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Y:\04_Depto Produção\3R Petroleum\PRT-AMBP-FAF-868\PRT-AMBP-FAF-868-02\Produto Control\Relatório Técnico\PCP\"/>
    </mc:Choice>
  </mc:AlternateContent>
  <xr:revisionPtr revIDLastSave="0" documentId="13_ncr:1_{502A5D0F-33C3-44E9-B75B-A2BA566B9E1E}" xr6:coauthVersionLast="47" xr6:coauthVersionMax="47" xr10:uidLastSave="{00000000-0000-0000-0000-000000000000}"/>
  <workbookProtection lockStructure="1"/>
  <bookViews>
    <workbookView xWindow="-28920" yWindow="-1395" windowWidth="29040" windowHeight="15720" tabRatio="856" xr2:uid="{00000000-000D-0000-FFFF-FFFF00000000}"/>
  </bookViews>
  <sheets>
    <sheet name="Ficha de identificação do proje" sheetId="1" r:id="rId1"/>
    <sheet name="PCP - Tabela 1" sheetId="2" r:id="rId2"/>
    <sheet name="PCP - Tabela 2" sheetId="3" r:id="rId3"/>
    <sheet name="Relatório PCP - Tabela 3" sheetId="4" r:id="rId4"/>
    <sheet name="Relatório PCP - Tabela 4" sheetId="5" r:id="rId5"/>
    <sheet name="Relatório PCP - Tabela 5" sheetId="6" r:id="rId6"/>
    <sheet name="Relatório PCP - Tabela 6" sheetId="7" r:id="rId7"/>
    <sheet name="Relatório PCP - Tabela 7" sheetId="8" r:id="rId8"/>
    <sheet name="Relatório PCP - Tabela 8" sheetId="9" r:id="rId9"/>
    <sheet name="Relatório PCP - Tabela 9" sheetId="10" r:id="rId10"/>
    <sheet name="Considerações" sheetId="11" r:id="rId11"/>
    <sheet name="Planilha12" sheetId="12" state="hidden" r:id="rId12"/>
  </sheets>
  <definedNames>
    <definedName name="_xlnm.Print_Area" localSheetId="10">Considerações!$A$1:$M$242</definedName>
    <definedName name="_xlnm.Print_Area" localSheetId="1">'PCP - Tabela 1'!$A$1:$O$1911</definedName>
    <definedName name="_xlnm.Print_Area" localSheetId="2">'PCP - Tabela 2'!$A$1:$S$228</definedName>
    <definedName name="_xlnm.Print_Area" localSheetId="3">'Relatório PCP - Tabela 3'!$A$1:$U$1577</definedName>
    <definedName name="_xlnm.Print_Area" localSheetId="4">'Relatório PCP - Tabela 4'!$A$1:$R$75</definedName>
    <definedName name="_xlnm.Print_Area" localSheetId="5">'Relatório PCP - Tabela 5'!$A$1:$R$175</definedName>
    <definedName name="_xlnm.Print_Area" localSheetId="7">'Relatório PCP - Tabela 7'!$A$1:$Q$226</definedName>
    <definedName name="_xlnm.Print_Area" localSheetId="8">'Relatório PCP - Tabela 8'!$A$1:$Q$636</definedName>
    <definedName name="Excel_BuiltIn_Print_Area_2_1">'PCP - Tabela 1'!$A$1:$N$1911</definedName>
    <definedName name="Excel_BuiltIn_Print_Area_3_1">'PCP - Tabela 2'!$A$1:$AK$228</definedName>
    <definedName name="Excel_BuiltIn_Print_Area_3_1_1">'PCP - Tabela 2'!$A$1:$AR$228</definedName>
    <definedName name="Excel_BuiltIn_Print_Area_5_1">'Relatório PCP - Tabela 4'!$A$1:$R$84</definedName>
    <definedName name="Excel_BuiltIn_Print_Area_5_1_1">'Relatório PCP - Tabela 4'!$A$1:$Q$74</definedName>
    <definedName name="Excel_BuiltIn_Print_Area_8_1">'Relatório PCP - Tabela 7'!$A$1:$Q$225</definedName>
    <definedName name="Excel_BuiltIn_Print_Area_8_1_1">'Relatório PCP - Tabela 7'!$A$1:$AJ$225</definedName>
    <definedName name="Excel_BuiltIn_Print_Area_9_1">'Relatório PCP - Tabela 8'!$A$1:$P$636</definedName>
    <definedName name="Excel_BuiltIn_Print_Area_9_1_1">'Relatório PCP - Tabela 8'!$A$1:$R$636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9" l="1"/>
  <c r="C19" i="9"/>
  <c r="H5" i="2" a="1"/>
  <c r="H5" i="2" s="1"/>
  <c r="I5" i="2"/>
  <c r="D41" i="2"/>
  <c r="C43" i="2"/>
  <c r="G43" i="2"/>
  <c r="H45" i="2"/>
  <c r="B74" i="2"/>
  <c r="B75" i="2"/>
  <c r="B76" i="2"/>
  <c r="B77" i="2"/>
  <c r="B78" i="2"/>
  <c r="D80" i="2"/>
  <c r="C82" i="2"/>
  <c r="G82" i="2"/>
  <c r="H84" i="2"/>
  <c r="B113" i="2"/>
  <c r="B114" i="2"/>
  <c r="B115" i="2"/>
  <c r="B116" i="2"/>
  <c r="B117" i="2"/>
  <c r="D119" i="2"/>
  <c r="C121" i="2"/>
  <c r="G121" i="2"/>
  <c r="H123" i="2"/>
  <c r="B152" i="2"/>
  <c r="B153" i="2"/>
  <c r="B154" i="2"/>
  <c r="B155" i="2"/>
  <c r="B156" i="2"/>
  <c r="D158" i="2"/>
  <c r="C160" i="2"/>
  <c r="G160" i="2"/>
  <c r="H162" i="2"/>
  <c r="B191" i="2"/>
  <c r="B192" i="2"/>
  <c r="B193" i="2"/>
  <c r="B194" i="2"/>
  <c r="B195" i="2"/>
  <c r="D197" i="2"/>
  <c r="C199" i="2"/>
  <c r="G199" i="2"/>
  <c r="H201" i="2"/>
  <c r="B230" i="2"/>
  <c r="B231" i="2"/>
  <c r="B232" i="2"/>
  <c r="B233" i="2"/>
  <c r="B234" i="2"/>
  <c r="D236" i="2"/>
  <c r="C238" i="2"/>
  <c r="G238" i="2"/>
  <c r="H240" i="2"/>
  <c r="B269" i="2"/>
  <c r="B270" i="2"/>
  <c r="B271" i="2"/>
  <c r="B272" i="2"/>
  <c r="B273" i="2"/>
  <c r="D275" i="2"/>
  <c r="C277" i="2"/>
  <c r="G277" i="2"/>
  <c r="H279" i="2"/>
  <c r="B308" i="2"/>
  <c r="B309" i="2"/>
  <c r="B310" i="2"/>
  <c r="B311" i="2"/>
  <c r="B312" i="2"/>
  <c r="D314" i="2"/>
  <c r="C316" i="2"/>
  <c r="G316" i="2"/>
  <c r="H318" i="2"/>
  <c r="B347" i="2"/>
  <c r="B348" i="2"/>
  <c r="B349" i="2"/>
  <c r="B350" i="2"/>
  <c r="B351" i="2"/>
  <c r="D353" i="2"/>
  <c r="C355" i="2"/>
  <c r="G355" i="2"/>
  <c r="H357" i="2"/>
  <c r="B386" i="2"/>
  <c r="B387" i="2"/>
  <c r="B388" i="2"/>
  <c r="B389" i="2"/>
  <c r="B390" i="2"/>
  <c r="D392" i="2"/>
  <c r="C394" i="2"/>
  <c r="G394" i="2"/>
  <c r="H396" i="2"/>
  <c r="B425" i="2"/>
  <c r="B426" i="2"/>
  <c r="B427" i="2"/>
  <c r="B428" i="2"/>
  <c r="B429" i="2"/>
  <c r="D431" i="2"/>
  <c r="C433" i="2"/>
  <c r="G433" i="2"/>
  <c r="H435" i="2"/>
  <c r="B464" i="2"/>
  <c r="B465" i="2"/>
  <c r="B466" i="2"/>
  <c r="B467" i="2"/>
  <c r="B468" i="2"/>
  <c r="D470" i="2"/>
  <c r="C472" i="2"/>
  <c r="G472" i="2"/>
  <c r="H474" i="2"/>
  <c r="B503" i="2"/>
  <c r="B504" i="2"/>
  <c r="B505" i="2"/>
  <c r="B506" i="2"/>
  <c r="B507" i="2"/>
  <c r="D509" i="2"/>
  <c r="C511" i="2"/>
  <c r="G511" i="2"/>
  <c r="H513" i="2"/>
  <c r="B542" i="2"/>
  <c r="B543" i="2"/>
  <c r="B544" i="2"/>
  <c r="B545" i="2"/>
  <c r="B546" i="2"/>
  <c r="D548" i="2"/>
  <c r="C550" i="2"/>
  <c r="G550" i="2"/>
  <c r="H552" i="2"/>
  <c r="B581" i="2"/>
  <c r="B582" i="2"/>
  <c r="B583" i="2"/>
  <c r="B584" i="2"/>
  <c r="B585" i="2"/>
  <c r="D587" i="2"/>
  <c r="C589" i="2"/>
  <c r="G589" i="2"/>
  <c r="H591" i="2"/>
  <c r="B620" i="2"/>
  <c r="B621" i="2"/>
  <c r="B622" i="2"/>
  <c r="B623" i="2"/>
  <c r="B624" i="2"/>
  <c r="D626" i="2"/>
  <c r="C628" i="2"/>
  <c r="G628" i="2"/>
  <c r="H630" i="2"/>
  <c r="B659" i="2"/>
  <c r="B660" i="2"/>
  <c r="B661" i="2"/>
  <c r="B662" i="2"/>
  <c r="B663" i="2"/>
  <c r="D665" i="2"/>
  <c r="C667" i="2"/>
  <c r="G667" i="2"/>
  <c r="H669" i="2"/>
  <c r="B698" i="2"/>
  <c r="B699" i="2"/>
  <c r="B700" i="2"/>
  <c r="B701" i="2"/>
  <c r="B702" i="2"/>
  <c r="D704" i="2"/>
  <c r="C706" i="2"/>
  <c r="G706" i="2"/>
  <c r="H708" i="2"/>
  <c r="B737" i="2"/>
  <c r="B738" i="2"/>
  <c r="B739" i="2"/>
  <c r="B740" i="2"/>
  <c r="B741" i="2"/>
  <c r="D743" i="2"/>
  <c r="C745" i="2"/>
  <c r="G745" i="2"/>
  <c r="H747" i="2"/>
  <c r="B776" i="2"/>
  <c r="B777" i="2"/>
  <c r="B778" i="2"/>
  <c r="B779" i="2"/>
  <c r="B780" i="2"/>
  <c r="D782" i="2"/>
  <c r="C784" i="2"/>
  <c r="G784" i="2"/>
  <c r="H786" i="2"/>
  <c r="B815" i="2"/>
  <c r="B816" i="2"/>
  <c r="B817" i="2"/>
  <c r="B818" i="2"/>
  <c r="B819" i="2"/>
  <c r="D821" i="2"/>
  <c r="C823" i="2"/>
  <c r="G823" i="2"/>
  <c r="H825" i="2"/>
  <c r="B854" i="2"/>
  <c r="B855" i="2"/>
  <c r="B856" i="2"/>
  <c r="B857" i="2"/>
  <c r="B858" i="2"/>
  <c r="D860" i="2"/>
  <c r="C862" i="2"/>
  <c r="G862" i="2"/>
  <c r="H864" i="2"/>
  <c r="B893" i="2"/>
  <c r="B894" i="2"/>
  <c r="B895" i="2"/>
  <c r="B896" i="2"/>
  <c r="B897" i="2"/>
  <c r="D899" i="2"/>
  <c r="C901" i="2"/>
  <c r="G901" i="2"/>
  <c r="H903" i="2"/>
  <c r="B932" i="2"/>
  <c r="B933" i="2"/>
  <c r="B934" i="2"/>
  <c r="B935" i="2"/>
  <c r="B936" i="2"/>
  <c r="D938" i="2"/>
  <c r="C940" i="2"/>
  <c r="G940" i="2"/>
  <c r="H942" i="2"/>
  <c r="B971" i="2"/>
  <c r="B972" i="2"/>
  <c r="B973" i="2"/>
  <c r="B974" i="2"/>
  <c r="B975" i="2"/>
  <c r="D977" i="2"/>
  <c r="C979" i="2"/>
  <c r="G979" i="2"/>
  <c r="H981" i="2"/>
  <c r="B1010" i="2"/>
  <c r="B1011" i="2"/>
  <c r="B1012" i="2"/>
  <c r="B1013" i="2"/>
  <c r="B1014" i="2"/>
  <c r="D1016" i="2"/>
  <c r="C1018" i="2"/>
  <c r="G1018" i="2"/>
  <c r="H1020" i="2"/>
  <c r="B1049" i="2"/>
  <c r="B1050" i="2"/>
  <c r="B1051" i="2"/>
  <c r="B1052" i="2"/>
  <c r="B1053" i="2"/>
  <c r="D1055" i="2"/>
  <c r="C1057" i="2"/>
  <c r="G1057" i="2"/>
  <c r="H1059" i="2"/>
  <c r="B1088" i="2"/>
  <c r="B1089" i="2"/>
  <c r="B1090" i="2"/>
  <c r="B1091" i="2"/>
  <c r="B1092" i="2"/>
  <c r="D1094" i="2"/>
  <c r="C1096" i="2"/>
  <c r="G1096" i="2"/>
  <c r="H1098" i="2"/>
  <c r="B1127" i="2"/>
  <c r="B1128" i="2"/>
  <c r="B1129" i="2"/>
  <c r="B1130" i="2"/>
  <c r="B1131" i="2"/>
  <c r="D1133" i="2"/>
  <c r="C1135" i="2"/>
  <c r="G1135" i="2"/>
  <c r="H1137" i="2"/>
  <c r="B1166" i="2"/>
  <c r="B1167" i="2"/>
  <c r="B1168" i="2"/>
  <c r="B1169" i="2"/>
  <c r="B1170" i="2"/>
  <c r="D1172" i="2"/>
  <c r="C1174" i="2"/>
  <c r="G1174" i="2"/>
  <c r="H1176" i="2"/>
  <c r="B1205" i="2"/>
  <c r="B1206" i="2"/>
  <c r="B1207" i="2"/>
  <c r="B1208" i="2"/>
  <c r="B1209" i="2"/>
  <c r="D1211" i="2"/>
  <c r="C1213" i="2"/>
  <c r="G1213" i="2"/>
  <c r="H1215" i="2"/>
  <c r="B1244" i="2"/>
  <c r="B1245" i="2"/>
  <c r="B1246" i="2"/>
  <c r="B1247" i="2"/>
  <c r="B1248" i="2"/>
  <c r="D1250" i="2"/>
  <c r="C1252" i="2"/>
  <c r="G1252" i="2"/>
  <c r="H1254" i="2"/>
  <c r="B1283" i="2"/>
  <c r="B1284" i="2"/>
  <c r="B1285" i="2"/>
  <c r="B1286" i="2"/>
  <c r="B1287" i="2"/>
  <c r="D1289" i="2"/>
  <c r="C1291" i="2"/>
  <c r="G1291" i="2"/>
  <c r="H1293" i="2"/>
  <c r="B1322" i="2"/>
  <c r="B1323" i="2"/>
  <c r="B1324" i="2"/>
  <c r="B1325" i="2"/>
  <c r="B1326" i="2"/>
  <c r="D1328" i="2"/>
  <c r="C1330" i="2"/>
  <c r="G1330" i="2"/>
  <c r="H1332" i="2"/>
  <c r="B1361" i="2"/>
  <c r="B1362" i="2"/>
  <c r="B1363" i="2"/>
  <c r="B1364" i="2"/>
  <c r="B1365" i="2"/>
  <c r="D1367" i="2"/>
  <c r="C1369" i="2"/>
  <c r="G1369" i="2"/>
  <c r="H1371" i="2"/>
  <c r="B1400" i="2"/>
  <c r="B1401" i="2"/>
  <c r="B1402" i="2"/>
  <c r="B1403" i="2"/>
  <c r="B1404" i="2"/>
  <c r="D1406" i="2"/>
  <c r="C1408" i="2"/>
  <c r="G1408" i="2"/>
  <c r="H1410" i="2"/>
  <c r="B1439" i="2"/>
  <c r="B1440" i="2"/>
  <c r="B1441" i="2"/>
  <c r="B1442" i="2"/>
  <c r="B1443" i="2"/>
  <c r="D1445" i="2"/>
  <c r="C1447" i="2"/>
  <c r="G1447" i="2"/>
  <c r="H1449" i="2"/>
  <c r="B1478" i="2"/>
  <c r="B1479" i="2"/>
  <c r="B1480" i="2"/>
  <c r="B1481" i="2"/>
  <c r="B1482" i="2"/>
  <c r="D1484" i="2"/>
  <c r="C1486" i="2"/>
  <c r="G1486" i="2"/>
  <c r="H1488" i="2"/>
  <c r="B1517" i="2"/>
  <c r="B1518" i="2"/>
  <c r="B1519" i="2"/>
  <c r="B1520" i="2"/>
  <c r="B1521" i="2"/>
  <c r="D1523" i="2"/>
  <c r="C1525" i="2"/>
  <c r="G1525" i="2"/>
  <c r="H1527" i="2"/>
  <c r="B1556" i="2"/>
  <c r="B1557" i="2"/>
  <c r="B1558" i="2"/>
  <c r="B1559" i="2"/>
  <c r="B1560" i="2"/>
  <c r="D1562" i="2"/>
  <c r="C1564" i="2"/>
  <c r="G1564" i="2"/>
  <c r="H1566" i="2"/>
  <c r="B1595" i="2"/>
  <c r="B1596" i="2"/>
  <c r="B1597" i="2"/>
  <c r="B1598" i="2"/>
  <c r="B1599" i="2"/>
  <c r="D1601" i="2"/>
  <c r="C1603" i="2"/>
  <c r="G1603" i="2"/>
  <c r="H1605" i="2"/>
  <c r="B1634" i="2"/>
  <c r="B1635" i="2"/>
  <c r="B1636" i="2"/>
  <c r="B1637" i="2"/>
  <c r="B1638" i="2"/>
  <c r="D1640" i="2"/>
  <c r="C1642" i="2"/>
  <c r="G1642" i="2"/>
  <c r="H1644" i="2"/>
  <c r="B1673" i="2"/>
  <c r="B1674" i="2"/>
  <c r="B1675" i="2"/>
  <c r="B1676" i="2"/>
  <c r="B1677" i="2"/>
  <c r="D1679" i="2"/>
  <c r="C1681" i="2"/>
  <c r="G1681" i="2"/>
  <c r="H1683" i="2"/>
  <c r="B1712" i="2"/>
  <c r="B1713" i="2"/>
  <c r="B1714" i="2"/>
  <c r="B1715" i="2"/>
  <c r="B1716" i="2"/>
  <c r="D1718" i="2"/>
  <c r="C1720" i="2"/>
  <c r="G1720" i="2"/>
  <c r="H1722" i="2"/>
  <c r="B1751" i="2"/>
  <c r="B1752" i="2"/>
  <c r="B1753" i="2"/>
  <c r="B1754" i="2"/>
  <c r="B1755" i="2"/>
  <c r="D1757" i="2"/>
  <c r="C1759" i="2"/>
  <c r="G1759" i="2"/>
  <c r="H1761" i="2"/>
  <c r="B1790" i="2"/>
  <c r="B1791" i="2"/>
  <c r="B1792" i="2"/>
  <c r="B1793" i="2"/>
  <c r="B1794" i="2"/>
  <c r="D1796" i="2"/>
  <c r="C1798" i="2"/>
  <c r="G1798" i="2"/>
  <c r="H1800" i="2"/>
  <c r="B1829" i="2"/>
  <c r="B1830" i="2"/>
  <c r="B1831" i="2"/>
  <c r="B1832" i="2"/>
  <c r="B1833" i="2"/>
  <c r="D1835" i="2"/>
  <c r="C1837" i="2"/>
  <c r="G1837" i="2"/>
  <c r="H1839" i="2"/>
  <c r="B1868" i="2"/>
  <c r="B1869" i="2"/>
  <c r="B1870" i="2"/>
  <c r="B1871" i="2"/>
  <c r="B1872" i="2"/>
  <c r="D1874" i="2"/>
  <c r="C1876" i="2"/>
  <c r="G1876" i="2"/>
  <c r="H1878" i="2"/>
  <c r="B1907" i="2"/>
  <c r="B1908" i="2"/>
  <c r="B1909" i="2"/>
  <c r="B1910" i="2"/>
  <c r="B1911" i="2"/>
  <c r="E1" i="3"/>
  <c r="E45" i="3" s="1"/>
  <c r="B5" i="3"/>
  <c r="O6" i="3"/>
  <c r="O96" i="3" s="1"/>
  <c r="E7" i="3"/>
  <c r="E51" i="3" s="1"/>
  <c r="F7" i="3"/>
  <c r="F143" i="3" s="1"/>
  <c r="G7" i="3"/>
  <c r="I7" i="3"/>
  <c r="J7" i="3"/>
  <c r="J143" i="3" s="1"/>
  <c r="K7" i="3"/>
  <c r="K51" i="3" s="1"/>
  <c r="Q7" i="3"/>
  <c r="B49" i="3"/>
  <c r="O50" i="3"/>
  <c r="G51" i="3"/>
  <c r="I51" i="3"/>
  <c r="Q51" i="3"/>
  <c r="C55" i="3"/>
  <c r="C101" i="3" s="1"/>
  <c r="C147" i="3" s="1"/>
  <c r="C193" i="3" s="1"/>
  <c r="D55" i="3"/>
  <c r="E55" i="3"/>
  <c r="G55" i="3"/>
  <c r="G101" i="3" s="1"/>
  <c r="G147" i="3" s="1"/>
  <c r="G193" i="3" s="1"/>
  <c r="H55" i="3"/>
  <c r="H101" i="3" s="1"/>
  <c r="H147" i="3" s="1"/>
  <c r="H193" i="3" s="1"/>
  <c r="I55" i="3"/>
  <c r="K55" i="3"/>
  <c r="L55" i="3"/>
  <c r="L101" i="3" s="1"/>
  <c r="L147" i="3" s="1"/>
  <c r="L193" i="3" s="1"/>
  <c r="M55" i="3"/>
  <c r="M101" i="3" s="1"/>
  <c r="M147" i="3" s="1"/>
  <c r="M193" i="3" s="1"/>
  <c r="O55" i="3"/>
  <c r="P55" i="3"/>
  <c r="Q55" i="3"/>
  <c r="Q101" i="3" s="1"/>
  <c r="Q147" i="3" s="1"/>
  <c r="Q193" i="3" s="1"/>
  <c r="C57" i="3"/>
  <c r="C103" i="3" s="1"/>
  <c r="C149" i="3" s="1"/>
  <c r="C195" i="3" s="1"/>
  <c r="D57" i="3"/>
  <c r="E57" i="3"/>
  <c r="G57" i="3"/>
  <c r="G103" i="3" s="1"/>
  <c r="G149" i="3" s="1"/>
  <c r="G195" i="3" s="1"/>
  <c r="H57" i="3"/>
  <c r="H103" i="3" s="1"/>
  <c r="H149" i="3" s="1"/>
  <c r="H195" i="3" s="1"/>
  <c r="I57" i="3"/>
  <c r="K57" i="3"/>
  <c r="L57" i="3"/>
  <c r="L103" i="3" s="1"/>
  <c r="L149" i="3" s="1"/>
  <c r="L195" i="3" s="1"/>
  <c r="M57" i="3"/>
  <c r="M103" i="3" s="1"/>
  <c r="M149" i="3" s="1"/>
  <c r="M195" i="3" s="1"/>
  <c r="O57" i="3"/>
  <c r="P57" i="3"/>
  <c r="Q57" i="3"/>
  <c r="Q103" i="3" s="1"/>
  <c r="Q149" i="3" s="1"/>
  <c r="Q195" i="3" s="1"/>
  <c r="E91" i="3"/>
  <c r="B95" i="3"/>
  <c r="E97" i="3"/>
  <c r="F97" i="3"/>
  <c r="G97" i="3"/>
  <c r="I97" i="3"/>
  <c r="J97" i="3"/>
  <c r="K97" i="3"/>
  <c r="Q97" i="3"/>
  <c r="D101" i="3"/>
  <c r="D147" i="3" s="1"/>
  <c r="D193" i="3" s="1"/>
  <c r="E101" i="3"/>
  <c r="E147" i="3" s="1"/>
  <c r="E193" i="3" s="1"/>
  <c r="I101" i="3"/>
  <c r="I147" i="3" s="1"/>
  <c r="I193" i="3" s="1"/>
  <c r="K101" i="3"/>
  <c r="K147" i="3" s="1"/>
  <c r="K193" i="3" s="1"/>
  <c r="O101" i="3"/>
  <c r="O147" i="3" s="1"/>
  <c r="O193" i="3" s="1"/>
  <c r="P101" i="3"/>
  <c r="P147" i="3" s="1"/>
  <c r="P193" i="3" s="1"/>
  <c r="D103" i="3"/>
  <c r="D149" i="3" s="1"/>
  <c r="D195" i="3" s="1"/>
  <c r="E103" i="3"/>
  <c r="E149" i="3" s="1"/>
  <c r="E195" i="3" s="1"/>
  <c r="I103" i="3"/>
  <c r="I149" i="3" s="1"/>
  <c r="I195" i="3" s="1"/>
  <c r="K103" i="3"/>
  <c r="K149" i="3" s="1"/>
  <c r="K195" i="3" s="1"/>
  <c r="O103" i="3"/>
  <c r="O149" i="3" s="1"/>
  <c r="O195" i="3" s="1"/>
  <c r="P103" i="3"/>
  <c r="P149" i="3" s="1"/>
  <c r="P195" i="3" s="1"/>
  <c r="B141" i="3"/>
  <c r="O142" i="3"/>
  <c r="G143" i="3"/>
  <c r="I143" i="3"/>
  <c r="Q143" i="3"/>
  <c r="E183" i="3"/>
  <c r="B187" i="3"/>
  <c r="O188" i="3"/>
  <c r="E189" i="3"/>
  <c r="F189" i="3"/>
  <c r="G189" i="3"/>
  <c r="I189" i="3"/>
  <c r="J189" i="3"/>
  <c r="K189" i="3"/>
  <c r="Q189" i="3"/>
  <c r="B204" i="3"/>
  <c r="B209" i="3"/>
  <c r="B214" i="3"/>
  <c r="B219" i="3"/>
  <c r="B224" i="3"/>
  <c r="E1" i="4"/>
  <c r="B3" i="4"/>
  <c r="A6" i="4"/>
  <c r="A17" i="4"/>
  <c r="A19" i="4"/>
  <c r="C1242" i="4" s="1"/>
  <c r="A21" i="4"/>
  <c r="A23" i="4"/>
  <c r="A25" i="4"/>
  <c r="A27" i="4"/>
  <c r="A29" i="4"/>
  <c r="E32" i="4"/>
  <c r="B34" i="4"/>
  <c r="A37" i="4"/>
  <c r="D37" i="4"/>
  <c r="E37" i="4"/>
  <c r="F37" i="4"/>
  <c r="G37" i="4"/>
  <c r="H37" i="4"/>
  <c r="I37" i="4"/>
  <c r="A48" i="4"/>
  <c r="A50" i="4"/>
  <c r="A52" i="4"/>
  <c r="A54" i="4"/>
  <c r="A56" i="4"/>
  <c r="A58" i="4"/>
  <c r="A60" i="4"/>
  <c r="A62" i="4"/>
  <c r="A64" i="4"/>
  <c r="E67" i="4"/>
  <c r="B69" i="4"/>
  <c r="A72" i="4"/>
  <c r="D72" i="4"/>
  <c r="E72" i="4"/>
  <c r="F72" i="4"/>
  <c r="G72" i="4"/>
  <c r="H72" i="4"/>
  <c r="I72" i="4"/>
  <c r="A83" i="4"/>
  <c r="A85" i="4"/>
  <c r="A87" i="4"/>
  <c r="A89" i="4"/>
  <c r="A91" i="4"/>
  <c r="A93" i="4"/>
  <c r="A95" i="4"/>
  <c r="A97" i="4"/>
  <c r="A99" i="4"/>
  <c r="E102" i="4"/>
  <c r="B104" i="4"/>
  <c r="A107" i="4"/>
  <c r="D107" i="4"/>
  <c r="E107" i="4"/>
  <c r="F107" i="4"/>
  <c r="G107" i="4"/>
  <c r="H107" i="4"/>
  <c r="I107" i="4"/>
  <c r="A118" i="4"/>
  <c r="A120" i="4"/>
  <c r="A122" i="4"/>
  <c r="A124" i="4"/>
  <c r="A126" i="4"/>
  <c r="A128" i="4"/>
  <c r="A130" i="4"/>
  <c r="A132" i="4"/>
  <c r="A134" i="4"/>
  <c r="E137" i="4"/>
  <c r="B139" i="4"/>
  <c r="A142" i="4"/>
  <c r="D142" i="4"/>
  <c r="E142" i="4"/>
  <c r="F142" i="4"/>
  <c r="G142" i="4"/>
  <c r="H142" i="4"/>
  <c r="I142" i="4"/>
  <c r="A153" i="4"/>
  <c r="A155" i="4"/>
  <c r="A157" i="4"/>
  <c r="A159" i="4"/>
  <c r="A161" i="4"/>
  <c r="A163" i="4"/>
  <c r="A165" i="4"/>
  <c r="A167" i="4"/>
  <c r="A169" i="4"/>
  <c r="E172" i="4"/>
  <c r="B174" i="4"/>
  <c r="A177" i="4"/>
  <c r="D177" i="4"/>
  <c r="E177" i="4"/>
  <c r="F177" i="4"/>
  <c r="G177" i="4"/>
  <c r="H177" i="4"/>
  <c r="I177" i="4"/>
  <c r="A188" i="4"/>
  <c r="A190" i="4"/>
  <c r="A192" i="4"/>
  <c r="A194" i="4"/>
  <c r="A196" i="4"/>
  <c r="A198" i="4"/>
  <c r="A200" i="4"/>
  <c r="A202" i="4"/>
  <c r="A204" i="4"/>
  <c r="E207" i="4"/>
  <c r="B209" i="4"/>
  <c r="A212" i="4"/>
  <c r="D212" i="4"/>
  <c r="E212" i="4"/>
  <c r="F212" i="4"/>
  <c r="G212" i="4"/>
  <c r="H212" i="4"/>
  <c r="I212" i="4"/>
  <c r="A223" i="4"/>
  <c r="A225" i="4"/>
  <c r="A227" i="4"/>
  <c r="A229" i="4"/>
  <c r="A231" i="4"/>
  <c r="A233" i="4"/>
  <c r="A235" i="4"/>
  <c r="A237" i="4"/>
  <c r="A239" i="4"/>
  <c r="E242" i="4"/>
  <c r="B244" i="4"/>
  <c r="A247" i="4"/>
  <c r="D247" i="4"/>
  <c r="E247" i="4"/>
  <c r="F247" i="4"/>
  <c r="G247" i="4"/>
  <c r="H247" i="4"/>
  <c r="I247" i="4"/>
  <c r="A258" i="4"/>
  <c r="A260" i="4"/>
  <c r="A262" i="4"/>
  <c r="A264" i="4"/>
  <c r="A266" i="4"/>
  <c r="A268" i="4"/>
  <c r="A270" i="4"/>
  <c r="A272" i="4"/>
  <c r="A274" i="4"/>
  <c r="E277" i="4"/>
  <c r="B279" i="4"/>
  <c r="A282" i="4"/>
  <c r="D282" i="4"/>
  <c r="E282" i="4"/>
  <c r="F282" i="4"/>
  <c r="G282" i="4"/>
  <c r="H282" i="4"/>
  <c r="I282" i="4"/>
  <c r="A293" i="4"/>
  <c r="A295" i="4"/>
  <c r="A297" i="4"/>
  <c r="A299" i="4"/>
  <c r="A301" i="4"/>
  <c r="A303" i="4"/>
  <c r="A305" i="4"/>
  <c r="A307" i="4"/>
  <c r="A309" i="4"/>
  <c r="E312" i="4"/>
  <c r="B314" i="4"/>
  <c r="A317" i="4"/>
  <c r="D317" i="4"/>
  <c r="E317" i="4"/>
  <c r="F317" i="4"/>
  <c r="G317" i="4"/>
  <c r="H317" i="4"/>
  <c r="I317" i="4"/>
  <c r="A328" i="4"/>
  <c r="A330" i="4"/>
  <c r="A332" i="4"/>
  <c r="A334" i="4"/>
  <c r="A336" i="4"/>
  <c r="A338" i="4"/>
  <c r="A340" i="4"/>
  <c r="A342" i="4"/>
  <c r="A344" i="4"/>
  <c r="E347" i="4"/>
  <c r="B349" i="4"/>
  <c r="A352" i="4"/>
  <c r="D352" i="4"/>
  <c r="E352" i="4"/>
  <c r="F352" i="4"/>
  <c r="G352" i="4"/>
  <c r="H352" i="4"/>
  <c r="I352" i="4"/>
  <c r="A363" i="4"/>
  <c r="A365" i="4"/>
  <c r="A367" i="4"/>
  <c r="A369" i="4"/>
  <c r="A371" i="4"/>
  <c r="A373" i="4"/>
  <c r="A375" i="4"/>
  <c r="A377" i="4"/>
  <c r="A379" i="4"/>
  <c r="B384" i="4"/>
  <c r="E387" i="4"/>
  <c r="F387" i="4"/>
  <c r="G387" i="4"/>
  <c r="H387" i="4"/>
  <c r="I387" i="4"/>
  <c r="B419" i="4"/>
  <c r="E422" i="4"/>
  <c r="F422" i="4"/>
  <c r="G422" i="4"/>
  <c r="H422" i="4"/>
  <c r="I422" i="4"/>
  <c r="B454" i="4"/>
  <c r="E457" i="4"/>
  <c r="F457" i="4"/>
  <c r="G457" i="4"/>
  <c r="H457" i="4"/>
  <c r="I457" i="4"/>
  <c r="B489" i="4"/>
  <c r="E492" i="4"/>
  <c r="F492" i="4"/>
  <c r="G492" i="4"/>
  <c r="H492" i="4"/>
  <c r="I492" i="4"/>
  <c r="B528" i="4"/>
  <c r="E531" i="4"/>
  <c r="F531" i="4"/>
  <c r="G531" i="4"/>
  <c r="H531" i="4"/>
  <c r="I531" i="4"/>
  <c r="E561" i="4"/>
  <c r="E382" i="4" s="1"/>
  <c r="B563" i="4"/>
  <c r="A566" i="4"/>
  <c r="A387" i="4" s="1"/>
  <c r="D566" i="4"/>
  <c r="D387" i="4" s="1"/>
  <c r="E566" i="4"/>
  <c r="F566" i="4"/>
  <c r="G566" i="4"/>
  <c r="H566" i="4"/>
  <c r="I566" i="4"/>
  <c r="E596" i="4"/>
  <c r="B598" i="4"/>
  <c r="A601" i="4"/>
  <c r="D601" i="4"/>
  <c r="E601" i="4"/>
  <c r="F601" i="4"/>
  <c r="G601" i="4"/>
  <c r="H601" i="4"/>
  <c r="I601" i="4"/>
  <c r="E631" i="4"/>
  <c r="B633" i="4"/>
  <c r="A636" i="4"/>
  <c r="D636" i="4"/>
  <c r="E636" i="4"/>
  <c r="F636" i="4"/>
  <c r="G636" i="4"/>
  <c r="H636" i="4"/>
  <c r="I636" i="4"/>
  <c r="E666" i="4"/>
  <c r="B668" i="4"/>
  <c r="A671" i="4"/>
  <c r="D671" i="4"/>
  <c r="E671" i="4"/>
  <c r="F671" i="4"/>
  <c r="G671" i="4"/>
  <c r="H671" i="4"/>
  <c r="I671" i="4"/>
  <c r="E701" i="4"/>
  <c r="B703" i="4"/>
  <c r="A706" i="4"/>
  <c r="D706" i="4"/>
  <c r="E706" i="4"/>
  <c r="F706" i="4"/>
  <c r="G706" i="4"/>
  <c r="H706" i="4"/>
  <c r="I706" i="4"/>
  <c r="E736" i="4"/>
  <c r="B738" i="4"/>
  <c r="A741" i="4"/>
  <c r="D741" i="4"/>
  <c r="E741" i="4"/>
  <c r="F741" i="4"/>
  <c r="G741" i="4"/>
  <c r="H741" i="4"/>
  <c r="I741" i="4"/>
  <c r="E771" i="4"/>
  <c r="B773" i="4"/>
  <c r="A776" i="4"/>
  <c r="D776" i="4"/>
  <c r="E776" i="4"/>
  <c r="F776" i="4"/>
  <c r="G776" i="4"/>
  <c r="H776" i="4"/>
  <c r="I776" i="4"/>
  <c r="E806" i="4"/>
  <c r="B808" i="4"/>
  <c r="A811" i="4"/>
  <c r="D811" i="4"/>
  <c r="E811" i="4"/>
  <c r="F811" i="4"/>
  <c r="G811" i="4"/>
  <c r="H811" i="4"/>
  <c r="I811" i="4"/>
  <c r="E841" i="4"/>
  <c r="B843" i="4"/>
  <c r="A846" i="4"/>
  <c r="D846" i="4"/>
  <c r="E846" i="4"/>
  <c r="F846" i="4"/>
  <c r="G846" i="4"/>
  <c r="H846" i="4"/>
  <c r="I846" i="4"/>
  <c r="E876" i="4"/>
  <c r="B878" i="4"/>
  <c r="A881" i="4"/>
  <c r="D881" i="4"/>
  <c r="E881" i="4"/>
  <c r="F881" i="4"/>
  <c r="G881" i="4"/>
  <c r="H881" i="4"/>
  <c r="I881" i="4"/>
  <c r="E911" i="4"/>
  <c r="B913" i="4"/>
  <c r="A916" i="4"/>
  <c r="D916" i="4"/>
  <c r="E916" i="4"/>
  <c r="F916" i="4"/>
  <c r="G916" i="4"/>
  <c r="H916" i="4"/>
  <c r="I916" i="4"/>
  <c r="E946" i="4"/>
  <c r="B948" i="4"/>
  <c r="A951" i="4"/>
  <c r="D951" i="4"/>
  <c r="E951" i="4"/>
  <c r="F951" i="4"/>
  <c r="G951" i="4"/>
  <c r="H951" i="4"/>
  <c r="I951" i="4"/>
  <c r="E981" i="4"/>
  <c r="B983" i="4"/>
  <c r="A986" i="4"/>
  <c r="D986" i="4"/>
  <c r="E986" i="4"/>
  <c r="F986" i="4"/>
  <c r="G986" i="4"/>
  <c r="H986" i="4"/>
  <c r="I986" i="4"/>
  <c r="E1016" i="4"/>
  <c r="B1018" i="4"/>
  <c r="A1021" i="4"/>
  <c r="D1021" i="4"/>
  <c r="E1021" i="4"/>
  <c r="F1021" i="4"/>
  <c r="G1021" i="4"/>
  <c r="H1021" i="4"/>
  <c r="I1021" i="4"/>
  <c r="E1051" i="4"/>
  <c r="B1053" i="4"/>
  <c r="A1056" i="4"/>
  <c r="D1056" i="4"/>
  <c r="E1056" i="4"/>
  <c r="F1056" i="4"/>
  <c r="G1056" i="4"/>
  <c r="H1056" i="4"/>
  <c r="I1056" i="4"/>
  <c r="E1086" i="4"/>
  <c r="B1088" i="4"/>
  <c r="A1091" i="4"/>
  <c r="D1091" i="4"/>
  <c r="E1091" i="4"/>
  <c r="F1091" i="4"/>
  <c r="G1091" i="4"/>
  <c r="H1091" i="4"/>
  <c r="I1091" i="4"/>
  <c r="E1121" i="4"/>
  <c r="B1123" i="4"/>
  <c r="A1126" i="4"/>
  <c r="D1126" i="4"/>
  <c r="E1126" i="4"/>
  <c r="F1126" i="4"/>
  <c r="G1126" i="4"/>
  <c r="H1126" i="4"/>
  <c r="I1126" i="4"/>
  <c r="E1156" i="4"/>
  <c r="B1158" i="4"/>
  <c r="A1161" i="4"/>
  <c r="D1161" i="4"/>
  <c r="E1161" i="4"/>
  <c r="F1161" i="4"/>
  <c r="G1161" i="4"/>
  <c r="H1161" i="4"/>
  <c r="I1161" i="4"/>
  <c r="E1191" i="4"/>
  <c r="E417" i="4" s="1"/>
  <c r="E452" i="4" s="1"/>
  <c r="E487" i="4" s="1"/>
  <c r="E526" i="4" s="1"/>
  <c r="B1193" i="4"/>
  <c r="A1196" i="4"/>
  <c r="A422" i="4" s="1"/>
  <c r="A457" i="4" s="1"/>
  <c r="A492" i="4" s="1"/>
  <c r="A531" i="4" s="1"/>
  <c r="D1196" i="4"/>
  <c r="D422" i="4" s="1"/>
  <c r="D457" i="4" s="1"/>
  <c r="D492" i="4" s="1"/>
  <c r="D531" i="4" s="1"/>
  <c r="E1196" i="4"/>
  <c r="F1196" i="4"/>
  <c r="G1196" i="4"/>
  <c r="H1196" i="4"/>
  <c r="I1196" i="4"/>
  <c r="E1226" i="4"/>
  <c r="B1228" i="4"/>
  <c r="A1231" i="4"/>
  <c r="D1231" i="4"/>
  <c r="E1231" i="4"/>
  <c r="F1231" i="4"/>
  <c r="G1231" i="4"/>
  <c r="H1231" i="4"/>
  <c r="I1231" i="4"/>
  <c r="C1241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E1260" i="4"/>
  <c r="B1262" i="4"/>
  <c r="A1265" i="4"/>
  <c r="D1265" i="4"/>
  <c r="E1265" i="4"/>
  <c r="F1265" i="4"/>
  <c r="G1265" i="4"/>
  <c r="H1265" i="4"/>
  <c r="I1265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E1294" i="4"/>
  <c r="B1296" i="4"/>
  <c r="A1299" i="4"/>
  <c r="D1299" i="4"/>
  <c r="E1299" i="4"/>
  <c r="F1299" i="4"/>
  <c r="G1299" i="4"/>
  <c r="H1299" i="4"/>
  <c r="I1299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E1328" i="4"/>
  <c r="B1330" i="4"/>
  <c r="A1333" i="4"/>
  <c r="D1333" i="4"/>
  <c r="E1333" i="4"/>
  <c r="F1333" i="4"/>
  <c r="G1333" i="4"/>
  <c r="H1333" i="4"/>
  <c r="I1333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E1362" i="4"/>
  <c r="B1364" i="4"/>
  <c r="A1367" i="4"/>
  <c r="D1367" i="4"/>
  <c r="E1367" i="4"/>
  <c r="F1367" i="4"/>
  <c r="G1367" i="4"/>
  <c r="H1367" i="4"/>
  <c r="I1367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E1396" i="4"/>
  <c r="B1398" i="4"/>
  <c r="A1401" i="4"/>
  <c r="D1401" i="4"/>
  <c r="E1401" i="4"/>
  <c r="F1401" i="4"/>
  <c r="G1401" i="4"/>
  <c r="H1401" i="4"/>
  <c r="I1401" i="4"/>
  <c r="C1411" i="4"/>
  <c r="C1412" i="4"/>
  <c r="C1413" i="4"/>
  <c r="C1414" i="4"/>
  <c r="C1415" i="4"/>
  <c r="C1416" i="4"/>
  <c r="C1417" i="4"/>
  <c r="E1419" i="4"/>
  <c r="B1421" i="4"/>
  <c r="A1424" i="4"/>
  <c r="D1424" i="4"/>
  <c r="E1424" i="4"/>
  <c r="F1424" i="4"/>
  <c r="G1424" i="4"/>
  <c r="H1424" i="4"/>
  <c r="I1424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E1453" i="4"/>
  <c r="B1455" i="4"/>
  <c r="A1458" i="4"/>
  <c r="D1458" i="4"/>
  <c r="E1458" i="4"/>
  <c r="F1458" i="4"/>
  <c r="G1458" i="4"/>
  <c r="H1458" i="4"/>
  <c r="I1458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E1487" i="4"/>
  <c r="B1489" i="4"/>
  <c r="A1492" i="4"/>
  <c r="D1492" i="4"/>
  <c r="E1492" i="4"/>
  <c r="F1492" i="4"/>
  <c r="G1492" i="4"/>
  <c r="H1492" i="4"/>
  <c r="I1492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E1521" i="4"/>
  <c r="B1523" i="4"/>
  <c r="A1526" i="4"/>
  <c r="D1526" i="4"/>
  <c r="E1526" i="4"/>
  <c r="F1526" i="4"/>
  <c r="G1526" i="4"/>
  <c r="H1526" i="4"/>
  <c r="I1526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E1555" i="4"/>
  <c r="B1557" i="4"/>
  <c r="A1560" i="4"/>
  <c r="D1560" i="4"/>
  <c r="E1560" i="4"/>
  <c r="F1560" i="4"/>
  <c r="G1560" i="4"/>
  <c r="H1560" i="4"/>
  <c r="I1560" i="4"/>
  <c r="C1570" i="4"/>
  <c r="C1571" i="4"/>
  <c r="C1572" i="4"/>
  <c r="C1573" i="4"/>
  <c r="C1574" i="4"/>
  <c r="C1575" i="4"/>
  <c r="C1576" i="4"/>
  <c r="C1577" i="4"/>
  <c r="E1" i="5"/>
  <c r="B3" i="5"/>
  <c r="A6" i="5"/>
  <c r="D6" i="5"/>
  <c r="E6" i="5"/>
  <c r="F6" i="5"/>
  <c r="G6" i="5"/>
  <c r="H6" i="5"/>
  <c r="I6" i="5"/>
  <c r="E35" i="5"/>
  <c r="B37" i="5"/>
  <c r="A40" i="5"/>
  <c r="D40" i="5"/>
  <c r="E40" i="5"/>
  <c r="F40" i="5"/>
  <c r="G40" i="5"/>
  <c r="H40" i="5"/>
  <c r="I40" i="5"/>
  <c r="B70" i="5"/>
  <c r="B71" i="5"/>
  <c r="B72" i="5"/>
  <c r="B73" i="5"/>
  <c r="B74" i="5"/>
  <c r="D1" i="6"/>
  <c r="B3" i="6"/>
  <c r="A6" i="6"/>
  <c r="D6" i="6"/>
  <c r="E6" i="6"/>
  <c r="F6" i="6"/>
  <c r="G6" i="6"/>
  <c r="H6" i="6"/>
  <c r="I6" i="6"/>
  <c r="H31" i="6"/>
  <c r="H32" i="6"/>
  <c r="H33" i="6"/>
  <c r="H34" i="6"/>
  <c r="H35" i="6"/>
  <c r="D37" i="6"/>
  <c r="B39" i="6"/>
  <c r="A42" i="6"/>
  <c r="D42" i="6"/>
  <c r="E42" i="6"/>
  <c r="F42" i="6"/>
  <c r="G42" i="6"/>
  <c r="H42" i="6"/>
  <c r="I42" i="6"/>
  <c r="D72" i="6"/>
  <c r="B74" i="6"/>
  <c r="A77" i="6"/>
  <c r="D77" i="6"/>
  <c r="E77" i="6"/>
  <c r="F77" i="6"/>
  <c r="G77" i="6"/>
  <c r="H77" i="6"/>
  <c r="I77" i="6"/>
  <c r="D107" i="6"/>
  <c r="B109" i="6"/>
  <c r="A112" i="6"/>
  <c r="D112" i="6"/>
  <c r="E112" i="6"/>
  <c r="F112" i="6"/>
  <c r="G112" i="6"/>
  <c r="H112" i="6"/>
  <c r="I112" i="6"/>
  <c r="D142" i="6"/>
  <c r="B144" i="6"/>
  <c r="A147" i="6"/>
  <c r="D147" i="6"/>
  <c r="E147" i="6"/>
  <c r="F147" i="6"/>
  <c r="G147" i="6"/>
  <c r="H147" i="6"/>
  <c r="I147" i="6"/>
  <c r="E1" i="7"/>
  <c r="B3" i="7"/>
  <c r="A6" i="7"/>
  <c r="D6" i="7"/>
  <c r="E6" i="7"/>
  <c r="F6" i="7"/>
  <c r="G6" i="7"/>
  <c r="H6" i="7"/>
  <c r="I6" i="7"/>
  <c r="F14" i="7"/>
  <c r="E15" i="8" s="1"/>
  <c r="G20" i="8" s="1"/>
  <c r="I20" i="8" s="1"/>
  <c r="F15" i="7"/>
  <c r="F16" i="7"/>
  <c r="F29" i="10" s="1"/>
  <c r="F17" i="7"/>
  <c r="F34" i="10" s="1"/>
  <c r="F18" i="7"/>
  <c r="E60" i="8" s="1"/>
  <c r="G65" i="8" s="1"/>
  <c r="I65" i="8" s="1"/>
  <c r="F19" i="7"/>
  <c r="F63" i="10" s="1"/>
  <c r="F20" i="7"/>
  <c r="F21" i="7"/>
  <c r="F22" i="7"/>
  <c r="F23" i="7"/>
  <c r="F24" i="7"/>
  <c r="F107" i="10" s="1"/>
  <c r="F25" i="7"/>
  <c r="F112" i="10" s="1"/>
  <c r="F26" i="7"/>
  <c r="E123" i="8" s="1"/>
  <c r="G128" i="8" s="1"/>
  <c r="I128" i="8" s="1"/>
  <c r="F27" i="7"/>
  <c r="E129" i="8" s="1"/>
  <c r="F28" i="7"/>
  <c r="F146" i="10" s="1"/>
  <c r="F29" i="7"/>
  <c r="F30" i="7"/>
  <c r="F156" i="10" s="1"/>
  <c r="F31" i="7"/>
  <c r="F32" i="7"/>
  <c r="E174" i="8" s="1"/>
  <c r="G179" i="8" s="1"/>
  <c r="I179" i="8" s="1"/>
  <c r="B34" i="7"/>
  <c r="F34" i="7"/>
  <c r="B35" i="7"/>
  <c r="F35" i="7"/>
  <c r="B36" i="7"/>
  <c r="F36" i="7"/>
  <c r="B37" i="7"/>
  <c r="F37" i="7"/>
  <c r="B38" i="7"/>
  <c r="F38" i="7"/>
  <c r="E40" i="7"/>
  <c r="B42" i="7"/>
  <c r="A45" i="7"/>
  <c r="D45" i="7"/>
  <c r="E45" i="7"/>
  <c r="F45" i="7"/>
  <c r="G45" i="7"/>
  <c r="H45" i="7"/>
  <c r="I45" i="7"/>
  <c r="F48" i="7"/>
  <c r="G53" i="7"/>
  <c r="H53" i="7"/>
  <c r="J53" i="7"/>
  <c r="L53" i="7"/>
  <c r="G54" i="7"/>
  <c r="H54" i="7"/>
  <c r="J54" i="7"/>
  <c r="L54" i="7"/>
  <c r="G55" i="7"/>
  <c r="H55" i="7"/>
  <c r="J55" i="7"/>
  <c r="L55" i="7"/>
  <c r="G56" i="7"/>
  <c r="H56" i="7"/>
  <c r="J56" i="7"/>
  <c r="L56" i="7"/>
  <c r="G57" i="7"/>
  <c r="H57" i="7"/>
  <c r="J57" i="7"/>
  <c r="L57" i="7"/>
  <c r="G58" i="7"/>
  <c r="H58" i="7"/>
  <c r="J58" i="7"/>
  <c r="L58" i="7"/>
  <c r="G59" i="7"/>
  <c r="H59" i="7"/>
  <c r="J59" i="7"/>
  <c r="L59" i="7"/>
  <c r="G60" i="7"/>
  <c r="H60" i="7"/>
  <c r="J60" i="7"/>
  <c r="L60" i="7"/>
  <c r="G61" i="7"/>
  <c r="H61" i="7"/>
  <c r="J61" i="7"/>
  <c r="L61" i="7"/>
  <c r="G62" i="7"/>
  <c r="H62" i="7"/>
  <c r="J62" i="7"/>
  <c r="L62" i="7"/>
  <c r="G63" i="7"/>
  <c r="H63" i="7"/>
  <c r="J63" i="7"/>
  <c r="L63" i="7"/>
  <c r="G64" i="7"/>
  <c r="H64" i="7"/>
  <c r="J64" i="7"/>
  <c r="L64" i="7"/>
  <c r="G65" i="7"/>
  <c r="H65" i="7"/>
  <c r="J65" i="7"/>
  <c r="L65" i="7"/>
  <c r="G66" i="7"/>
  <c r="H66" i="7"/>
  <c r="J66" i="7"/>
  <c r="L66" i="7"/>
  <c r="G67" i="7"/>
  <c r="H67" i="7"/>
  <c r="J67" i="7"/>
  <c r="L67" i="7"/>
  <c r="G68" i="7"/>
  <c r="H68" i="7"/>
  <c r="J68" i="7"/>
  <c r="L68" i="7"/>
  <c r="G69" i="7"/>
  <c r="H69" i="7"/>
  <c r="J69" i="7"/>
  <c r="L69" i="7"/>
  <c r="G70" i="7"/>
  <c r="H70" i="7"/>
  <c r="J70" i="7"/>
  <c r="L70" i="7"/>
  <c r="G71" i="7"/>
  <c r="H71" i="7"/>
  <c r="J71" i="7"/>
  <c r="L71" i="7"/>
  <c r="B73" i="7"/>
  <c r="G73" i="7"/>
  <c r="H73" i="7"/>
  <c r="J73" i="7"/>
  <c r="L73" i="7"/>
  <c r="B74" i="7"/>
  <c r="G74" i="7"/>
  <c r="H74" i="7"/>
  <c r="J74" i="7"/>
  <c r="L74" i="7"/>
  <c r="B75" i="7"/>
  <c r="G75" i="7"/>
  <c r="H75" i="7"/>
  <c r="J75" i="7"/>
  <c r="L75" i="7"/>
  <c r="B76" i="7"/>
  <c r="G76" i="7"/>
  <c r="H76" i="7"/>
  <c r="J76" i="7"/>
  <c r="L76" i="7"/>
  <c r="B77" i="7"/>
  <c r="G77" i="7"/>
  <c r="H77" i="7"/>
  <c r="J77" i="7"/>
  <c r="L77" i="7"/>
  <c r="E79" i="7"/>
  <c r="B81" i="7"/>
  <c r="A84" i="7"/>
  <c r="D84" i="7"/>
  <c r="E84" i="7"/>
  <c r="F84" i="7"/>
  <c r="G84" i="7"/>
  <c r="H84" i="7"/>
  <c r="I84" i="7"/>
  <c r="F87" i="7"/>
  <c r="I87" i="7"/>
  <c r="G91" i="7"/>
  <c r="H91" i="7"/>
  <c r="J91" i="7"/>
  <c r="L91" i="7"/>
  <c r="Q91" i="7"/>
  <c r="G92" i="7"/>
  <c r="H92" i="7"/>
  <c r="J92" i="7"/>
  <c r="L92" i="7"/>
  <c r="Q92" i="7"/>
  <c r="G93" i="7"/>
  <c r="H93" i="7"/>
  <c r="J93" i="7"/>
  <c r="L93" i="7"/>
  <c r="Q93" i="7"/>
  <c r="G94" i="7"/>
  <c r="H94" i="7"/>
  <c r="J94" i="7"/>
  <c r="L94" i="7"/>
  <c r="Q94" i="7"/>
  <c r="G95" i="7"/>
  <c r="H95" i="7"/>
  <c r="J95" i="7"/>
  <c r="L95" i="7"/>
  <c r="Q95" i="7"/>
  <c r="G96" i="7"/>
  <c r="H96" i="7"/>
  <c r="J96" i="7"/>
  <c r="L96" i="7"/>
  <c r="Q96" i="7"/>
  <c r="G97" i="7"/>
  <c r="H97" i="7"/>
  <c r="J97" i="7"/>
  <c r="L97" i="7"/>
  <c r="Q97" i="7"/>
  <c r="G98" i="7"/>
  <c r="H98" i="7"/>
  <c r="J98" i="7"/>
  <c r="L98" i="7"/>
  <c r="Q98" i="7"/>
  <c r="G99" i="7"/>
  <c r="H99" i="7"/>
  <c r="J99" i="7"/>
  <c r="L99" i="7"/>
  <c r="Q99" i="7"/>
  <c r="G100" i="7"/>
  <c r="H100" i="7"/>
  <c r="J100" i="7"/>
  <c r="L100" i="7"/>
  <c r="Q100" i="7"/>
  <c r="G101" i="7"/>
  <c r="H101" i="7"/>
  <c r="J101" i="7"/>
  <c r="L101" i="7"/>
  <c r="Q101" i="7"/>
  <c r="G102" i="7"/>
  <c r="H102" i="7"/>
  <c r="J102" i="7"/>
  <c r="L102" i="7"/>
  <c r="Q102" i="7"/>
  <c r="G103" i="7"/>
  <c r="H103" i="7"/>
  <c r="J103" i="7"/>
  <c r="L103" i="7"/>
  <c r="Q103" i="7"/>
  <c r="G104" i="7"/>
  <c r="H104" i="7"/>
  <c r="J104" i="7"/>
  <c r="L104" i="7"/>
  <c r="Q104" i="7"/>
  <c r="G105" i="7"/>
  <c r="H105" i="7"/>
  <c r="J105" i="7"/>
  <c r="L105" i="7"/>
  <c r="Q105" i="7"/>
  <c r="G106" i="7"/>
  <c r="H106" i="7"/>
  <c r="J106" i="7"/>
  <c r="L106" i="7"/>
  <c r="Q106" i="7"/>
  <c r="G107" i="7"/>
  <c r="H107" i="7"/>
  <c r="J107" i="7"/>
  <c r="L107" i="7"/>
  <c r="Q107" i="7"/>
  <c r="G108" i="7"/>
  <c r="H108" i="7"/>
  <c r="J108" i="7"/>
  <c r="L108" i="7"/>
  <c r="Q108" i="7"/>
  <c r="G109" i="7"/>
  <c r="H109" i="7"/>
  <c r="J109" i="7"/>
  <c r="L109" i="7"/>
  <c r="Q109" i="7"/>
  <c r="B111" i="7"/>
  <c r="G111" i="7"/>
  <c r="H111" i="7"/>
  <c r="J111" i="7"/>
  <c r="L111" i="7"/>
  <c r="Q111" i="7"/>
  <c r="B112" i="7"/>
  <c r="G112" i="7"/>
  <c r="H112" i="7"/>
  <c r="J112" i="7"/>
  <c r="L112" i="7"/>
  <c r="Q112" i="7"/>
  <c r="B113" i="7"/>
  <c r="G113" i="7"/>
  <c r="H113" i="7"/>
  <c r="J113" i="7"/>
  <c r="L113" i="7"/>
  <c r="Q113" i="7"/>
  <c r="B114" i="7"/>
  <c r="G114" i="7"/>
  <c r="H114" i="7"/>
  <c r="J114" i="7"/>
  <c r="L114" i="7"/>
  <c r="Q114" i="7"/>
  <c r="B115" i="7"/>
  <c r="G115" i="7"/>
  <c r="H115" i="7"/>
  <c r="J115" i="7"/>
  <c r="L115" i="7"/>
  <c r="Q115" i="7"/>
  <c r="E117" i="7"/>
  <c r="B119" i="7"/>
  <c r="A122" i="7"/>
  <c r="D122" i="7"/>
  <c r="E122" i="7"/>
  <c r="F122" i="7"/>
  <c r="G122" i="7"/>
  <c r="H122" i="7"/>
  <c r="I122" i="7"/>
  <c r="F125" i="7"/>
  <c r="I125" i="7"/>
  <c r="G129" i="7"/>
  <c r="H129" i="7"/>
  <c r="J129" i="7"/>
  <c r="L129" i="7"/>
  <c r="Q129" i="7"/>
  <c r="G130" i="7"/>
  <c r="H130" i="7"/>
  <c r="J130" i="7"/>
  <c r="L130" i="7"/>
  <c r="Q130" i="7"/>
  <c r="G131" i="7"/>
  <c r="H131" i="7"/>
  <c r="J131" i="7"/>
  <c r="L131" i="7"/>
  <c r="Q131" i="7"/>
  <c r="G132" i="7"/>
  <c r="H132" i="7"/>
  <c r="J132" i="7"/>
  <c r="L132" i="7"/>
  <c r="Q132" i="7"/>
  <c r="G133" i="7"/>
  <c r="H133" i="7"/>
  <c r="J133" i="7"/>
  <c r="L133" i="7"/>
  <c r="Q133" i="7"/>
  <c r="G134" i="7"/>
  <c r="H134" i="7"/>
  <c r="J134" i="7"/>
  <c r="L134" i="7"/>
  <c r="Q134" i="7"/>
  <c r="G135" i="7"/>
  <c r="H135" i="7"/>
  <c r="J135" i="7"/>
  <c r="L135" i="7"/>
  <c r="Q135" i="7"/>
  <c r="G136" i="7"/>
  <c r="H136" i="7"/>
  <c r="J136" i="7"/>
  <c r="L136" i="7"/>
  <c r="Q136" i="7"/>
  <c r="G137" i="7"/>
  <c r="H137" i="7"/>
  <c r="J137" i="7"/>
  <c r="L137" i="7"/>
  <c r="Q137" i="7"/>
  <c r="G138" i="7"/>
  <c r="H138" i="7"/>
  <c r="J138" i="7"/>
  <c r="L138" i="7"/>
  <c r="Q138" i="7"/>
  <c r="G139" i="7"/>
  <c r="H139" i="7"/>
  <c r="J139" i="7"/>
  <c r="L139" i="7"/>
  <c r="Q139" i="7"/>
  <c r="G140" i="7"/>
  <c r="H140" i="7"/>
  <c r="J140" i="7"/>
  <c r="L140" i="7"/>
  <c r="Q140" i="7"/>
  <c r="G141" i="7"/>
  <c r="H141" i="7"/>
  <c r="J141" i="7"/>
  <c r="L141" i="7"/>
  <c r="Q141" i="7"/>
  <c r="G142" i="7"/>
  <c r="H142" i="7"/>
  <c r="J142" i="7"/>
  <c r="L142" i="7"/>
  <c r="Q142" i="7"/>
  <c r="G143" i="7"/>
  <c r="H143" i="7"/>
  <c r="J143" i="7"/>
  <c r="L143" i="7"/>
  <c r="Q143" i="7"/>
  <c r="G144" i="7"/>
  <c r="H144" i="7"/>
  <c r="J144" i="7"/>
  <c r="L144" i="7"/>
  <c r="Q144" i="7"/>
  <c r="G145" i="7"/>
  <c r="H145" i="7"/>
  <c r="J145" i="7"/>
  <c r="L145" i="7"/>
  <c r="Q145" i="7"/>
  <c r="G146" i="7"/>
  <c r="H146" i="7"/>
  <c r="J146" i="7"/>
  <c r="L146" i="7"/>
  <c r="Q146" i="7"/>
  <c r="G147" i="7"/>
  <c r="H147" i="7"/>
  <c r="J147" i="7"/>
  <c r="L147" i="7"/>
  <c r="Q147" i="7"/>
  <c r="B149" i="7"/>
  <c r="G149" i="7"/>
  <c r="H149" i="7"/>
  <c r="J149" i="7"/>
  <c r="L149" i="7"/>
  <c r="Q149" i="7"/>
  <c r="B150" i="7"/>
  <c r="G150" i="7"/>
  <c r="H150" i="7"/>
  <c r="J150" i="7"/>
  <c r="L150" i="7"/>
  <c r="Q150" i="7"/>
  <c r="B151" i="7"/>
  <c r="G151" i="7"/>
  <c r="H151" i="7"/>
  <c r="J151" i="7"/>
  <c r="L151" i="7"/>
  <c r="Q151" i="7"/>
  <c r="B152" i="7"/>
  <c r="G152" i="7"/>
  <c r="H152" i="7"/>
  <c r="J152" i="7"/>
  <c r="L152" i="7"/>
  <c r="Q152" i="7"/>
  <c r="B153" i="7"/>
  <c r="G153" i="7"/>
  <c r="H153" i="7"/>
  <c r="J153" i="7"/>
  <c r="L153" i="7"/>
  <c r="Q153" i="7"/>
  <c r="G154" i="7"/>
  <c r="E155" i="7"/>
  <c r="B157" i="7"/>
  <c r="A160" i="7"/>
  <c r="D160" i="7"/>
  <c r="E160" i="7"/>
  <c r="F160" i="7"/>
  <c r="G160" i="7"/>
  <c r="H160" i="7"/>
  <c r="I160" i="7"/>
  <c r="F163" i="7"/>
  <c r="I163" i="7"/>
  <c r="G167" i="7"/>
  <c r="H167" i="7"/>
  <c r="J167" i="7"/>
  <c r="L167" i="7"/>
  <c r="Q167" i="7"/>
  <c r="G168" i="7"/>
  <c r="H168" i="7"/>
  <c r="J168" i="7"/>
  <c r="L168" i="7"/>
  <c r="Q168" i="7"/>
  <c r="G169" i="7"/>
  <c r="H169" i="7"/>
  <c r="J169" i="7"/>
  <c r="L169" i="7"/>
  <c r="Q169" i="7"/>
  <c r="G170" i="7"/>
  <c r="H170" i="7"/>
  <c r="J170" i="7"/>
  <c r="L170" i="7"/>
  <c r="Q170" i="7"/>
  <c r="G171" i="7"/>
  <c r="H171" i="7"/>
  <c r="J171" i="7"/>
  <c r="L171" i="7"/>
  <c r="Q171" i="7"/>
  <c r="G172" i="7"/>
  <c r="H172" i="7"/>
  <c r="J172" i="7"/>
  <c r="L172" i="7"/>
  <c r="Q172" i="7"/>
  <c r="G173" i="7"/>
  <c r="H173" i="7"/>
  <c r="J173" i="7"/>
  <c r="L173" i="7"/>
  <c r="Q173" i="7"/>
  <c r="G174" i="7"/>
  <c r="H174" i="7"/>
  <c r="J174" i="7"/>
  <c r="L174" i="7"/>
  <c r="Q174" i="7"/>
  <c r="G175" i="7"/>
  <c r="H175" i="7"/>
  <c r="J175" i="7"/>
  <c r="L175" i="7"/>
  <c r="Q175" i="7"/>
  <c r="G176" i="7"/>
  <c r="H176" i="7"/>
  <c r="J176" i="7"/>
  <c r="L176" i="7"/>
  <c r="Q176" i="7"/>
  <c r="G177" i="7"/>
  <c r="H177" i="7"/>
  <c r="J177" i="7"/>
  <c r="L177" i="7"/>
  <c r="Q177" i="7"/>
  <c r="G178" i="7"/>
  <c r="H178" i="7"/>
  <c r="J178" i="7"/>
  <c r="L178" i="7"/>
  <c r="Q178" i="7"/>
  <c r="G179" i="7"/>
  <c r="H179" i="7"/>
  <c r="J179" i="7"/>
  <c r="L179" i="7"/>
  <c r="Q179" i="7"/>
  <c r="G180" i="7"/>
  <c r="H180" i="7"/>
  <c r="J180" i="7"/>
  <c r="L180" i="7"/>
  <c r="Q180" i="7"/>
  <c r="G181" i="7"/>
  <c r="H181" i="7"/>
  <c r="J181" i="7"/>
  <c r="L181" i="7"/>
  <c r="Q181" i="7"/>
  <c r="G182" i="7"/>
  <c r="H182" i="7"/>
  <c r="J182" i="7"/>
  <c r="L182" i="7"/>
  <c r="Q182" i="7"/>
  <c r="G183" i="7"/>
  <c r="H183" i="7"/>
  <c r="J183" i="7"/>
  <c r="L183" i="7"/>
  <c r="Q183" i="7"/>
  <c r="G184" i="7"/>
  <c r="H184" i="7"/>
  <c r="J184" i="7"/>
  <c r="L184" i="7"/>
  <c r="Q184" i="7"/>
  <c r="G185" i="7"/>
  <c r="H185" i="7"/>
  <c r="J185" i="7"/>
  <c r="L185" i="7"/>
  <c r="Q185" i="7"/>
  <c r="B187" i="7"/>
  <c r="G187" i="7"/>
  <c r="H187" i="7"/>
  <c r="J187" i="7"/>
  <c r="L187" i="7"/>
  <c r="Q187" i="7"/>
  <c r="B188" i="7"/>
  <c r="G188" i="7"/>
  <c r="H188" i="7"/>
  <c r="J188" i="7"/>
  <c r="L188" i="7"/>
  <c r="Q188" i="7"/>
  <c r="B189" i="7"/>
  <c r="G189" i="7"/>
  <c r="H189" i="7"/>
  <c r="J189" i="7"/>
  <c r="L189" i="7"/>
  <c r="Q189" i="7"/>
  <c r="B190" i="7"/>
  <c r="G190" i="7"/>
  <c r="H190" i="7"/>
  <c r="J190" i="7"/>
  <c r="L190" i="7"/>
  <c r="Q190" i="7"/>
  <c r="B191" i="7"/>
  <c r="G191" i="7"/>
  <c r="H191" i="7"/>
  <c r="J191" i="7"/>
  <c r="L191" i="7"/>
  <c r="Q191" i="7"/>
  <c r="G192" i="7"/>
  <c r="E193" i="7"/>
  <c r="B195" i="7"/>
  <c r="A198" i="7"/>
  <c r="D198" i="7"/>
  <c r="E198" i="7"/>
  <c r="F198" i="7"/>
  <c r="G198" i="7"/>
  <c r="H198" i="7"/>
  <c r="I198" i="7"/>
  <c r="F201" i="7"/>
  <c r="I201" i="7"/>
  <c r="G205" i="7"/>
  <c r="H205" i="7"/>
  <c r="J205" i="7"/>
  <c r="L205" i="7"/>
  <c r="Q205" i="7"/>
  <c r="G206" i="7"/>
  <c r="H206" i="7"/>
  <c r="J206" i="7"/>
  <c r="L206" i="7"/>
  <c r="Q206" i="7"/>
  <c r="G207" i="7"/>
  <c r="H207" i="7"/>
  <c r="J207" i="7"/>
  <c r="L207" i="7"/>
  <c r="Q207" i="7"/>
  <c r="G208" i="7"/>
  <c r="H208" i="7"/>
  <c r="J208" i="7"/>
  <c r="L208" i="7"/>
  <c r="Q208" i="7"/>
  <c r="G209" i="7"/>
  <c r="H209" i="7"/>
  <c r="J209" i="7"/>
  <c r="L209" i="7"/>
  <c r="Q209" i="7"/>
  <c r="G210" i="7"/>
  <c r="H210" i="7"/>
  <c r="J210" i="7"/>
  <c r="L210" i="7"/>
  <c r="Q210" i="7"/>
  <c r="G211" i="7"/>
  <c r="H211" i="7"/>
  <c r="J211" i="7"/>
  <c r="L211" i="7"/>
  <c r="Q211" i="7"/>
  <c r="G212" i="7"/>
  <c r="H212" i="7"/>
  <c r="J212" i="7"/>
  <c r="L212" i="7"/>
  <c r="Q212" i="7"/>
  <c r="G213" i="7"/>
  <c r="H213" i="7"/>
  <c r="J213" i="7"/>
  <c r="L213" i="7"/>
  <c r="Q213" i="7"/>
  <c r="G214" i="7"/>
  <c r="H214" i="7"/>
  <c r="J214" i="7"/>
  <c r="L214" i="7"/>
  <c r="Q214" i="7"/>
  <c r="G215" i="7"/>
  <c r="H215" i="7"/>
  <c r="J215" i="7"/>
  <c r="L215" i="7"/>
  <c r="Q215" i="7"/>
  <c r="G216" i="7"/>
  <c r="H216" i="7"/>
  <c r="J216" i="7"/>
  <c r="L216" i="7"/>
  <c r="Q216" i="7"/>
  <c r="G217" i="7"/>
  <c r="H217" i="7"/>
  <c r="J217" i="7"/>
  <c r="L217" i="7"/>
  <c r="Q217" i="7"/>
  <c r="G218" i="7"/>
  <c r="H218" i="7"/>
  <c r="J218" i="7"/>
  <c r="L218" i="7"/>
  <c r="Q218" i="7"/>
  <c r="G219" i="7"/>
  <c r="H219" i="7"/>
  <c r="J219" i="7"/>
  <c r="L219" i="7"/>
  <c r="Q219" i="7"/>
  <c r="G220" i="7"/>
  <c r="H220" i="7"/>
  <c r="J220" i="7"/>
  <c r="L220" i="7"/>
  <c r="Q220" i="7"/>
  <c r="G221" i="7"/>
  <c r="H221" i="7"/>
  <c r="J221" i="7"/>
  <c r="L221" i="7"/>
  <c r="Q221" i="7"/>
  <c r="G222" i="7"/>
  <c r="H222" i="7"/>
  <c r="J222" i="7"/>
  <c r="L222" i="7"/>
  <c r="Q222" i="7"/>
  <c r="G223" i="7"/>
  <c r="H223" i="7"/>
  <c r="J223" i="7"/>
  <c r="L223" i="7"/>
  <c r="Q223" i="7"/>
  <c r="G224" i="7"/>
  <c r="J224" i="7"/>
  <c r="B225" i="7"/>
  <c r="G225" i="7"/>
  <c r="H225" i="7"/>
  <c r="J225" i="7"/>
  <c r="L225" i="7"/>
  <c r="Q225" i="7"/>
  <c r="B226" i="7"/>
  <c r="G226" i="7"/>
  <c r="H226" i="7"/>
  <c r="J226" i="7"/>
  <c r="L226" i="7"/>
  <c r="Q226" i="7"/>
  <c r="B227" i="7"/>
  <c r="G227" i="7"/>
  <c r="H227" i="7"/>
  <c r="J227" i="7"/>
  <c r="L227" i="7"/>
  <c r="Q227" i="7"/>
  <c r="B228" i="7"/>
  <c r="G228" i="7"/>
  <c r="H228" i="7"/>
  <c r="J228" i="7"/>
  <c r="L228" i="7"/>
  <c r="Q228" i="7"/>
  <c r="B229" i="7"/>
  <c r="G229" i="7"/>
  <c r="H229" i="7"/>
  <c r="J229" i="7"/>
  <c r="L229" i="7"/>
  <c r="Q229" i="7"/>
  <c r="J230" i="7"/>
  <c r="E231" i="7"/>
  <c r="B233" i="7"/>
  <c r="A236" i="7"/>
  <c r="D236" i="7"/>
  <c r="E236" i="7"/>
  <c r="F236" i="7"/>
  <c r="G236" i="7"/>
  <c r="H236" i="7"/>
  <c r="I236" i="7"/>
  <c r="F239" i="7"/>
  <c r="I239" i="7"/>
  <c r="G243" i="7"/>
  <c r="H243" i="7"/>
  <c r="J243" i="7"/>
  <c r="L243" i="7"/>
  <c r="Q243" i="7"/>
  <c r="G244" i="7"/>
  <c r="H244" i="7"/>
  <c r="J244" i="7"/>
  <c r="L244" i="7"/>
  <c r="Q244" i="7"/>
  <c r="G245" i="7"/>
  <c r="H245" i="7"/>
  <c r="J245" i="7"/>
  <c r="L245" i="7"/>
  <c r="Q245" i="7"/>
  <c r="G246" i="7"/>
  <c r="H246" i="7"/>
  <c r="J246" i="7"/>
  <c r="L246" i="7"/>
  <c r="Q246" i="7"/>
  <c r="G247" i="7"/>
  <c r="H247" i="7"/>
  <c r="J247" i="7"/>
  <c r="L247" i="7"/>
  <c r="Q247" i="7"/>
  <c r="G248" i="7"/>
  <c r="H248" i="7"/>
  <c r="J248" i="7"/>
  <c r="L248" i="7"/>
  <c r="Q248" i="7"/>
  <c r="G249" i="7"/>
  <c r="H249" i="7"/>
  <c r="J249" i="7"/>
  <c r="L249" i="7"/>
  <c r="Q249" i="7"/>
  <c r="G250" i="7"/>
  <c r="H250" i="7"/>
  <c r="J250" i="7"/>
  <c r="L250" i="7"/>
  <c r="Q250" i="7"/>
  <c r="G251" i="7"/>
  <c r="H251" i="7"/>
  <c r="J251" i="7"/>
  <c r="L251" i="7"/>
  <c r="Q251" i="7"/>
  <c r="G252" i="7"/>
  <c r="H252" i="7"/>
  <c r="J252" i="7"/>
  <c r="L252" i="7"/>
  <c r="Q252" i="7"/>
  <c r="G253" i="7"/>
  <c r="H253" i="7"/>
  <c r="J253" i="7"/>
  <c r="L253" i="7"/>
  <c r="Q253" i="7"/>
  <c r="G254" i="7"/>
  <c r="H254" i="7"/>
  <c r="J254" i="7"/>
  <c r="L254" i="7"/>
  <c r="Q254" i="7"/>
  <c r="G255" i="7"/>
  <c r="H255" i="7"/>
  <c r="J255" i="7"/>
  <c r="L255" i="7"/>
  <c r="Q255" i="7"/>
  <c r="G256" i="7"/>
  <c r="H256" i="7"/>
  <c r="J256" i="7"/>
  <c r="L256" i="7"/>
  <c r="Q256" i="7"/>
  <c r="G257" i="7"/>
  <c r="H257" i="7"/>
  <c r="J257" i="7"/>
  <c r="L257" i="7"/>
  <c r="Q257" i="7"/>
  <c r="G258" i="7"/>
  <c r="H258" i="7"/>
  <c r="J258" i="7"/>
  <c r="L258" i="7"/>
  <c r="Q258" i="7"/>
  <c r="G259" i="7"/>
  <c r="H259" i="7"/>
  <c r="J259" i="7"/>
  <c r="L259" i="7"/>
  <c r="Q259" i="7"/>
  <c r="G260" i="7"/>
  <c r="H260" i="7"/>
  <c r="J260" i="7"/>
  <c r="L260" i="7"/>
  <c r="Q260" i="7"/>
  <c r="G261" i="7"/>
  <c r="H261" i="7"/>
  <c r="J261" i="7"/>
  <c r="L261" i="7"/>
  <c r="Q261" i="7"/>
  <c r="B263" i="7"/>
  <c r="G263" i="7"/>
  <c r="H263" i="7"/>
  <c r="J263" i="7"/>
  <c r="L263" i="7"/>
  <c r="Q263" i="7"/>
  <c r="B264" i="7"/>
  <c r="G264" i="7"/>
  <c r="H264" i="7"/>
  <c r="J264" i="7"/>
  <c r="L264" i="7"/>
  <c r="Q264" i="7"/>
  <c r="B265" i="7"/>
  <c r="G265" i="7"/>
  <c r="H265" i="7"/>
  <c r="J265" i="7"/>
  <c r="L265" i="7"/>
  <c r="Q265" i="7"/>
  <c r="B266" i="7"/>
  <c r="G266" i="7"/>
  <c r="H266" i="7"/>
  <c r="J266" i="7"/>
  <c r="L266" i="7"/>
  <c r="Q266" i="7"/>
  <c r="B267" i="7"/>
  <c r="G267" i="7"/>
  <c r="H267" i="7"/>
  <c r="J267" i="7"/>
  <c r="L267" i="7"/>
  <c r="Q267" i="7"/>
  <c r="J268" i="7"/>
  <c r="E269" i="7"/>
  <c r="B271" i="7"/>
  <c r="A274" i="7"/>
  <c r="D274" i="7"/>
  <c r="E274" i="7"/>
  <c r="F274" i="7"/>
  <c r="G274" i="7"/>
  <c r="H274" i="7"/>
  <c r="I274" i="7"/>
  <c r="F277" i="7"/>
  <c r="I277" i="7"/>
  <c r="G281" i="7"/>
  <c r="H281" i="7"/>
  <c r="J281" i="7"/>
  <c r="L281" i="7"/>
  <c r="Q281" i="7"/>
  <c r="G282" i="7"/>
  <c r="H282" i="7"/>
  <c r="J282" i="7"/>
  <c r="L282" i="7"/>
  <c r="Q282" i="7"/>
  <c r="G283" i="7"/>
  <c r="H283" i="7"/>
  <c r="J283" i="7"/>
  <c r="L283" i="7"/>
  <c r="Q283" i="7"/>
  <c r="G284" i="7"/>
  <c r="H284" i="7"/>
  <c r="J284" i="7"/>
  <c r="L284" i="7"/>
  <c r="Q284" i="7"/>
  <c r="G285" i="7"/>
  <c r="H285" i="7"/>
  <c r="J285" i="7"/>
  <c r="L285" i="7"/>
  <c r="Q285" i="7"/>
  <c r="G286" i="7"/>
  <c r="H286" i="7"/>
  <c r="J286" i="7"/>
  <c r="L286" i="7"/>
  <c r="Q286" i="7"/>
  <c r="G287" i="7"/>
  <c r="H287" i="7"/>
  <c r="J287" i="7"/>
  <c r="L287" i="7"/>
  <c r="Q287" i="7"/>
  <c r="G288" i="7"/>
  <c r="H288" i="7"/>
  <c r="J288" i="7"/>
  <c r="L288" i="7"/>
  <c r="Q288" i="7"/>
  <c r="G289" i="7"/>
  <c r="H289" i="7"/>
  <c r="J289" i="7"/>
  <c r="L289" i="7"/>
  <c r="Q289" i="7"/>
  <c r="G290" i="7"/>
  <c r="H290" i="7"/>
  <c r="J290" i="7"/>
  <c r="L290" i="7"/>
  <c r="Q290" i="7"/>
  <c r="G291" i="7"/>
  <c r="H291" i="7"/>
  <c r="J291" i="7"/>
  <c r="L291" i="7"/>
  <c r="Q291" i="7"/>
  <c r="G292" i="7"/>
  <c r="H292" i="7"/>
  <c r="J292" i="7"/>
  <c r="L292" i="7"/>
  <c r="Q292" i="7"/>
  <c r="G293" i="7"/>
  <c r="H293" i="7"/>
  <c r="J293" i="7"/>
  <c r="L293" i="7"/>
  <c r="Q293" i="7"/>
  <c r="G294" i="7"/>
  <c r="H294" i="7"/>
  <c r="J294" i="7"/>
  <c r="L294" i="7"/>
  <c r="Q294" i="7"/>
  <c r="G295" i="7"/>
  <c r="H295" i="7"/>
  <c r="J295" i="7"/>
  <c r="L295" i="7"/>
  <c r="Q295" i="7"/>
  <c r="G296" i="7"/>
  <c r="H296" i="7"/>
  <c r="J296" i="7"/>
  <c r="L296" i="7"/>
  <c r="Q296" i="7"/>
  <c r="G297" i="7"/>
  <c r="H297" i="7"/>
  <c r="J297" i="7"/>
  <c r="L297" i="7"/>
  <c r="Q297" i="7"/>
  <c r="G298" i="7"/>
  <c r="H298" i="7"/>
  <c r="J298" i="7"/>
  <c r="L298" i="7"/>
  <c r="Q298" i="7"/>
  <c r="G299" i="7"/>
  <c r="H299" i="7"/>
  <c r="J299" i="7"/>
  <c r="L299" i="7"/>
  <c r="Q299" i="7"/>
  <c r="J300" i="7"/>
  <c r="B301" i="7"/>
  <c r="G301" i="7"/>
  <c r="H301" i="7"/>
  <c r="J301" i="7"/>
  <c r="L301" i="7"/>
  <c r="Q301" i="7"/>
  <c r="B302" i="7"/>
  <c r="G302" i="7"/>
  <c r="H302" i="7"/>
  <c r="J302" i="7"/>
  <c r="L302" i="7"/>
  <c r="Q302" i="7"/>
  <c r="B303" i="7"/>
  <c r="G303" i="7"/>
  <c r="H303" i="7"/>
  <c r="J303" i="7"/>
  <c r="L303" i="7"/>
  <c r="Q303" i="7"/>
  <c r="B304" i="7"/>
  <c r="G304" i="7"/>
  <c r="H304" i="7"/>
  <c r="J304" i="7"/>
  <c r="L304" i="7"/>
  <c r="Q304" i="7"/>
  <c r="B305" i="7"/>
  <c r="G305" i="7"/>
  <c r="H305" i="7"/>
  <c r="J305" i="7"/>
  <c r="L305" i="7"/>
  <c r="Q305" i="7"/>
  <c r="E307" i="7"/>
  <c r="B309" i="7"/>
  <c r="A312" i="7"/>
  <c r="D312" i="7"/>
  <c r="E312" i="7"/>
  <c r="F312" i="7"/>
  <c r="G312" i="7"/>
  <c r="H312" i="7"/>
  <c r="I312" i="7"/>
  <c r="F315" i="7"/>
  <c r="I315" i="7"/>
  <c r="G319" i="7"/>
  <c r="H319" i="7"/>
  <c r="J319" i="7"/>
  <c r="L319" i="7"/>
  <c r="Q319" i="7"/>
  <c r="G320" i="7"/>
  <c r="H320" i="7"/>
  <c r="J320" i="7"/>
  <c r="L320" i="7"/>
  <c r="Q320" i="7"/>
  <c r="G321" i="7"/>
  <c r="H321" i="7"/>
  <c r="J321" i="7"/>
  <c r="L321" i="7"/>
  <c r="Q321" i="7"/>
  <c r="G322" i="7"/>
  <c r="H322" i="7"/>
  <c r="J322" i="7"/>
  <c r="L322" i="7"/>
  <c r="Q322" i="7"/>
  <c r="G323" i="7"/>
  <c r="H323" i="7"/>
  <c r="J323" i="7"/>
  <c r="L323" i="7"/>
  <c r="Q323" i="7"/>
  <c r="G324" i="7"/>
  <c r="H324" i="7"/>
  <c r="J324" i="7"/>
  <c r="L324" i="7"/>
  <c r="Q324" i="7"/>
  <c r="G325" i="7"/>
  <c r="H325" i="7"/>
  <c r="J325" i="7"/>
  <c r="L325" i="7"/>
  <c r="Q325" i="7"/>
  <c r="G326" i="7"/>
  <c r="H326" i="7"/>
  <c r="J326" i="7"/>
  <c r="L326" i="7"/>
  <c r="Q326" i="7"/>
  <c r="G327" i="7"/>
  <c r="H327" i="7"/>
  <c r="J327" i="7"/>
  <c r="L327" i="7"/>
  <c r="Q327" i="7"/>
  <c r="G328" i="7"/>
  <c r="H328" i="7"/>
  <c r="J328" i="7"/>
  <c r="L328" i="7"/>
  <c r="Q328" i="7"/>
  <c r="G329" i="7"/>
  <c r="H329" i="7"/>
  <c r="J329" i="7"/>
  <c r="L329" i="7"/>
  <c r="Q329" i="7"/>
  <c r="G330" i="7"/>
  <c r="H330" i="7"/>
  <c r="J330" i="7"/>
  <c r="L330" i="7"/>
  <c r="Q330" i="7"/>
  <c r="G331" i="7"/>
  <c r="H331" i="7"/>
  <c r="J331" i="7"/>
  <c r="L331" i="7"/>
  <c r="Q331" i="7"/>
  <c r="G332" i="7"/>
  <c r="H332" i="7"/>
  <c r="J332" i="7"/>
  <c r="L332" i="7"/>
  <c r="Q332" i="7"/>
  <c r="G333" i="7"/>
  <c r="H333" i="7"/>
  <c r="J333" i="7"/>
  <c r="L333" i="7"/>
  <c r="Q333" i="7"/>
  <c r="G334" i="7"/>
  <c r="H334" i="7"/>
  <c r="J334" i="7"/>
  <c r="L334" i="7"/>
  <c r="Q334" i="7"/>
  <c r="G335" i="7"/>
  <c r="H335" i="7"/>
  <c r="J335" i="7"/>
  <c r="L335" i="7"/>
  <c r="Q335" i="7"/>
  <c r="G336" i="7"/>
  <c r="H336" i="7"/>
  <c r="J336" i="7"/>
  <c r="L336" i="7"/>
  <c r="Q336" i="7"/>
  <c r="G337" i="7"/>
  <c r="H337" i="7"/>
  <c r="J337" i="7"/>
  <c r="L337" i="7"/>
  <c r="Q337" i="7"/>
  <c r="B339" i="7"/>
  <c r="G339" i="7"/>
  <c r="H339" i="7"/>
  <c r="J339" i="7"/>
  <c r="L339" i="7"/>
  <c r="Q339" i="7"/>
  <c r="B340" i="7"/>
  <c r="G340" i="7"/>
  <c r="H340" i="7"/>
  <c r="J340" i="7"/>
  <c r="L340" i="7"/>
  <c r="Q340" i="7"/>
  <c r="B341" i="7"/>
  <c r="G341" i="7"/>
  <c r="H341" i="7"/>
  <c r="J341" i="7"/>
  <c r="L341" i="7"/>
  <c r="Q341" i="7"/>
  <c r="B342" i="7"/>
  <c r="G342" i="7"/>
  <c r="H342" i="7"/>
  <c r="J342" i="7"/>
  <c r="L342" i="7"/>
  <c r="Q342" i="7"/>
  <c r="B343" i="7"/>
  <c r="G343" i="7"/>
  <c r="H343" i="7"/>
  <c r="J343" i="7"/>
  <c r="L343" i="7"/>
  <c r="Q343" i="7"/>
  <c r="E345" i="7"/>
  <c r="B347" i="7"/>
  <c r="A350" i="7"/>
  <c r="D350" i="7"/>
  <c r="E350" i="7"/>
  <c r="F350" i="7"/>
  <c r="G350" i="7"/>
  <c r="H350" i="7"/>
  <c r="I350" i="7"/>
  <c r="F353" i="7"/>
  <c r="I353" i="7"/>
  <c r="G357" i="7"/>
  <c r="H357" i="7"/>
  <c r="J357" i="7"/>
  <c r="L357" i="7"/>
  <c r="Q357" i="7"/>
  <c r="G358" i="7"/>
  <c r="H358" i="7"/>
  <c r="J358" i="7"/>
  <c r="L358" i="7"/>
  <c r="Q358" i="7"/>
  <c r="G359" i="7"/>
  <c r="H359" i="7"/>
  <c r="J359" i="7"/>
  <c r="L359" i="7"/>
  <c r="Q359" i="7"/>
  <c r="G360" i="7"/>
  <c r="H360" i="7"/>
  <c r="J360" i="7"/>
  <c r="L360" i="7"/>
  <c r="Q360" i="7"/>
  <c r="G361" i="7"/>
  <c r="H361" i="7"/>
  <c r="J361" i="7"/>
  <c r="L361" i="7"/>
  <c r="Q361" i="7"/>
  <c r="G362" i="7"/>
  <c r="H362" i="7"/>
  <c r="J362" i="7"/>
  <c r="L362" i="7"/>
  <c r="Q362" i="7"/>
  <c r="G363" i="7"/>
  <c r="H363" i="7"/>
  <c r="J363" i="7"/>
  <c r="L363" i="7"/>
  <c r="Q363" i="7"/>
  <c r="G364" i="7"/>
  <c r="H364" i="7"/>
  <c r="J364" i="7"/>
  <c r="L364" i="7"/>
  <c r="Q364" i="7"/>
  <c r="G365" i="7"/>
  <c r="H365" i="7"/>
  <c r="J365" i="7"/>
  <c r="L365" i="7"/>
  <c r="Q365" i="7"/>
  <c r="G366" i="7"/>
  <c r="H366" i="7"/>
  <c r="J366" i="7"/>
  <c r="L366" i="7"/>
  <c r="Q366" i="7"/>
  <c r="G367" i="7"/>
  <c r="H367" i="7"/>
  <c r="J367" i="7"/>
  <c r="L367" i="7"/>
  <c r="Q367" i="7"/>
  <c r="G368" i="7"/>
  <c r="H368" i="7"/>
  <c r="J368" i="7"/>
  <c r="L368" i="7"/>
  <c r="Q368" i="7"/>
  <c r="G369" i="7"/>
  <c r="H369" i="7"/>
  <c r="J369" i="7"/>
  <c r="L369" i="7"/>
  <c r="Q369" i="7"/>
  <c r="G370" i="7"/>
  <c r="H370" i="7"/>
  <c r="J370" i="7"/>
  <c r="L370" i="7"/>
  <c r="Q370" i="7"/>
  <c r="G371" i="7"/>
  <c r="H371" i="7"/>
  <c r="J371" i="7"/>
  <c r="L371" i="7"/>
  <c r="Q371" i="7"/>
  <c r="G372" i="7"/>
  <c r="H372" i="7"/>
  <c r="J372" i="7"/>
  <c r="L372" i="7"/>
  <c r="Q372" i="7"/>
  <c r="G373" i="7"/>
  <c r="H373" i="7"/>
  <c r="J373" i="7"/>
  <c r="L373" i="7"/>
  <c r="Q373" i="7"/>
  <c r="G374" i="7"/>
  <c r="H374" i="7"/>
  <c r="J374" i="7"/>
  <c r="L374" i="7"/>
  <c r="Q374" i="7"/>
  <c r="G375" i="7"/>
  <c r="H375" i="7"/>
  <c r="J375" i="7"/>
  <c r="L375" i="7"/>
  <c r="Q375" i="7"/>
  <c r="B377" i="7"/>
  <c r="G377" i="7"/>
  <c r="H377" i="7"/>
  <c r="J377" i="7"/>
  <c r="L377" i="7"/>
  <c r="Q377" i="7"/>
  <c r="B378" i="7"/>
  <c r="G378" i="7"/>
  <c r="H378" i="7"/>
  <c r="J378" i="7"/>
  <c r="L378" i="7"/>
  <c r="Q378" i="7"/>
  <c r="B379" i="7"/>
  <c r="G379" i="7"/>
  <c r="H379" i="7"/>
  <c r="J379" i="7"/>
  <c r="L379" i="7"/>
  <c r="Q379" i="7"/>
  <c r="B380" i="7"/>
  <c r="G380" i="7"/>
  <c r="H380" i="7"/>
  <c r="J380" i="7"/>
  <c r="L380" i="7"/>
  <c r="Q380" i="7"/>
  <c r="B381" i="7"/>
  <c r="G381" i="7"/>
  <c r="H381" i="7"/>
  <c r="J381" i="7"/>
  <c r="L381" i="7"/>
  <c r="Q381" i="7"/>
  <c r="E383" i="7"/>
  <c r="B385" i="7"/>
  <c r="A388" i="7"/>
  <c r="D388" i="7"/>
  <c r="E388" i="7"/>
  <c r="F388" i="7"/>
  <c r="G388" i="7"/>
  <c r="H388" i="7"/>
  <c r="I388" i="7"/>
  <c r="F391" i="7"/>
  <c r="I391" i="7"/>
  <c r="G395" i="7"/>
  <c r="H395" i="7"/>
  <c r="J395" i="7"/>
  <c r="L395" i="7"/>
  <c r="Q395" i="7"/>
  <c r="G396" i="7"/>
  <c r="H396" i="7"/>
  <c r="J396" i="7"/>
  <c r="L396" i="7"/>
  <c r="Q396" i="7"/>
  <c r="G397" i="7"/>
  <c r="H397" i="7"/>
  <c r="J397" i="7"/>
  <c r="L397" i="7"/>
  <c r="Q397" i="7"/>
  <c r="G398" i="7"/>
  <c r="H398" i="7"/>
  <c r="J398" i="7"/>
  <c r="L398" i="7"/>
  <c r="Q398" i="7"/>
  <c r="G399" i="7"/>
  <c r="H399" i="7"/>
  <c r="J399" i="7"/>
  <c r="L399" i="7"/>
  <c r="Q399" i="7"/>
  <c r="G400" i="7"/>
  <c r="H400" i="7"/>
  <c r="J400" i="7"/>
  <c r="L400" i="7"/>
  <c r="Q400" i="7"/>
  <c r="G401" i="7"/>
  <c r="H401" i="7"/>
  <c r="J401" i="7"/>
  <c r="L401" i="7"/>
  <c r="Q401" i="7"/>
  <c r="G402" i="7"/>
  <c r="H402" i="7"/>
  <c r="J402" i="7"/>
  <c r="L402" i="7"/>
  <c r="Q402" i="7"/>
  <c r="G403" i="7"/>
  <c r="H403" i="7"/>
  <c r="J403" i="7"/>
  <c r="L403" i="7"/>
  <c r="Q403" i="7"/>
  <c r="G404" i="7"/>
  <c r="H404" i="7"/>
  <c r="J404" i="7"/>
  <c r="L404" i="7"/>
  <c r="Q404" i="7"/>
  <c r="G405" i="7"/>
  <c r="H405" i="7"/>
  <c r="J405" i="7"/>
  <c r="L405" i="7"/>
  <c r="Q405" i="7"/>
  <c r="G406" i="7"/>
  <c r="H406" i="7"/>
  <c r="J406" i="7"/>
  <c r="L406" i="7"/>
  <c r="Q406" i="7"/>
  <c r="G407" i="7"/>
  <c r="H407" i="7"/>
  <c r="J407" i="7"/>
  <c r="L407" i="7"/>
  <c r="Q407" i="7"/>
  <c r="G408" i="7"/>
  <c r="H408" i="7"/>
  <c r="J408" i="7"/>
  <c r="L408" i="7"/>
  <c r="Q408" i="7"/>
  <c r="G409" i="7"/>
  <c r="H409" i="7"/>
  <c r="J409" i="7"/>
  <c r="L409" i="7"/>
  <c r="Q409" i="7"/>
  <c r="G410" i="7"/>
  <c r="H410" i="7"/>
  <c r="J410" i="7"/>
  <c r="L410" i="7"/>
  <c r="Q410" i="7"/>
  <c r="G411" i="7"/>
  <c r="H411" i="7"/>
  <c r="J411" i="7"/>
  <c r="L411" i="7"/>
  <c r="Q411" i="7"/>
  <c r="G412" i="7"/>
  <c r="H412" i="7"/>
  <c r="J412" i="7"/>
  <c r="L412" i="7"/>
  <c r="Q412" i="7"/>
  <c r="G413" i="7"/>
  <c r="H413" i="7"/>
  <c r="J413" i="7"/>
  <c r="L413" i="7"/>
  <c r="Q413" i="7"/>
  <c r="B415" i="7"/>
  <c r="G415" i="7"/>
  <c r="H415" i="7"/>
  <c r="J415" i="7"/>
  <c r="L415" i="7"/>
  <c r="Q415" i="7"/>
  <c r="B416" i="7"/>
  <c r="G416" i="7"/>
  <c r="H416" i="7"/>
  <c r="J416" i="7"/>
  <c r="L416" i="7"/>
  <c r="Q416" i="7"/>
  <c r="B417" i="7"/>
  <c r="G417" i="7"/>
  <c r="H417" i="7"/>
  <c r="J417" i="7"/>
  <c r="L417" i="7"/>
  <c r="Q417" i="7"/>
  <c r="B418" i="7"/>
  <c r="G418" i="7"/>
  <c r="H418" i="7"/>
  <c r="J418" i="7"/>
  <c r="L418" i="7"/>
  <c r="Q418" i="7"/>
  <c r="B419" i="7"/>
  <c r="G419" i="7"/>
  <c r="H419" i="7"/>
  <c r="J419" i="7"/>
  <c r="L419" i="7"/>
  <c r="Q419" i="7"/>
  <c r="E421" i="7"/>
  <c r="B423" i="7"/>
  <c r="A426" i="7"/>
  <c r="D426" i="7"/>
  <c r="E426" i="7"/>
  <c r="F426" i="7"/>
  <c r="G426" i="7"/>
  <c r="H426" i="7"/>
  <c r="I426" i="7"/>
  <c r="F429" i="7"/>
  <c r="I429" i="7"/>
  <c r="G433" i="7"/>
  <c r="H433" i="7"/>
  <c r="J433" i="7"/>
  <c r="L433" i="7"/>
  <c r="Q433" i="7"/>
  <c r="G434" i="7"/>
  <c r="H434" i="7"/>
  <c r="J434" i="7"/>
  <c r="L434" i="7"/>
  <c r="Q434" i="7"/>
  <c r="G435" i="7"/>
  <c r="H435" i="7"/>
  <c r="J435" i="7"/>
  <c r="L435" i="7"/>
  <c r="Q435" i="7"/>
  <c r="G436" i="7"/>
  <c r="H436" i="7"/>
  <c r="J436" i="7"/>
  <c r="L436" i="7"/>
  <c r="Q436" i="7"/>
  <c r="G437" i="7"/>
  <c r="H437" i="7"/>
  <c r="J437" i="7"/>
  <c r="L437" i="7"/>
  <c r="Q437" i="7"/>
  <c r="G438" i="7"/>
  <c r="H438" i="7"/>
  <c r="J438" i="7"/>
  <c r="L438" i="7"/>
  <c r="Q438" i="7"/>
  <c r="G439" i="7"/>
  <c r="H439" i="7"/>
  <c r="J439" i="7"/>
  <c r="L439" i="7"/>
  <c r="Q439" i="7"/>
  <c r="G440" i="7"/>
  <c r="H440" i="7"/>
  <c r="J440" i="7"/>
  <c r="L440" i="7"/>
  <c r="Q440" i="7"/>
  <c r="G441" i="7"/>
  <c r="H441" i="7"/>
  <c r="J441" i="7"/>
  <c r="L441" i="7"/>
  <c r="Q441" i="7"/>
  <c r="G442" i="7"/>
  <c r="H442" i="7"/>
  <c r="J442" i="7"/>
  <c r="L442" i="7"/>
  <c r="Q442" i="7"/>
  <c r="G443" i="7"/>
  <c r="H443" i="7"/>
  <c r="J443" i="7"/>
  <c r="L443" i="7"/>
  <c r="Q443" i="7"/>
  <c r="G444" i="7"/>
  <c r="H444" i="7"/>
  <c r="J444" i="7"/>
  <c r="L444" i="7"/>
  <c r="Q444" i="7"/>
  <c r="G445" i="7"/>
  <c r="H445" i="7"/>
  <c r="J445" i="7"/>
  <c r="L445" i="7"/>
  <c r="Q445" i="7"/>
  <c r="G446" i="7"/>
  <c r="H446" i="7"/>
  <c r="J446" i="7"/>
  <c r="L446" i="7"/>
  <c r="Q446" i="7"/>
  <c r="G447" i="7"/>
  <c r="H447" i="7"/>
  <c r="J447" i="7"/>
  <c r="L447" i="7"/>
  <c r="Q447" i="7"/>
  <c r="G448" i="7"/>
  <c r="H448" i="7"/>
  <c r="J448" i="7"/>
  <c r="L448" i="7"/>
  <c r="Q448" i="7"/>
  <c r="G449" i="7"/>
  <c r="H449" i="7"/>
  <c r="J449" i="7"/>
  <c r="L449" i="7"/>
  <c r="Q449" i="7"/>
  <c r="G450" i="7"/>
  <c r="H450" i="7"/>
  <c r="J450" i="7"/>
  <c r="L450" i="7"/>
  <c r="Q450" i="7"/>
  <c r="G451" i="7"/>
  <c r="H451" i="7"/>
  <c r="J451" i="7"/>
  <c r="L451" i="7"/>
  <c r="Q451" i="7"/>
  <c r="B453" i="7"/>
  <c r="G453" i="7"/>
  <c r="H453" i="7"/>
  <c r="J453" i="7"/>
  <c r="L453" i="7"/>
  <c r="Q453" i="7"/>
  <c r="B454" i="7"/>
  <c r="G454" i="7"/>
  <c r="H454" i="7"/>
  <c r="J454" i="7"/>
  <c r="L454" i="7"/>
  <c r="Q454" i="7"/>
  <c r="B455" i="7"/>
  <c r="G455" i="7"/>
  <c r="H455" i="7"/>
  <c r="J455" i="7"/>
  <c r="L455" i="7"/>
  <c r="Q455" i="7"/>
  <c r="B456" i="7"/>
  <c r="G456" i="7"/>
  <c r="H456" i="7"/>
  <c r="J456" i="7"/>
  <c r="L456" i="7"/>
  <c r="Q456" i="7"/>
  <c r="B457" i="7"/>
  <c r="G457" i="7"/>
  <c r="H457" i="7"/>
  <c r="J457" i="7"/>
  <c r="L457" i="7"/>
  <c r="Q457" i="7"/>
  <c r="E459" i="7"/>
  <c r="B461" i="7"/>
  <c r="A464" i="7"/>
  <c r="D464" i="7"/>
  <c r="E464" i="7"/>
  <c r="F464" i="7"/>
  <c r="G464" i="7"/>
  <c r="H464" i="7"/>
  <c r="I464" i="7"/>
  <c r="F467" i="7"/>
  <c r="I467" i="7"/>
  <c r="G471" i="7"/>
  <c r="H471" i="7"/>
  <c r="J471" i="7"/>
  <c r="L471" i="7"/>
  <c r="Q471" i="7"/>
  <c r="G472" i="7"/>
  <c r="H472" i="7"/>
  <c r="J472" i="7"/>
  <c r="L472" i="7"/>
  <c r="Q472" i="7"/>
  <c r="G473" i="7"/>
  <c r="H473" i="7"/>
  <c r="J473" i="7"/>
  <c r="L473" i="7"/>
  <c r="Q473" i="7"/>
  <c r="G474" i="7"/>
  <c r="H474" i="7"/>
  <c r="J474" i="7"/>
  <c r="L474" i="7"/>
  <c r="Q474" i="7"/>
  <c r="G475" i="7"/>
  <c r="H475" i="7"/>
  <c r="J475" i="7"/>
  <c r="L475" i="7"/>
  <c r="Q475" i="7"/>
  <c r="G476" i="7"/>
  <c r="H476" i="7"/>
  <c r="J476" i="7"/>
  <c r="L476" i="7"/>
  <c r="Q476" i="7"/>
  <c r="G477" i="7"/>
  <c r="H477" i="7"/>
  <c r="J477" i="7"/>
  <c r="L477" i="7"/>
  <c r="Q477" i="7"/>
  <c r="G478" i="7"/>
  <c r="H478" i="7"/>
  <c r="J478" i="7"/>
  <c r="L478" i="7"/>
  <c r="Q478" i="7"/>
  <c r="G479" i="7"/>
  <c r="H479" i="7"/>
  <c r="J479" i="7"/>
  <c r="L479" i="7"/>
  <c r="Q479" i="7"/>
  <c r="G480" i="7"/>
  <c r="H480" i="7"/>
  <c r="J480" i="7"/>
  <c r="L480" i="7"/>
  <c r="Q480" i="7"/>
  <c r="G481" i="7"/>
  <c r="H481" i="7"/>
  <c r="J481" i="7"/>
  <c r="L481" i="7"/>
  <c r="Q481" i="7"/>
  <c r="G482" i="7"/>
  <c r="H482" i="7"/>
  <c r="J482" i="7"/>
  <c r="L482" i="7"/>
  <c r="Q482" i="7"/>
  <c r="G483" i="7"/>
  <c r="H483" i="7"/>
  <c r="J483" i="7"/>
  <c r="L483" i="7"/>
  <c r="Q483" i="7"/>
  <c r="G484" i="7"/>
  <c r="H484" i="7"/>
  <c r="J484" i="7"/>
  <c r="L484" i="7"/>
  <c r="Q484" i="7"/>
  <c r="G485" i="7"/>
  <c r="H485" i="7"/>
  <c r="J485" i="7"/>
  <c r="L485" i="7"/>
  <c r="Q485" i="7"/>
  <c r="G486" i="7"/>
  <c r="H486" i="7"/>
  <c r="J486" i="7"/>
  <c r="L486" i="7"/>
  <c r="Q486" i="7"/>
  <c r="G487" i="7"/>
  <c r="H487" i="7"/>
  <c r="J487" i="7"/>
  <c r="L487" i="7"/>
  <c r="Q487" i="7"/>
  <c r="G488" i="7"/>
  <c r="H488" i="7"/>
  <c r="J488" i="7"/>
  <c r="L488" i="7"/>
  <c r="Q488" i="7"/>
  <c r="G489" i="7"/>
  <c r="H489" i="7"/>
  <c r="J489" i="7"/>
  <c r="L489" i="7"/>
  <c r="Q489" i="7"/>
  <c r="B491" i="7"/>
  <c r="G491" i="7"/>
  <c r="H491" i="7"/>
  <c r="J491" i="7"/>
  <c r="L491" i="7"/>
  <c r="Q491" i="7"/>
  <c r="B492" i="7"/>
  <c r="G492" i="7"/>
  <c r="H492" i="7"/>
  <c r="J492" i="7"/>
  <c r="L492" i="7"/>
  <c r="Q492" i="7"/>
  <c r="B493" i="7"/>
  <c r="G493" i="7"/>
  <c r="H493" i="7"/>
  <c r="J493" i="7"/>
  <c r="L493" i="7"/>
  <c r="Q493" i="7"/>
  <c r="B494" i="7"/>
  <c r="G494" i="7"/>
  <c r="H494" i="7"/>
  <c r="J494" i="7"/>
  <c r="L494" i="7"/>
  <c r="Q494" i="7"/>
  <c r="B495" i="7"/>
  <c r="G495" i="7"/>
  <c r="H495" i="7"/>
  <c r="J495" i="7"/>
  <c r="L495" i="7"/>
  <c r="Q495" i="7"/>
  <c r="Q496" i="7"/>
  <c r="E497" i="7"/>
  <c r="B499" i="7"/>
  <c r="A502" i="7"/>
  <c r="D502" i="7"/>
  <c r="E502" i="7"/>
  <c r="F502" i="7"/>
  <c r="G502" i="7"/>
  <c r="H502" i="7"/>
  <c r="I502" i="7"/>
  <c r="F505" i="7"/>
  <c r="I505" i="7"/>
  <c r="G509" i="7"/>
  <c r="H509" i="7"/>
  <c r="J509" i="7"/>
  <c r="L509" i="7"/>
  <c r="Q509" i="7"/>
  <c r="G510" i="7"/>
  <c r="H510" i="7"/>
  <c r="J510" i="7"/>
  <c r="L510" i="7"/>
  <c r="Q510" i="7"/>
  <c r="G511" i="7"/>
  <c r="H511" i="7"/>
  <c r="J511" i="7"/>
  <c r="L511" i="7"/>
  <c r="Q511" i="7"/>
  <c r="G512" i="7"/>
  <c r="H512" i="7"/>
  <c r="J512" i="7"/>
  <c r="L512" i="7"/>
  <c r="Q512" i="7"/>
  <c r="G513" i="7"/>
  <c r="H513" i="7"/>
  <c r="J513" i="7"/>
  <c r="L513" i="7"/>
  <c r="Q513" i="7"/>
  <c r="G514" i="7"/>
  <c r="H514" i="7"/>
  <c r="J514" i="7"/>
  <c r="L514" i="7"/>
  <c r="Q514" i="7"/>
  <c r="G515" i="7"/>
  <c r="H515" i="7"/>
  <c r="J515" i="7"/>
  <c r="L515" i="7"/>
  <c r="Q515" i="7"/>
  <c r="G516" i="7"/>
  <c r="H516" i="7"/>
  <c r="J516" i="7"/>
  <c r="L516" i="7"/>
  <c r="Q516" i="7"/>
  <c r="G517" i="7"/>
  <c r="H517" i="7"/>
  <c r="J517" i="7"/>
  <c r="L517" i="7"/>
  <c r="Q517" i="7"/>
  <c r="G518" i="7"/>
  <c r="H518" i="7"/>
  <c r="J518" i="7"/>
  <c r="L518" i="7"/>
  <c r="Q518" i="7"/>
  <c r="G519" i="7"/>
  <c r="H519" i="7"/>
  <c r="J519" i="7"/>
  <c r="L519" i="7"/>
  <c r="Q519" i="7"/>
  <c r="G520" i="7"/>
  <c r="H520" i="7"/>
  <c r="J520" i="7"/>
  <c r="L520" i="7"/>
  <c r="Q520" i="7"/>
  <c r="G521" i="7"/>
  <c r="H521" i="7"/>
  <c r="J521" i="7"/>
  <c r="L521" i="7"/>
  <c r="Q521" i="7"/>
  <c r="G522" i="7"/>
  <c r="H522" i="7"/>
  <c r="J522" i="7"/>
  <c r="L522" i="7"/>
  <c r="Q522" i="7"/>
  <c r="G523" i="7"/>
  <c r="H523" i="7"/>
  <c r="J523" i="7"/>
  <c r="L523" i="7"/>
  <c r="Q523" i="7"/>
  <c r="G524" i="7"/>
  <c r="H524" i="7"/>
  <c r="J524" i="7"/>
  <c r="L524" i="7"/>
  <c r="Q524" i="7"/>
  <c r="G525" i="7"/>
  <c r="H525" i="7"/>
  <c r="J525" i="7"/>
  <c r="L525" i="7"/>
  <c r="Q525" i="7"/>
  <c r="G526" i="7"/>
  <c r="H526" i="7"/>
  <c r="J526" i="7"/>
  <c r="L526" i="7"/>
  <c r="Q526" i="7"/>
  <c r="G527" i="7"/>
  <c r="H527" i="7"/>
  <c r="J527" i="7"/>
  <c r="L527" i="7"/>
  <c r="Q527" i="7"/>
  <c r="B529" i="7"/>
  <c r="G529" i="7"/>
  <c r="H529" i="7"/>
  <c r="J529" i="7"/>
  <c r="L529" i="7"/>
  <c r="Q529" i="7"/>
  <c r="B530" i="7"/>
  <c r="G530" i="7"/>
  <c r="H530" i="7"/>
  <c r="J530" i="7"/>
  <c r="L530" i="7"/>
  <c r="Q530" i="7"/>
  <c r="B531" i="7"/>
  <c r="G531" i="7"/>
  <c r="H531" i="7"/>
  <c r="J531" i="7"/>
  <c r="L531" i="7"/>
  <c r="Q531" i="7"/>
  <c r="B532" i="7"/>
  <c r="G532" i="7"/>
  <c r="H532" i="7"/>
  <c r="J532" i="7"/>
  <c r="L532" i="7"/>
  <c r="Q532" i="7"/>
  <c r="B533" i="7"/>
  <c r="G533" i="7"/>
  <c r="H533" i="7"/>
  <c r="J533" i="7"/>
  <c r="L533" i="7"/>
  <c r="Q533" i="7"/>
  <c r="E535" i="7"/>
  <c r="B537" i="7"/>
  <c r="A540" i="7"/>
  <c r="D540" i="7"/>
  <c r="E540" i="7"/>
  <c r="F540" i="7"/>
  <c r="G540" i="7"/>
  <c r="H540" i="7"/>
  <c r="I540" i="7"/>
  <c r="F543" i="7"/>
  <c r="I543" i="7"/>
  <c r="G547" i="7"/>
  <c r="H547" i="7"/>
  <c r="J547" i="7"/>
  <c r="L547" i="7"/>
  <c r="Q547" i="7"/>
  <c r="G548" i="7"/>
  <c r="H548" i="7"/>
  <c r="J548" i="7"/>
  <c r="L548" i="7"/>
  <c r="Q548" i="7"/>
  <c r="G549" i="7"/>
  <c r="H549" i="7"/>
  <c r="J549" i="7"/>
  <c r="L549" i="7"/>
  <c r="Q549" i="7"/>
  <c r="G550" i="7"/>
  <c r="H550" i="7"/>
  <c r="J550" i="7"/>
  <c r="L550" i="7"/>
  <c r="Q550" i="7"/>
  <c r="G551" i="7"/>
  <c r="H551" i="7"/>
  <c r="J551" i="7"/>
  <c r="L551" i="7"/>
  <c r="Q551" i="7"/>
  <c r="G552" i="7"/>
  <c r="H552" i="7"/>
  <c r="J552" i="7"/>
  <c r="L552" i="7"/>
  <c r="Q552" i="7"/>
  <c r="G553" i="7"/>
  <c r="H553" i="7"/>
  <c r="J553" i="7"/>
  <c r="L553" i="7"/>
  <c r="Q553" i="7"/>
  <c r="G554" i="7"/>
  <c r="H554" i="7"/>
  <c r="J554" i="7"/>
  <c r="L554" i="7"/>
  <c r="Q554" i="7"/>
  <c r="G555" i="7"/>
  <c r="H555" i="7"/>
  <c r="J555" i="7"/>
  <c r="L555" i="7"/>
  <c r="Q555" i="7"/>
  <c r="G556" i="7"/>
  <c r="H556" i="7"/>
  <c r="J556" i="7"/>
  <c r="L556" i="7"/>
  <c r="Q556" i="7"/>
  <c r="G557" i="7"/>
  <c r="H557" i="7"/>
  <c r="J557" i="7"/>
  <c r="L557" i="7"/>
  <c r="Q557" i="7"/>
  <c r="G558" i="7"/>
  <c r="H558" i="7"/>
  <c r="J558" i="7"/>
  <c r="L558" i="7"/>
  <c r="Q558" i="7"/>
  <c r="G559" i="7"/>
  <c r="H559" i="7"/>
  <c r="J559" i="7"/>
  <c r="L559" i="7"/>
  <c r="Q559" i="7"/>
  <c r="G560" i="7"/>
  <c r="H560" i="7"/>
  <c r="J560" i="7"/>
  <c r="L560" i="7"/>
  <c r="Q560" i="7"/>
  <c r="G561" i="7"/>
  <c r="H561" i="7"/>
  <c r="J561" i="7"/>
  <c r="L561" i="7"/>
  <c r="Q561" i="7"/>
  <c r="G562" i="7"/>
  <c r="H562" i="7"/>
  <c r="J562" i="7"/>
  <c r="L562" i="7"/>
  <c r="Q562" i="7"/>
  <c r="G563" i="7"/>
  <c r="H563" i="7"/>
  <c r="J563" i="7"/>
  <c r="L563" i="7"/>
  <c r="Q563" i="7"/>
  <c r="G564" i="7"/>
  <c r="H564" i="7"/>
  <c r="J564" i="7"/>
  <c r="L564" i="7"/>
  <c r="Q564" i="7"/>
  <c r="G565" i="7"/>
  <c r="H565" i="7"/>
  <c r="J565" i="7"/>
  <c r="L565" i="7"/>
  <c r="Q565" i="7"/>
  <c r="B567" i="7"/>
  <c r="G567" i="7"/>
  <c r="H567" i="7"/>
  <c r="J567" i="7"/>
  <c r="L567" i="7"/>
  <c r="Q567" i="7"/>
  <c r="B568" i="7"/>
  <c r="G568" i="7"/>
  <c r="H568" i="7"/>
  <c r="J568" i="7"/>
  <c r="L568" i="7"/>
  <c r="Q568" i="7"/>
  <c r="B569" i="7"/>
  <c r="G569" i="7"/>
  <c r="H569" i="7"/>
  <c r="J569" i="7"/>
  <c r="L569" i="7"/>
  <c r="Q569" i="7"/>
  <c r="B570" i="7"/>
  <c r="G570" i="7"/>
  <c r="H570" i="7"/>
  <c r="J570" i="7"/>
  <c r="L570" i="7"/>
  <c r="Q570" i="7"/>
  <c r="B571" i="7"/>
  <c r="G571" i="7"/>
  <c r="H571" i="7"/>
  <c r="J571" i="7"/>
  <c r="L571" i="7"/>
  <c r="Q571" i="7"/>
  <c r="E573" i="7"/>
  <c r="B575" i="7"/>
  <c r="A578" i="7"/>
  <c r="D578" i="7"/>
  <c r="E578" i="7"/>
  <c r="F578" i="7"/>
  <c r="G578" i="7"/>
  <c r="H578" i="7"/>
  <c r="I578" i="7"/>
  <c r="F581" i="7"/>
  <c r="I581" i="7"/>
  <c r="G585" i="7"/>
  <c r="H585" i="7"/>
  <c r="J585" i="7"/>
  <c r="L585" i="7"/>
  <c r="Q585" i="7"/>
  <c r="G586" i="7"/>
  <c r="H586" i="7"/>
  <c r="J586" i="7"/>
  <c r="L586" i="7"/>
  <c r="Q586" i="7"/>
  <c r="G587" i="7"/>
  <c r="H587" i="7"/>
  <c r="J587" i="7"/>
  <c r="L587" i="7"/>
  <c r="Q587" i="7"/>
  <c r="G588" i="7"/>
  <c r="H588" i="7"/>
  <c r="J588" i="7"/>
  <c r="L588" i="7"/>
  <c r="Q588" i="7"/>
  <c r="G589" i="7"/>
  <c r="H589" i="7"/>
  <c r="J589" i="7"/>
  <c r="L589" i="7"/>
  <c r="Q589" i="7"/>
  <c r="G590" i="7"/>
  <c r="H590" i="7"/>
  <c r="J590" i="7"/>
  <c r="L590" i="7"/>
  <c r="Q590" i="7"/>
  <c r="G591" i="7"/>
  <c r="H591" i="7"/>
  <c r="J591" i="7"/>
  <c r="L591" i="7"/>
  <c r="Q591" i="7"/>
  <c r="G592" i="7"/>
  <c r="H592" i="7"/>
  <c r="J592" i="7"/>
  <c r="L592" i="7"/>
  <c r="Q592" i="7"/>
  <c r="G593" i="7"/>
  <c r="H593" i="7"/>
  <c r="J593" i="7"/>
  <c r="L593" i="7"/>
  <c r="Q593" i="7"/>
  <c r="G594" i="7"/>
  <c r="H594" i="7"/>
  <c r="J594" i="7"/>
  <c r="L594" i="7"/>
  <c r="Q594" i="7"/>
  <c r="G595" i="7"/>
  <c r="H595" i="7"/>
  <c r="J595" i="7"/>
  <c r="L595" i="7"/>
  <c r="Q595" i="7"/>
  <c r="G596" i="7"/>
  <c r="H596" i="7"/>
  <c r="J596" i="7"/>
  <c r="L596" i="7"/>
  <c r="Q596" i="7"/>
  <c r="G597" i="7"/>
  <c r="H597" i="7"/>
  <c r="J597" i="7"/>
  <c r="L597" i="7"/>
  <c r="Q597" i="7"/>
  <c r="G598" i="7"/>
  <c r="H598" i="7"/>
  <c r="J598" i="7"/>
  <c r="L598" i="7"/>
  <c r="Q598" i="7"/>
  <c r="G599" i="7"/>
  <c r="H599" i="7"/>
  <c r="J599" i="7"/>
  <c r="L599" i="7"/>
  <c r="Q599" i="7"/>
  <c r="G600" i="7"/>
  <c r="H600" i="7"/>
  <c r="J600" i="7"/>
  <c r="L600" i="7"/>
  <c r="Q600" i="7"/>
  <c r="G601" i="7"/>
  <c r="H601" i="7"/>
  <c r="J601" i="7"/>
  <c r="L601" i="7"/>
  <c r="Q601" i="7"/>
  <c r="G602" i="7"/>
  <c r="H602" i="7"/>
  <c r="J602" i="7"/>
  <c r="L602" i="7"/>
  <c r="Q602" i="7"/>
  <c r="G603" i="7"/>
  <c r="H603" i="7"/>
  <c r="J603" i="7"/>
  <c r="L603" i="7"/>
  <c r="Q603" i="7"/>
  <c r="B605" i="7"/>
  <c r="G605" i="7"/>
  <c r="H605" i="7"/>
  <c r="J605" i="7"/>
  <c r="L605" i="7"/>
  <c r="Q605" i="7"/>
  <c r="B606" i="7"/>
  <c r="G606" i="7"/>
  <c r="H606" i="7"/>
  <c r="J606" i="7"/>
  <c r="L606" i="7"/>
  <c r="Q606" i="7"/>
  <c r="B607" i="7"/>
  <c r="G607" i="7"/>
  <c r="H607" i="7"/>
  <c r="J607" i="7"/>
  <c r="L607" i="7"/>
  <c r="Q607" i="7"/>
  <c r="B608" i="7"/>
  <c r="G608" i="7"/>
  <c r="H608" i="7"/>
  <c r="J608" i="7"/>
  <c r="L608" i="7"/>
  <c r="Q608" i="7"/>
  <c r="B609" i="7"/>
  <c r="G609" i="7"/>
  <c r="H609" i="7"/>
  <c r="J609" i="7"/>
  <c r="L609" i="7"/>
  <c r="Q609" i="7"/>
  <c r="E611" i="7"/>
  <c r="B613" i="7"/>
  <c r="A616" i="7"/>
  <c r="D616" i="7"/>
  <c r="E616" i="7"/>
  <c r="F616" i="7"/>
  <c r="G616" i="7"/>
  <c r="H616" i="7"/>
  <c r="I616" i="7"/>
  <c r="F619" i="7"/>
  <c r="I619" i="7"/>
  <c r="G623" i="7"/>
  <c r="H623" i="7"/>
  <c r="J623" i="7"/>
  <c r="L623" i="7"/>
  <c r="Q623" i="7"/>
  <c r="G624" i="7"/>
  <c r="H624" i="7"/>
  <c r="J624" i="7"/>
  <c r="L624" i="7"/>
  <c r="Q624" i="7"/>
  <c r="G625" i="7"/>
  <c r="H625" i="7"/>
  <c r="J625" i="7"/>
  <c r="L625" i="7"/>
  <c r="Q625" i="7"/>
  <c r="G626" i="7"/>
  <c r="H626" i="7"/>
  <c r="J626" i="7"/>
  <c r="L626" i="7"/>
  <c r="Q626" i="7"/>
  <c r="G627" i="7"/>
  <c r="H627" i="7"/>
  <c r="J627" i="7"/>
  <c r="L627" i="7"/>
  <c r="Q627" i="7"/>
  <c r="G628" i="7"/>
  <c r="H628" i="7"/>
  <c r="J628" i="7"/>
  <c r="L628" i="7"/>
  <c r="Q628" i="7"/>
  <c r="G629" i="7"/>
  <c r="H629" i="7"/>
  <c r="J629" i="7"/>
  <c r="L629" i="7"/>
  <c r="Q629" i="7"/>
  <c r="G630" i="7"/>
  <c r="H630" i="7"/>
  <c r="J630" i="7"/>
  <c r="L630" i="7"/>
  <c r="Q630" i="7"/>
  <c r="G631" i="7"/>
  <c r="H631" i="7"/>
  <c r="J631" i="7"/>
  <c r="L631" i="7"/>
  <c r="Q631" i="7"/>
  <c r="G632" i="7"/>
  <c r="H632" i="7"/>
  <c r="J632" i="7"/>
  <c r="L632" i="7"/>
  <c r="Q632" i="7"/>
  <c r="G633" i="7"/>
  <c r="H633" i="7"/>
  <c r="J633" i="7"/>
  <c r="L633" i="7"/>
  <c r="Q633" i="7"/>
  <c r="G634" i="7"/>
  <c r="H634" i="7"/>
  <c r="J634" i="7"/>
  <c r="L634" i="7"/>
  <c r="Q634" i="7"/>
  <c r="G635" i="7"/>
  <c r="H635" i="7"/>
  <c r="J635" i="7"/>
  <c r="L635" i="7"/>
  <c r="Q635" i="7"/>
  <c r="G636" i="7"/>
  <c r="H636" i="7"/>
  <c r="J636" i="7"/>
  <c r="L636" i="7"/>
  <c r="Q636" i="7"/>
  <c r="G637" i="7"/>
  <c r="H637" i="7"/>
  <c r="J637" i="7"/>
  <c r="L637" i="7"/>
  <c r="Q637" i="7"/>
  <c r="G638" i="7"/>
  <c r="H638" i="7"/>
  <c r="J638" i="7"/>
  <c r="L638" i="7"/>
  <c r="Q638" i="7"/>
  <c r="G639" i="7"/>
  <c r="H639" i="7"/>
  <c r="J639" i="7"/>
  <c r="L639" i="7"/>
  <c r="Q639" i="7"/>
  <c r="G640" i="7"/>
  <c r="H640" i="7"/>
  <c r="J640" i="7"/>
  <c r="L640" i="7"/>
  <c r="Q640" i="7"/>
  <c r="G641" i="7"/>
  <c r="H641" i="7"/>
  <c r="J641" i="7"/>
  <c r="L641" i="7"/>
  <c r="Q641" i="7"/>
  <c r="B643" i="7"/>
  <c r="G643" i="7"/>
  <c r="H643" i="7"/>
  <c r="J643" i="7"/>
  <c r="L643" i="7"/>
  <c r="Q643" i="7"/>
  <c r="B644" i="7"/>
  <c r="G644" i="7"/>
  <c r="H644" i="7"/>
  <c r="J644" i="7"/>
  <c r="L644" i="7"/>
  <c r="Q644" i="7"/>
  <c r="B645" i="7"/>
  <c r="G645" i="7"/>
  <c r="H645" i="7"/>
  <c r="J645" i="7"/>
  <c r="L645" i="7"/>
  <c r="Q645" i="7"/>
  <c r="B646" i="7"/>
  <c r="G646" i="7"/>
  <c r="H646" i="7"/>
  <c r="J646" i="7"/>
  <c r="L646" i="7"/>
  <c r="Q646" i="7"/>
  <c r="B647" i="7"/>
  <c r="G647" i="7"/>
  <c r="H647" i="7"/>
  <c r="J647" i="7"/>
  <c r="L647" i="7"/>
  <c r="Q647" i="7"/>
  <c r="E649" i="7"/>
  <c r="B651" i="7"/>
  <c r="A654" i="7"/>
  <c r="D654" i="7"/>
  <c r="E654" i="7"/>
  <c r="F654" i="7"/>
  <c r="G654" i="7"/>
  <c r="H654" i="7"/>
  <c r="I654" i="7"/>
  <c r="F657" i="7"/>
  <c r="I657" i="7"/>
  <c r="G661" i="7"/>
  <c r="H661" i="7"/>
  <c r="J661" i="7"/>
  <c r="L661" i="7"/>
  <c r="Q661" i="7"/>
  <c r="G662" i="7"/>
  <c r="H662" i="7"/>
  <c r="J662" i="7"/>
  <c r="L662" i="7"/>
  <c r="Q662" i="7"/>
  <c r="G663" i="7"/>
  <c r="H663" i="7"/>
  <c r="J663" i="7"/>
  <c r="L663" i="7"/>
  <c r="Q663" i="7"/>
  <c r="G664" i="7"/>
  <c r="H664" i="7"/>
  <c r="J664" i="7"/>
  <c r="L664" i="7"/>
  <c r="Q664" i="7"/>
  <c r="G665" i="7"/>
  <c r="H665" i="7"/>
  <c r="J665" i="7"/>
  <c r="L665" i="7"/>
  <c r="Q665" i="7"/>
  <c r="G666" i="7"/>
  <c r="H666" i="7"/>
  <c r="J666" i="7"/>
  <c r="L666" i="7"/>
  <c r="Q666" i="7"/>
  <c r="G667" i="7"/>
  <c r="H667" i="7"/>
  <c r="J667" i="7"/>
  <c r="L667" i="7"/>
  <c r="Q667" i="7"/>
  <c r="G668" i="7"/>
  <c r="H668" i="7"/>
  <c r="J668" i="7"/>
  <c r="L668" i="7"/>
  <c r="Q668" i="7"/>
  <c r="G669" i="7"/>
  <c r="H669" i="7"/>
  <c r="J669" i="7"/>
  <c r="L669" i="7"/>
  <c r="Q669" i="7"/>
  <c r="G670" i="7"/>
  <c r="H670" i="7"/>
  <c r="J670" i="7"/>
  <c r="L670" i="7"/>
  <c r="Q670" i="7"/>
  <c r="G671" i="7"/>
  <c r="H671" i="7"/>
  <c r="J671" i="7"/>
  <c r="L671" i="7"/>
  <c r="Q671" i="7"/>
  <c r="G672" i="7"/>
  <c r="H672" i="7"/>
  <c r="J672" i="7"/>
  <c r="L672" i="7"/>
  <c r="Q672" i="7"/>
  <c r="G673" i="7"/>
  <c r="H673" i="7"/>
  <c r="J673" i="7"/>
  <c r="L673" i="7"/>
  <c r="Q673" i="7"/>
  <c r="G674" i="7"/>
  <c r="H674" i="7"/>
  <c r="J674" i="7"/>
  <c r="L674" i="7"/>
  <c r="Q674" i="7"/>
  <c r="G675" i="7"/>
  <c r="H675" i="7"/>
  <c r="J675" i="7"/>
  <c r="L675" i="7"/>
  <c r="Q675" i="7"/>
  <c r="G676" i="7"/>
  <c r="H676" i="7"/>
  <c r="J676" i="7"/>
  <c r="L676" i="7"/>
  <c r="Q676" i="7"/>
  <c r="G677" i="7"/>
  <c r="H677" i="7"/>
  <c r="J677" i="7"/>
  <c r="L677" i="7"/>
  <c r="Q677" i="7"/>
  <c r="G678" i="7"/>
  <c r="H678" i="7"/>
  <c r="J678" i="7"/>
  <c r="L678" i="7"/>
  <c r="Q678" i="7"/>
  <c r="G679" i="7"/>
  <c r="H679" i="7"/>
  <c r="J679" i="7"/>
  <c r="L679" i="7"/>
  <c r="Q679" i="7"/>
  <c r="B681" i="7"/>
  <c r="G681" i="7"/>
  <c r="H681" i="7"/>
  <c r="J681" i="7"/>
  <c r="L681" i="7"/>
  <c r="Q681" i="7"/>
  <c r="B682" i="7"/>
  <c r="G682" i="7"/>
  <c r="H682" i="7"/>
  <c r="J682" i="7"/>
  <c r="L682" i="7"/>
  <c r="Q682" i="7"/>
  <c r="B683" i="7"/>
  <c r="G683" i="7"/>
  <c r="H683" i="7"/>
  <c r="J683" i="7"/>
  <c r="L683" i="7"/>
  <c r="Q683" i="7"/>
  <c r="B684" i="7"/>
  <c r="G684" i="7"/>
  <c r="H684" i="7"/>
  <c r="J684" i="7"/>
  <c r="L684" i="7"/>
  <c r="Q684" i="7"/>
  <c r="B685" i="7"/>
  <c r="G685" i="7"/>
  <c r="H685" i="7"/>
  <c r="J685" i="7"/>
  <c r="L685" i="7"/>
  <c r="Q685" i="7"/>
  <c r="E687" i="7"/>
  <c r="B689" i="7"/>
  <c r="A692" i="7"/>
  <c r="D692" i="7"/>
  <c r="E692" i="7"/>
  <c r="F692" i="7"/>
  <c r="G692" i="7"/>
  <c r="H692" i="7"/>
  <c r="I692" i="7"/>
  <c r="F695" i="7"/>
  <c r="I695" i="7"/>
  <c r="G699" i="7"/>
  <c r="H699" i="7"/>
  <c r="J699" i="7"/>
  <c r="L699" i="7"/>
  <c r="Q699" i="7"/>
  <c r="G700" i="7"/>
  <c r="H700" i="7"/>
  <c r="J700" i="7"/>
  <c r="L700" i="7"/>
  <c r="Q700" i="7"/>
  <c r="G701" i="7"/>
  <c r="H701" i="7"/>
  <c r="J701" i="7"/>
  <c r="L701" i="7"/>
  <c r="Q701" i="7"/>
  <c r="G702" i="7"/>
  <c r="H702" i="7"/>
  <c r="J702" i="7"/>
  <c r="L702" i="7"/>
  <c r="Q702" i="7"/>
  <c r="G703" i="7"/>
  <c r="H703" i="7"/>
  <c r="J703" i="7"/>
  <c r="L703" i="7"/>
  <c r="Q703" i="7"/>
  <c r="G704" i="7"/>
  <c r="H704" i="7"/>
  <c r="J704" i="7"/>
  <c r="L704" i="7"/>
  <c r="Q704" i="7"/>
  <c r="G705" i="7"/>
  <c r="H705" i="7"/>
  <c r="J705" i="7"/>
  <c r="L705" i="7"/>
  <c r="Q705" i="7"/>
  <c r="G706" i="7"/>
  <c r="H706" i="7"/>
  <c r="J706" i="7"/>
  <c r="L706" i="7"/>
  <c r="Q706" i="7"/>
  <c r="G707" i="7"/>
  <c r="H707" i="7"/>
  <c r="J707" i="7"/>
  <c r="L707" i="7"/>
  <c r="Q707" i="7"/>
  <c r="G708" i="7"/>
  <c r="H708" i="7"/>
  <c r="J708" i="7"/>
  <c r="L708" i="7"/>
  <c r="Q708" i="7"/>
  <c r="G709" i="7"/>
  <c r="H709" i="7"/>
  <c r="J709" i="7"/>
  <c r="L709" i="7"/>
  <c r="Q709" i="7"/>
  <c r="G710" i="7"/>
  <c r="H710" i="7"/>
  <c r="J710" i="7"/>
  <c r="L710" i="7"/>
  <c r="Q710" i="7"/>
  <c r="G711" i="7"/>
  <c r="H711" i="7"/>
  <c r="J711" i="7"/>
  <c r="L711" i="7"/>
  <c r="Q711" i="7"/>
  <c r="G712" i="7"/>
  <c r="H712" i="7"/>
  <c r="J712" i="7"/>
  <c r="L712" i="7"/>
  <c r="Q712" i="7"/>
  <c r="G713" i="7"/>
  <c r="H713" i="7"/>
  <c r="J713" i="7"/>
  <c r="L713" i="7"/>
  <c r="Q713" i="7"/>
  <c r="G714" i="7"/>
  <c r="H714" i="7"/>
  <c r="J714" i="7"/>
  <c r="L714" i="7"/>
  <c r="Q714" i="7"/>
  <c r="G715" i="7"/>
  <c r="H715" i="7"/>
  <c r="J715" i="7"/>
  <c r="L715" i="7"/>
  <c r="Q715" i="7"/>
  <c r="G716" i="7"/>
  <c r="H716" i="7"/>
  <c r="J716" i="7"/>
  <c r="L716" i="7"/>
  <c r="Q716" i="7"/>
  <c r="G717" i="7"/>
  <c r="H717" i="7"/>
  <c r="J717" i="7"/>
  <c r="L717" i="7"/>
  <c r="Q717" i="7"/>
  <c r="B719" i="7"/>
  <c r="G719" i="7"/>
  <c r="H719" i="7"/>
  <c r="J719" i="7"/>
  <c r="L719" i="7"/>
  <c r="Q719" i="7"/>
  <c r="B720" i="7"/>
  <c r="G720" i="7"/>
  <c r="H720" i="7"/>
  <c r="J720" i="7"/>
  <c r="L720" i="7"/>
  <c r="Q720" i="7"/>
  <c r="B721" i="7"/>
  <c r="G721" i="7"/>
  <c r="H721" i="7"/>
  <c r="J721" i="7"/>
  <c r="L721" i="7"/>
  <c r="Q721" i="7"/>
  <c r="B722" i="7"/>
  <c r="G722" i="7"/>
  <c r="H722" i="7"/>
  <c r="J722" i="7"/>
  <c r="L722" i="7"/>
  <c r="Q722" i="7"/>
  <c r="B723" i="7"/>
  <c r="G723" i="7"/>
  <c r="H723" i="7"/>
  <c r="J723" i="7"/>
  <c r="L723" i="7"/>
  <c r="Q723" i="7"/>
  <c r="Q724" i="7"/>
  <c r="E725" i="7"/>
  <c r="B727" i="7"/>
  <c r="A730" i="7"/>
  <c r="D730" i="7"/>
  <c r="E730" i="7"/>
  <c r="F730" i="7"/>
  <c r="G730" i="7"/>
  <c r="H730" i="7"/>
  <c r="I730" i="7"/>
  <c r="F733" i="7"/>
  <c r="I733" i="7"/>
  <c r="G737" i="7"/>
  <c r="H737" i="7"/>
  <c r="J737" i="7"/>
  <c r="L737" i="7"/>
  <c r="Q737" i="7"/>
  <c r="G738" i="7"/>
  <c r="H738" i="7"/>
  <c r="J738" i="7"/>
  <c r="L738" i="7"/>
  <c r="Q738" i="7"/>
  <c r="G739" i="7"/>
  <c r="H739" i="7"/>
  <c r="J739" i="7"/>
  <c r="L739" i="7"/>
  <c r="Q739" i="7"/>
  <c r="G740" i="7"/>
  <c r="H740" i="7"/>
  <c r="J740" i="7"/>
  <c r="L740" i="7"/>
  <c r="Q740" i="7"/>
  <c r="G741" i="7"/>
  <c r="H741" i="7"/>
  <c r="J741" i="7"/>
  <c r="L741" i="7"/>
  <c r="Q741" i="7"/>
  <c r="G742" i="7"/>
  <c r="H742" i="7"/>
  <c r="J742" i="7"/>
  <c r="L742" i="7"/>
  <c r="Q742" i="7"/>
  <c r="G743" i="7"/>
  <c r="H743" i="7"/>
  <c r="J743" i="7"/>
  <c r="L743" i="7"/>
  <c r="Q743" i="7"/>
  <c r="G744" i="7"/>
  <c r="H744" i="7"/>
  <c r="J744" i="7"/>
  <c r="L744" i="7"/>
  <c r="Q744" i="7"/>
  <c r="G745" i="7"/>
  <c r="H745" i="7"/>
  <c r="J745" i="7"/>
  <c r="L745" i="7"/>
  <c r="Q745" i="7"/>
  <c r="G746" i="7"/>
  <c r="H746" i="7"/>
  <c r="J746" i="7"/>
  <c r="L746" i="7"/>
  <c r="Q746" i="7"/>
  <c r="G747" i="7"/>
  <c r="H747" i="7"/>
  <c r="J747" i="7"/>
  <c r="L747" i="7"/>
  <c r="Q747" i="7"/>
  <c r="G748" i="7"/>
  <c r="H748" i="7"/>
  <c r="J748" i="7"/>
  <c r="L748" i="7"/>
  <c r="Q748" i="7"/>
  <c r="G749" i="7"/>
  <c r="H749" i="7"/>
  <c r="J749" i="7"/>
  <c r="L749" i="7"/>
  <c r="Q749" i="7"/>
  <c r="G750" i="7"/>
  <c r="H750" i="7"/>
  <c r="J750" i="7"/>
  <c r="L750" i="7"/>
  <c r="Q750" i="7"/>
  <c r="G751" i="7"/>
  <c r="H751" i="7"/>
  <c r="J751" i="7"/>
  <c r="L751" i="7"/>
  <c r="Q751" i="7"/>
  <c r="G752" i="7"/>
  <c r="H752" i="7"/>
  <c r="J752" i="7"/>
  <c r="L752" i="7"/>
  <c r="Q752" i="7"/>
  <c r="G753" i="7"/>
  <c r="H753" i="7"/>
  <c r="J753" i="7"/>
  <c r="L753" i="7"/>
  <c r="Q753" i="7"/>
  <c r="G754" i="7"/>
  <c r="H754" i="7"/>
  <c r="J754" i="7"/>
  <c r="L754" i="7"/>
  <c r="Q754" i="7"/>
  <c r="G755" i="7"/>
  <c r="H755" i="7"/>
  <c r="J755" i="7"/>
  <c r="L755" i="7"/>
  <c r="Q755" i="7"/>
  <c r="B757" i="7"/>
  <c r="G757" i="7"/>
  <c r="H757" i="7"/>
  <c r="J757" i="7"/>
  <c r="L757" i="7"/>
  <c r="Q757" i="7"/>
  <c r="B758" i="7"/>
  <c r="G758" i="7"/>
  <c r="H758" i="7"/>
  <c r="J758" i="7"/>
  <c r="L758" i="7"/>
  <c r="Q758" i="7"/>
  <c r="B759" i="7"/>
  <c r="G759" i="7"/>
  <c r="H759" i="7"/>
  <c r="J759" i="7"/>
  <c r="L759" i="7"/>
  <c r="Q759" i="7"/>
  <c r="B760" i="7"/>
  <c r="G760" i="7"/>
  <c r="H760" i="7"/>
  <c r="J760" i="7"/>
  <c r="L760" i="7"/>
  <c r="Q760" i="7"/>
  <c r="B761" i="7"/>
  <c r="G761" i="7"/>
  <c r="H761" i="7"/>
  <c r="J761" i="7"/>
  <c r="L761" i="7"/>
  <c r="Q761" i="7"/>
  <c r="E763" i="7"/>
  <c r="B765" i="7"/>
  <c r="A768" i="7"/>
  <c r="D768" i="7"/>
  <c r="E768" i="7"/>
  <c r="F768" i="7"/>
  <c r="G768" i="7"/>
  <c r="H768" i="7"/>
  <c r="I768" i="7"/>
  <c r="F771" i="7"/>
  <c r="I771" i="7"/>
  <c r="G775" i="7"/>
  <c r="H775" i="7"/>
  <c r="J775" i="7"/>
  <c r="L775" i="7"/>
  <c r="Q775" i="7"/>
  <c r="G776" i="7"/>
  <c r="H776" i="7"/>
  <c r="J776" i="7"/>
  <c r="L776" i="7"/>
  <c r="Q776" i="7"/>
  <c r="G777" i="7"/>
  <c r="H777" i="7"/>
  <c r="J777" i="7"/>
  <c r="L777" i="7"/>
  <c r="Q777" i="7"/>
  <c r="G778" i="7"/>
  <c r="H778" i="7"/>
  <c r="J778" i="7"/>
  <c r="L778" i="7"/>
  <c r="Q778" i="7"/>
  <c r="G779" i="7"/>
  <c r="H779" i="7"/>
  <c r="J779" i="7"/>
  <c r="L779" i="7"/>
  <c r="Q779" i="7"/>
  <c r="G780" i="7"/>
  <c r="H780" i="7"/>
  <c r="J780" i="7"/>
  <c r="L780" i="7"/>
  <c r="Q780" i="7"/>
  <c r="G781" i="7"/>
  <c r="H781" i="7"/>
  <c r="J781" i="7"/>
  <c r="L781" i="7"/>
  <c r="Q781" i="7"/>
  <c r="G782" i="7"/>
  <c r="H782" i="7"/>
  <c r="J782" i="7"/>
  <c r="L782" i="7"/>
  <c r="Q782" i="7"/>
  <c r="G783" i="7"/>
  <c r="H783" i="7"/>
  <c r="J783" i="7"/>
  <c r="L783" i="7"/>
  <c r="Q783" i="7"/>
  <c r="G784" i="7"/>
  <c r="H784" i="7"/>
  <c r="J784" i="7"/>
  <c r="L784" i="7"/>
  <c r="Q784" i="7"/>
  <c r="G785" i="7"/>
  <c r="H785" i="7"/>
  <c r="J785" i="7"/>
  <c r="L785" i="7"/>
  <c r="Q785" i="7"/>
  <c r="G786" i="7"/>
  <c r="H786" i="7"/>
  <c r="J786" i="7"/>
  <c r="L786" i="7"/>
  <c r="Q786" i="7"/>
  <c r="G787" i="7"/>
  <c r="H787" i="7"/>
  <c r="J787" i="7"/>
  <c r="L787" i="7"/>
  <c r="Q787" i="7"/>
  <c r="G788" i="7"/>
  <c r="H788" i="7"/>
  <c r="J788" i="7"/>
  <c r="L788" i="7"/>
  <c r="Q788" i="7"/>
  <c r="G789" i="7"/>
  <c r="H789" i="7"/>
  <c r="J789" i="7"/>
  <c r="L789" i="7"/>
  <c r="Q789" i="7"/>
  <c r="G790" i="7"/>
  <c r="H790" i="7"/>
  <c r="J790" i="7"/>
  <c r="L790" i="7"/>
  <c r="Q790" i="7"/>
  <c r="G791" i="7"/>
  <c r="H791" i="7"/>
  <c r="J791" i="7"/>
  <c r="L791" i="7"/>
  <c r="Q791" i="7"/>
  <c r="G792" i="7"/>
  <c r="H792" i="7"/>
  <c r="J792" i="7"/>
  <c r="L792" i="7"/>
  <c r="Q792" i="7"/>
  <c r="G793" i="7"/>
  <c r="H793" i="7"/>
  <c r="J793" i="7"/>
  <c r="L793" i="7"/>
  <c r="Q793" i="7"/>
  <c r="B795" i="7"/>
  <c r="G795" i="7"/>
  <c r="H795" i="7"/>
  <c r="J795" i="7"/>
  <c r="L795" i="7"/>
  <c r="Q795" i="7"/>
  <c r="B796" i="7"/>
  <c r="G796" i="7"/>
  <c r="H796" i="7"/>
  <c r="J796" i="7"/>
  <c r="L796" i="7"/>
  <c r="Q796" i="7"/>
  <c r="B797" i="7"/>
  <c r="G797" i="7"/>
  <c r="H797" i="7"/>
  <c r="J797" i="7"/>
  <c r="L797" i="7"/>
  <c r="Q797" i="7"/>
  <c r="B798" i="7"/>
  <c r="G798" i="7"/>
  <c r="H798" i="7"/>
  <c r="J798" i="7"/>
  <c r="L798" i="7"/>
  <c r="Q798" i="7"/>
  <c r="B799" i="7"/>
  <c r="G799" i="7"/>
  <c r="H799" i="7"/>
  <c r="J799" i="7"/>
  <c r="L799" i="7"/>
  <c r="Q799" i="7"/>
  <c r="E801" i="7"/>
  <c r="B803" i="7"/>
  <c r="A806" i="7"/>
  <c r="D806" i="7"/>
  <c r="E806" i="7"/>
  <c r="F806" i="7"/>
  <c r="G806" i="7"/>
  <c r="H806" i="7"/>
  <c r="I806" i="7"/>
  <c r="F809" i="7"/>
  <c r="I809" i="7"/>
  <c r="G813" i="7"/>
  <c r="H813" i="7"/>
  <c r="J813" i="7"/>
  <c r="L813" i="7"/>
  <c r="Q813" i="7"/>
  <c r="G814" i="7"/>
  <c r="H814" i="7"/>
  <c r="J814" i="7"/>
  <c r="L814" i="7"/>
  <c r="Q814" i="7"/>
  <c r="G815" i="7"/>
  <c r="H815" i="7"/>
  <c r="J815" i="7"/>
  <c r="L815" i="7"/>
  <c r="Q815" i="7"/>
  <c r="G816" i="7"/>
  <c r="H816" i="7"/>
  <c r="J816" i="7"/>
  <c r="L816" i="7"/>
  <c r="Q816" i="7"/>
  <c r="G817" i="7"/>
  <c r="H817" i="7"/>
  <c r="J817" i="7"/>
  <c r="L817" i="7"/>
  <c r="Q817" i="7"/>
  <c r="G818" i="7"/>
  <c r="H818" i="7"/>
  <c r="J818" i="7"/>
  <c r="L818" i="7"/>
  <c r="Q818" i="7"/>
  <c r="G819" i="7"/>
  <c r="H819" i="7"/>
  <c r="J819" i="7"/>
  <c r="L819" i="7"/>
  <c r="Q819" i="7"/>
  <c r="G820" i="7"/>
  <c r="H820" i="7"/>
  <c r="J820" i="7"/>
  <c r="L820" i="7"/>
  <c r="Q820" i="7"/>
  <c r="G821" i="7"/>
  <c r="H821" i="7"/>
  <c r="J821" i="7"/>
  <c r="L821" i="7"/>
  <c r="Q821" i="7"/>
  <c r="G822" i="7"/>
  <c r="H822" i="7"/>
  <c r="J822" i="7"/>
  <c r="L822" i="7"/>
  <c r="Q822" i="7"/>
  <c r="G823" i="7"/>
  <c r="H823" i="7"/>
  <c r="J823" i="7"/>
  <c r="L823" i="7"/>
  <c r="Q823" i="7"/>
  <c r="G824" i="7"/>
  <c r="H824" i="7"/>
  <c r="J824" i="7"/>
  <c r="L824" i="7"/>
  <c r="Q824" i="7"/>
  <c r="G825" i="7"/>
  <c r="H825" i="7"/>
  <c r="J825" i="7"/>
  <c r="L825" i="7"/>
  <c r="Q825" i="7"/>
  <c r="G826" i="7"/>
  <c r="H826" i="7"/>
  <c r="J826" i="7"/>
  <c r="L826" i="7"/>
  <c r="Q826" i="7"/>
  <c r="G827" i="7"/>
  <c r="H827" i="7"/>
  <c r="J827" i="7"/>
  <c r="L827" i="7"/>
  <c r="Q827" i="7"/>
  <c r="G828" i="7"/>
  <c r="H828" i="7"/>
  <c r="J828" i="7"/>
  <c r="L828" i="7"/>
  <c r="Q828" i="7"/>
  <c r="G829" i="7"/>
  <c r="H829" i="7"/>
  <c r="J829" i="7"/>
  <c r="L829" i="7"/>
  <c r="Q829" i="7"/>
  <c r="G830" i="7"/>
  <c r="H830" i="7"/>
  <c r="J830" i="7"/>
  <c r="L830" i="7"/>
  <c r="Q830" i="7"/>
  <c r="G831" i="7"/>
  <c r="H831" i="7"/>
  <c r="J831" i="7"/>
  <c r="L831" i="7"/>
  <c r="Q831" i="7"/>
  <c r="B833" i="7"/>
  <c r="G833" i="7"/>
  <c r="H833" i="7"/>
  <c r="J833" i="7"/>
  <c r="L833" i="7"/>
  <c r="Q833" i="7"/>
  <c r="B834" i="7"/>
  <c r="G834" i="7"/>
  <c r="H834" i="7"/>
  <c r="J834" i="7"/>
  <c r="L834" i="7"/>
  <c r="Q834" i="7"/>
  <c r="B835" i="7"/>
  <c r="G835" i="7"/>
  <c r="H835" i="7"/>
  <c r="J835" i="7"/>
  <c r="L835" i="7"/>
  <c r="Q835" i="7"/>
  <c r="B836" i="7"/>
  <c r="G836" i="7"/>
  <c r="H836" i="7"/>
  <c r="J836" i="7"/>
  <c r="L836" i="7"/>
  <c r="Q836" i="7"/>
  <c r="B837" i="7"/>
  <c r="G837" i="7"/>
  <c r="H837" i="7"/>
  <c r="J837" i="7"/>
  <c r="L837" i="7"/>
  <c r="Q837" i="7"/>
  <c r="Q838" i="7"/>
  <c r="E839" i="7"/>
  <c r="B841" i="7"/>
  <c r="A844" i="7"/>
  <c r="D844" i="7"/>
  <c r="E844" i="7"/>
  <c r="F844" i="7"/>
  <c r="G844" i="7"/>
  <c r="H844" i="7"/>
  <c r="I844" i="7"/>
  <c r="F847" i="7"/>
  <c r="I847" i="7"/>
  <c r="G851" i="7"/>
  <c r="H851" i="7"/>
  <c r="J851" i="7"/>
  <c r="L851" i="7"/>
  <c r="Q851" i="7"/>
  <c r="G852" i="7"/>
  <c r="H852" i="7"/>
  <c r="J852" i="7"/>
  <c r="L852" i="7"/>
  <c r="Q852" i="7"/>
  <c r="G853" i="7"/>
  <c r="H853" i="7"/>
  <c r="J853" i="7"/>
  <c r="L853" i="7"/>
  <c r="Q853" i="7"/>
  <c r="G854" i="7"/>
  <c r="H854" i="7"/>
  <c r="J854" i="7"/>
  <c r="L854" i="7"/>
  <c r="Q854" i="7"/>
  <c r="G855" i="7"/>
  <c r="H855" i="7"/>
  <c r="J855" i="7"/>
  <c r="L855" i="7"/>
  <c r="Q855" i="7"/>
  <c r="G856" i="7"/>
  <c r="H856" i="7"/>
  <c r="J856" i="7"/>
  <c r="L856" i="7"/>
  <c r="Q856" i="7"/>
  <c r="G857" i="7"/>
  <c r="H857" i="7"/>
  <c r="J857" i="7"/>
  <c r="L857" i="7"/>
  <c r="Q857" i="7"/>
  <c r="G858" i="7"/>
  <c r="H858" i="7"/>
  <c r="J858" i="7"/>
  <c r="L858" i="7"/>
  <c r="Q858" i="7"/>
  <c r="G859" i="7"/>
  <c r="H859" i="7"/>
  <c r="J859" i="7"/>
  <c r="L859" i="7"/>
  <c r="Q859" i="7"/>
  <c r="G860" i="7"/>
  <c r="H860" i="7"/>
  <c r="J860" i="7"/>
  <c r="L860" i="7"/>
  <c r="Q860" i="7"/>
  <c r="G861" i="7"/>
  <c r="H861" i="7"/>
  <c r="J861" i="7"/>
  <c r="L861" i="7"/>
  <c r="Q861" i="7"/>
  <c r="G862" i="7"/>
  <c r="H862" i="7"/>
  <c r="J862" i="7"/>
  <c r="L862" i="7"/>
  <c r="Q862" i="7"/>
  <c r="G863" i="7"/>
  <c r="H863" i="7"/>
  <c r="J863" i="7"/>
  <c r="L863" i="7"/>
  <c r="Q863" i="7"/>
  <c r="G864" i="7"/>
  <c r="H864" i="7"/>
  <c r="J864" i="7"/>
  <c r="L864" i="7"/>
  <c r="Q864" i="7"/>
  <c r="G865" i="7"/>
  <c r="H865" i="7"/>
  <c r="J865" i="7"/>
  <c r="L865" i="7"/>
  <c r="Q865" i="7"/>
  <c r="G866" i="7"/>
  <c r="H866" i="7"/>
  <c r="J866" i="7"/>
  <c r="L866" i="7"/>
  <c r="Q866" i="7"/>
  <c r="G867" i="7"/>
  <c r="H867" i="7"/>
  <c r="J867" i="7"/>
  <c r="L867" i="7"/>
  <c r="Q867" i="7"/>
  <c r="G868" i="7"/>
  <c r="H868" i="7"/>
  <c r="J868" i="7"/>
  <c r="L868" i="7"/>
  <c r="Q868" i="7"/>
  <c r="G869" i="7"/>
  <c r="H869" i="7"/>
  <c r="J869" i="7"/>
  <c r="L869" i="7"/>
  <c r="Q869" i="7"/>
  <c r="B871" i="7"/>
  <c r="G871" i="7"/>
  <c r="H871" i="7"/>
  <c r="J871" i="7"/>
  <c r="L871" i="7"/>
  <c r="Q871" i="7"/>
  <c r="B872" i="7"/>
  <c r="G872" i="7"/>
  <c r="H872" i="7"/>
  <c r="J872" i="7"/>
  <c r="L872" i="7"/>
  <c r="Q872" i="7"/>
  <c r="B873" i="7"/>
  <c r="G873" i="7"/>
  <c r="H873" i="7"/>
  <c r="J873" i="7"/>
  <c r="L873" i="7"/>
  <c r="Q873" i="7"/>
  <c r="B874" i="7"/>
  <c r="G874" i="7"/>
  <c r="H874" i="7"/>
  <c r="J874" i="7"/>
  <c r="L874" i="7"/>
  <c r="Q874" i="7"/>
  <c r="B875" i="7"/>
  <c r="G875" i="7"/>
  <c r="H875" i="7"/>
  <c r="J875" i="7"/>
  <c r="L875" i="7"/>
  <c r="Q875" i="7"/>
  <c r="J876" i="7"/>
  <c r="Q876" i="7"/>
  <c r="E877" i="7"/>
  <c r="B879" i="7"/>
  <c r="A882" i="7"/>
  <c r="D882" i="7"/>
  <c r="E882" i="7"/>
  <c r="F882" i="7"/>
  <c r="G882" i="7"/>
  <c r="H882" i="7"/>
  <c r="I882" i="7"/>
  <c r="F885" i="7"/>
  <c r="I885" i="7"/>
  <c r="G889" i="7"/>
  <c r="H889" i="7"/>
  <c r="J889" i="7"/>
  <c r="L889" i="7"/>
  <c r="Q889" i="7"/>
  <c r="G890" i="7"/>
  <c r="H890" i="7"/>
  <c r="J890" i="7"/>
  <c r="L890" i="7"/>
  <c r="Q890" i="7"/>
  <c r="G891" i="7"/>
  <c r="H891" i="7"/>
  <c r="J891" i="7"/>
  <c r="L891" i="7"/>
  <c r="Q891" i="7"/>
  <c r="G892" i="7"/>
  <c r="H892" i="7"/>
  <c r="J892" i="7"/>
  <c r="L892" i="7"/>
  <c r="Q892" i="7"/>
  <c r="G893" i="7"/>
  <c r="H893" i="7"/>
  <c r="J893" i="7"/>
  <c r="L893" i="7"/>
  <c r="Q893" i="7"/>
  <c r="G894" i="7"/>
  <c r="H894" i="7"/>
  <c r="J894" i="7"/>
  <c r="L894" i="7"/>
  <c r="Q894" i="7"/>
  <c r="G895" i="7"/>
  <c r="H895" i="7"/>
  <c r="J895" i="7"/>
  <c r="L895" i="7"/>
  <c r="Q895" i="7"/>
  <c r="G896" i="7"/>
  <c r="H896" i="7"/>
  <c r="J896" i="7"/>
  <c r="L896" i="7"/>
  <c r="Q896" i="7"/>
  <c r="G897" i="7"/>
  <c r="H897" i="7"/>
  <c r="J897" i="7"/>
  <c r="L897" i="7"/>
  <c r="Q897" i="7"/>
  <c r="G898" i="7"/>
  <c r="H898" i="7"/>
  <c r="J898" i="7"/>
  <c r="L898" i="7"/>
  <c r="Q898" i="7"/>
  <c r="G899" i="7"/>
  <c r="H899" i="7"/>
  <c r="J899" i="7"/>
  <c r="L899" i="7"/>
  <c r="Q899" i="7"/>
  <c r="G900" i="7"/>
  <c r="H900" i="7"/>
  <c r="J900" i="7"/>
  <c r="L900" i="7"/>
  <c r="Q900" i="7"/>
  <c r="G901" i="7"/>
  <c r="H901" i="7"/>
  <c r="J901" i="7"/>
  <c r="L901" i="7"/>
  <c r="Q901" i="7"/>
  <c r="G902" i="7"/>
  <c r="H902" i="7"/>
  <c r="J902" i="7"/>
  <c r="L902" i="7"/>
  <c r="Q902" i="7"/>
  <c r="G903" i="7"/>
  <c r="H903" i="7"/>
  <c r="J903" i="7"/>
  <c r="L903" i="7"/>
  <c r="Q903" i="7"/>
  <c r="G904" i="7"/>
  <c r="H904" i="7"/>
  <c r="J904" i="7"/>
  <c r="L904" i="7"/>
  <c r="Q904" i="7"/>
  <c r="G905" i="7"/>
  <c r="H905" i="7"/>
  <c r="J905" i="7"/>
  <c r="L905" i="7"/>
  <c r="Q905" i="7"/>
  <c r="G906" i="7"/>
  <c r="H906" i="7"/>
  <c r="J906" i="7"/>
  <c r="L906" i="7"/>
  <c r="Q906" i="7"/>
  <c r="G907" i="7"/>
  <c r="H907" i="7"/>
  <c r="J907" i="7"/>
  <c r="L907" i="7"/>
  <c r="Q907" i="7"/>
  <c r="B909" i="7"/>
  <c r="G909" i="7"/>
  <c r="H909" i="7"/>
  <c r="J909" i="7"/>
  <c r="L909" i="7"/>
  <c r="Q909" i="7"/>
  <c r="B910" i="7"/>
  <c r="G910" i="7"/>
  <c r="H910" i="7"/>
  <c r="J910" i="7"/>
  <c r="L910" i="7"/>
  <c r="Q910" i="7"/>
  <c r="B911" i="7"/>
  <c r="G911" i="7"/>
  <c r="H911" i="7"/>
  <c r="J911" i="7"/>
  <c r="L911" i="7"/>
  <c r="Q911" i="7"/>
  <c r="B912" i="7"/>
  <c r="G912" i="7"/>
  <c r="H912" i="7"/>
  <c r="J912" i="7"/>
  <c r="L912" i="7"/>
  <c r="Q912" i="7"/>
  <c r="B913" i="7"/>
  <c r="G913" i="7"/>
  <c r="H913" i="7"/>
  <c r="J913" i="7"/>
  <c r="L913" i="7"/>
  <c r="Q913" i="7"/>
  <c r="E915" i="7"/>
  <c r="B917" i="7"/>
  <c r="A920" i="7"/>
  <c r="D920" i="7"/>
  <c r="E920" i="7"/>
  <c r="F920" i="7"/>
  <c r="G920" i="7"/>
  <c r="H920" i="7"/>
  <c r="I920" i="7"/>
  <c r="F923" i="7"/>
  <c r="I923" i="7"/>
  <c r="G927" i="7"/>
  <c r="H927" i="7"/>
  <c r="J927" i="7"/>
  <c r="L927" i="7"/>
  <c r="Q927" i="7"/>
  <c r="G928" i="7"/>
  <c r="H928" i="7"/>
  <c r="J928" i="7"/>
  <c r="L928" i="7"/>
  <c r="Q928" i="7"/>
  <c r="G929" i="7"/>
  <c r="H929" i="7"/>
  <c r="J929" i="7"/>
  <c r="L929" i="7"/>
  <c r="Q929" i="7"/>
  <c r="G930" i="7"/>
  <c r="H930" i="7"/>
  <c r="J930" i="7"/>
  <c r="L930" i="7"/>
  <c r="Q930" i="7"/>
  <c r="G931" i="7"/>
  <c r="H931" i="7"/>
  <c r="J931" i="7"/>
  <c r="L931" i="7"/>
  <c r="Q931" i="7"/>
  <c r="G932" i="7"/>
  <c r="H932" i="7"/>
  <c r="J932" i="7"/>
  <c r="L932" i="7"/>
  <c r="Q932" i="7"/>
  <c r="G933" i="7"/>
  <c r="H933" i="7"/>
  <c r="J933" i="7"/>
  <c r="L933" i="7"/>
  <c r="Q933" i="7"/>
  <c r="G934" i="7"/>
  <c r="H934" i="7"/>
  <c r="J934" i="7"/>
  <c r="L934" i="7"/>
  <c r="Q934" i="7"/>
  <c r="G935" i="7"/>
  <c r="H935" i="7"/>
  <c r="J935" i="7"/>
  <c r="L935" i="7"/>
  <c r="Q935" i="7"/>
  <c r="G936" i="7"/>
  <c r="H936" i="7"/>
  <c r="J936" i="7"/>
  <c r="L936" i="7"/>
  <c r="Q936" i="7"/>
  <c r="G937" i="7"/>
  <c r="H937" i="7"/>
  <c r="J937" i="7"/>
  <c r="L937" i="7"/>
  <c r="Q937" i="7"/>
  <c r="G938" i="7"/>
  <c r="H938" i="7"/>
  <c r="J938" i="7"/>
  <c r="L938" i="7"/>
  <c r="Q938" i="7"/>
  <c r="G939" i="7"/>
  <c r="H939" i="7"/>
  <c r="J939" i="7"/>
  <c r="L939" i="7"/>
  <c r="Q939" i="7"/>
  <c r="G940" i="7"/>
  <c r="H940" i="7"/>
  <c r="J940" i="7"/>
  <c r="L940" i="7"/>
  <c r="Q940" i="7"/>
  <c r="G941" i="7"/>
  <c r="H941" i="7"/>
  <c r="J941" i="7"/>
  <c r="L941" i="7"/>
  <c r="Q941" i="7"/>
  <c r="G942" i="7"/>
  <c r="H942" i="7"/>
  <c r="J942" i="7"/>
  <c r="L942" i="7"/>
  <c r="Q942" i="7"/>
  <c r="G943" i="7"/>
  <c r="H943" i="7"/>
  <c r="J943" i="7"/>
  <c r="L943" i="7"/>
  <c r="Q943" i="7"/>
  <c r="G944" i="7"/>
  <c r="H944" i="7"/>
  <c r="J944" i="7"/>
  <c r="L944" i="7"/>
  <c r="Q944" i="7"/>
  <c r="G945" i="7"/>
  <c r="H945" i="7"/>
  <c r="J945" i="7"/>
  <c r="L945" i="7"/>
  <c r="Q945" i="7"/>
  <c r="B947" i="7"/>
  <c r="G947" i="7"/>
  <c r="H947" i="7"/>
  <c r="J947" i="7"/>
  <c r="L947" i="7"/>
  <c r="Q947" i="7"/>
  <c r="B948" i="7"/>
  <c r="G948" i="7"/>
  <c r="H948" i="7"/>
  <c r="J948" i="7"/>
  <c r="L948" i="7"/>
  <c r="Q948" i="7"/>
  <c r="B949" i="7"/>
  <c r="G949" i="7"/>
  <c r="H949" i="7"/>
  <c r="J949" i="7"/>
  <c r="L949" i="7"/>
  <c r="Q949" i="7"/>
  <c r="B950" i="7"/>
  <c r="G950" i="7"/>
  <c r="H950" i="7"/>
  <c r="J950" i="7"/>
  <c r="L950" i="7"/>
  <c r="Q950" i="7"/>
  <c r="B951" i="7"/>
  <c r="G951" i="7"/>
  <c r="H951" i="7"/>
  <c r="J951" i="7"/>
  <c r="L951" i="7"/>
  <c r="Q951" i="7"/>
  <c r="Q952" i="7"/>
  <c r="E953" i="7"/>
  <c r="B955" i="7"/>
  <c r="A958" i="7"/>
  <c r="D958" i="7"/>
  <c r="E958" i="7"/>
  <c r="F958" i="7"/>
  <c r="G958" i="7"/>
  <c r="H958" i="7"/>
  <c r="I958" i="7"/>
  <c r="F961" i="7"/>
  <c r="I961" i="7"/>
  <c r="G965" i="7"/>
  <c r="H965" i="7"/>
  <c r="J965" i="7"/>
  <c r="L965" i="7"/>
  <c r="Q965" i="7"/>
  <c r="G966" i="7"/>
  <c r="H966" i="7"/>
  <c r="J966" i="7"/>
  <c r="L966" i="7"/>
  <c r="Q966" i="7"/>
  <c r="G967" i="7"/>
  <c r="H967" i="7"/>
  <c r="J967" i="7"/>
  <c r="L967" i="7"/>
  <c r="Q967" i="7"/>
  <c r="G968" i="7"/>
  <c r="H968" i="7"/>
  <c r="J968" i="7"/>
  <c r="L968" i="7"/>
  <c r="Q968" i="7"/>
  <c r="G969" i="7"/>
  <c r="H969" i="7"/>
  <c r="J969" i="7"/>
  <c r="L969" i="7"/>
  <c r="Q969" i="7"/>
  <c r="G970" i="7"/>
  <c r="H970" i="7"/>
  <c r="J970" i="7"/>
  <c r="L970" i="7"/>
  <c r="Q970" i="7"/>
  <c r="G971" i="7"/>
  <c r="H971" i="7"/>
  <c r="J971" i="7"/>
  <c r="L971" i="7"/>
  <c r="Q971" i="7"/>
  <c r="G972" i="7"/>
  <c r="H972" i="7"/>
  <c r="J972" i="7"/>
  <c r="L972" i="7"/>
  <c r="Q972" i="7"/>
  <c r="G973" i="7"/>
  <c r="H973" i="7"/>
  <c r="J973" i="7"/>
  <c r="L973" i="7"/>
  <c r="Q973" i="7"/>
  <c r="G974" i="7"/>
  <c r="H974" i="7"/>
  <c r="J974" i="7"/>
  <c r="L974" i="7"/>
  <c r="Q974" i="7"/>
  <c r="G975" i="7"/>
  <c r="H975" i="7"/>
  <c r="J975" i="7"/>
  <c r="L975" i="7"/>
  <c r="Q975" i="7"/>
  <c r="G976" i="7"/>
  <c r="H976" i="7"/>
  <c r="J976" i="7"/>
  <c r="L976" i="7"/>
  <c r="Q976" i="7"/>
  <c r="G977" i="7"/>
  <c r="H977" i="7"/>
  <c r="J977" i="7"/>
  <c r="L977" i="7"/>
  <c r="Q977" i="7"/>
  <c r="G978" i="7"/>
  <c r="H978" i="7"/>
  <c r="J978" i="7"/>
  <c r="L978" i="7"/>
  <c r="Q978" i="7"/>
  <c r="G979" i="7"/>
  <c r="H979" i="7"/>
  <c r="J979" i="7"/>
  <c r="L979" i="7"/>
  <c r="Q979" i="7"/>
  <c r="G980" i="7"/>
  <c r="H980" i="7"/>
  <c r="J980" i="7"/>
  <c r="L980" i="7"/>
  <c r="Q980" i="7"/>
  <c r="G981" i="7"/>
  <c r="H981" i="7"/>
  <c r="J981" i="7"/>
  <c r="L981" i="7"/>
  <c r="Q981" i="7"/>
  <c r="G982" i="7"/>
  <c r="H982" i="7"/>
  <c r="J982" i="7"/>
  <c r="L982" i="7"/>
  <c r="Q982" i="7"/>
  <c r="G983" i="7"/>
  <c r="H983" i="7"/>
  <c r="J983" i="7"/>
  <c r="L983" i="7"/>
  <c r="Q983" i="7"/>
  <c r="B985" i="7"/>
  <c r="G985" i="7"/>
  <c r="H985" i="7"/>
  <c r="J985" i="7"/>
  <c r="L985" i="7"/>
  <c r="Q985" i="7"/>
  <c r="B986" i="7"/>
  <c r="G986" i="7"/>
  <c r="H986" i="7"/>
  <c r="J986" i="7"/>
  <c r="L986" i="7"/>
  <c r="Q986" i="7"/>
  <c r="B987" i="7"/>
  <c r="G987" i="7"/>
  <c r="H987" i="7"/>
  <c r="J987" i="7"/>
  <c r="L987" i="7"/>
  <c r="Q987" i="7"/>
  <c r="B988" i="7"/>
  <c r="G988" i="7"/>
  <c r="H988" i="7"/>
  <c r="J988" i="7"/>
  <c r="L988" i="7"/>
  <c r="Q988" i="7"/>
  <c r="B989" i="7"/>
  <c r="G989" i="7"/>
  <c r="H989" i="7"/>
  <c r="J989" i="7"/>
  <c r="L989" i="7"/>
  <c r="Q989" i="7"/>
  <c r="E991" i="7"/>
  <c r="B993" i="7"/>
  <c r="A996" i="7"/>
  <c r="D996" i="7"/>
  <c r="E996" i="7"/>
  <c r="F996" i="7"/>
  <c r="G996" i="7"/>
  <c r="H996" i="7"/>
  <c r="I996" i="7"/>
  <c r="F999" i="7"/>
  <c r="I999" i="7"/>
  <c r="G1003" i="7"/>
  <c r="H1003" i="7"/>
  <c r="J1003" i="7"/>
  <c r="L1003" i="7"/>
  <c r="Q1003" i="7"/>
  <c r="G1004" i="7"/>
  <c r="H1004" i="7"/>
  <c r="J1004" i="7"/>
  <c r="L1004" i="7"/>
  <c r="Q1004" i="7"/>
  <c r="G1005" i="7"/>
  <c r="H1005" i="7"/>
  <c r="J1005" i="7"/>
  <c r="L1005" i="7"/>
  <c r="Q1005" i="7"/>
  <c r="G1006" i="7"/>
  <c r="H1006" i="7"/>
  <c r="J1006" i="7"/>
  <c r="L1006" i="7"/>
  <c r="Q1006" i="7"/>
  <c r="G1007" i="7"/>
  <c r="H1007" i="7"/>
  <c r="J1007" i="7"/>
  <c r="L1007" i="7"/>
  <c r="Q1007" i="7"/>
  <c r="G1008" i="7"/>
  <c r="H1008" i="7"/>
  <c r="J1008" i="7"/>
  <c r="L1008" i="7"/>
  <c r="Q1008" i="7"/>
  <c r="G1009" i="7"/>
  <c r="H1009" i="7"/>
  <c r="J1009" i="7"/>
  <c r="L1009" i="7"/>
  <c r="Q1009" i="7"/>
  <c r="G1010" i="7"/>
  <c r="H1010" i="7"/>
  <c r="J1010" i="7"/>
  <c r="L1010" i="7"/>
  <c r="Q1010" i="7"/>
  <c r="G1011" i="7"/>
  <c r="H1011" i="7"/>
  <c r="J1011" i="7"/>
  <c r="L1011" i="7"/>
  <c r="Q1011" i="7"/>
  <c r="G1012" i="7"/>
  <c r="H1012" i="7"/>
  <c r="J1012" i="7"/>
  <c r="L1012" i="7"/>
  <c r="Q1012" i="7"/>
  <c r="G1013" i="7"/>
  <c r="H1013" i="7"/>
  <c r="J1013" i="7"/>
  <c r="L1013" i="7"/>
  <c r="Q1013" i="7"/>
  <c r="G1014" i="7"/>
  <c r="H1014" i="7"/>
  <c r="J1014" i="7"/>
  <c r="L1014" i="7"/>
  <c r="Q1014" i="7"/>
  <c r="G1015" i="7"/>
  <c r="H1015" i="7"/>
  <c r="J1015" i="7"/>
  <c r="L1015" i="7"/>
  <c r="Q1015" i="7"/>
  <c r="G1016" i="7"/>
  <c r="H1016" i="7"/>
  <c r="J1016" i="7"/>
  <c r="L1016" i="7"/>
  <c r="Q1016" i="7"/>
  <c r="G1017" i="7"/>
  <c r="H1017" i="7"/>
  <c r="J1017" i="7"/>
  <c r="L1017" i="7"/>
  <c r="Q1017" i="7"/>
  <c r="G1018" i="7"/>
  <c r="H1018" i="7"/>
  <c r="J1018" i="7"/>
  <c r="L1018" i="7"/>
  <c r="Q1018" i="7"/>
  <c r="G1019" i="7"/>
  <c r="H1019" i="7"/>
  <c r="J1019" i="7"/>
  <c r="L1019" i="7"/>
  <c r="Q1019" i="7"/>
  <c r="G1020" i="7"/>
  <c r="H1020" i="7"/>
  <c r="J1020" i="7"/>
  <c r="L1020" i="7"/>
  <c r="Q1020" i="7"/>
  <c r="G1021" i="7"/>
  <c r="H1021" i="7"/>
  <c r="J1021" i="7"/>
  <c r="L1021" i="7"/>
  <c r="Q1021" i="7"/>
  <c r="B1023" i="7"/>
  <c r="G1023" i="7"/>
  <c r="H1023" i="7"/>
  <c r="J1023" i="7"/>
  <c r="L1023" i="7"/>
  <c r="Q1023" i="7"/>
  <c r="B1024" i="7"/>
  <c r="G1024" i="7"/>
  <c r="H1024" i="7"/>
  <c r="J1024" i="7"/>
  <c r="L1024" i="7"/>
  <c r="Q1024" i="7"/>
  <c r="B1025" i="7"/>
  <c r="G1025" i="7"/>
  <c r="H1025" i="7"/>
  <c r="J1025" i="7"/>
  <c r="L1025" i="7"/>
  <c r="Q1025" i="7"/>
  <c r="B1026" i="7"/>
  <c r="G1026" i="7"/>
  <c r="H1026" i="7"/>
  <c r="J1026" i="7"/>
  <c r="L1026" i="7"/>
  <c r="Q1026" i="7"/>
  <c r="B1027" i="7"/>
  <c r="G1027" i="7"/>
  <c r="H1027" i="7"/>
  <c r="J1027" i="7"/>
  <c r="L1027" i="7"/>
  <c r="Q1027" i="7"/>
  <c r="E1029" i="7"/>
  <c r="B1031" i="7"/>
  <c r="A1034" i="7"/>
  <c r="D1034" i="7"/>
  <c r="E1034" i="7"/>
  <c r="F1034" i="7"/>
  <c r="G1034" i="7"/>
  <c r="H1034" i="7"/>
  <c r="I1034" i="7"/>
  <c r="F1037" i="7"/>
  <c r="I1037" i="7"/>
  <c r="G1041" i="7"/>
  <c r="H1041" i="7"/>
  <c r="J1041" i="7"/>
  <c r="L1041" i="7"/>
  <c r="Q1041" i="7"/>
  <c r="G1042" i="7"/>
  <c r="H1042" i="7"/>
  <c r="J1042" i="7"/>
  <c r="L1042" i="7"/>
  <c r="Q1042" i="7"/>
  <c r="G1043" i="7"/>
  <c r="H1043" i="7"/>
  <c r="J1043" i="7"/>
  <c r="L1043" i="7"/>
  <c r="Q1043" i="7"/>
  <c r="G1044" i="7"/>
  <c r="H1044" i="7"/>
  <c r="J1044" i="7"/>
  <c r="L1044" i="7"/>
  <c r="Q1044" i="7"/>
  <c r="G1045" i="7"/>
  <c r="H1045" i="7"/>
  <c r="J1045" i="7"/>
  <c r="L1045" i="7"/>
  <c r="Q1045" i="7"/>
  <c r="G1046" i="7"/>
  <c r="H1046" i="7"/>
  <c r="J1046" i="7"/>
  <c r="L1046" i="7"/>
  <c r="Q1046" i="7"/>
  <c r="G1047" i="7"/>
  <c r="H1047" i="7"/>
  <c r="J1047" i="7"/>
  <c r="L1047" i="7"/>
  <c r="Q1047" i="7"/>
  <c r="G1048" i="7"/>
  <c r="H1048" i="7"/>
  <c r="J1048" i="7"/>
  <c r="L1048" i="7"/>
  <c r="Q1048" i="7"/>
  <c r="G1049" i="7"/>
  <c r="H1049" i="7"/>
  <c r="J1049" i="7"/>
  <c r="L1049" i="7"/>
  <c r="Q1049" i="7"/>
  <c r="G1050" i="7"/>
  <c r="H1050" i="7"/>
  <c r="J1050" i="7"/>
  <c r="L1050" i="7"/>
  <c r="Q1050" i="7"/>
  <c r="G1051" i="7"/>
  <c r="H1051" i="7"/>
  <c r="J1051" i="7"/>
  <c r="L1051" i="7"/>
  <c r="Q1051" i="7"/>
  <c r="G1052" i="7"/>
  <c r="H1052" i="7"/>
  <c r="J1052" i="7"/>
  <c r="L1052" i="7"/>
  <c r="Q1052" i="7"/>
  <c r="G1053" i="7"/>
  <c r="H1053" i="7"/>
  <c r="J1053" i="7"/>
  <c r="L1053" i="7"/>
  <c r="Q1053" i="7"/>
  <c r="G1054" i="7"/>
  <c r="H1054" i="7"/>
  <c r="J1054" i="7"/>
  <c r="L1054" i="7"/>
  <c r="Q1054" i="7"/>
  <c r="G1055" i="7"/>
  <c r="H1055" i="7"/>
  <c r="J1055" i="7"/>
  <c r="L1055" i="7"/>
  <c r="Q1055" i="7"/>
  <c r="G1056" i="7"/>
  <c r="H1056" i="7"/>
  <c r="J1056" i="7"/>
  <c r="L1056" i="7"/>
  <c r="Q1056" i="7"/>
  <c r="G1057" i="7"/>
  <c r="H1057" i="7"/>
  <c r="J1057" i="7"/>
  <c r="L1057" i="7"/>
  <c r="Q1057" i="7"/>
  <c r="G1058" i="7"/>
  <c r="H1058" i="7"/>
  <c r="J1058" i="7"/>
  <c r="L1058" i="7"/>
  <c r="Q1058" i="7"/>
  <c r="G1059" i="7"/>
  <c r="H1059" i="7"/>
  <c r="J1059" i="7"/>
  <c r="L1059" i="7"/>
  <c r="Q1059" i="7"/>
  <c r="B1061" i="7"/>
  <c r="G1061" i="7"/>
  <c r="H1061" i="7"/>
  <c r="J1061" i="7"/>
  <c r="L1061" i="7"/>
  <c r="Q1061" i="7"/>
  <c r="B1062" i="7"/>
  <c r="G1062" i="7"/>
  <c r="H1062" i="7"/>
  <c r="J1062" i="7"/>
  <c r="L1062" i="7"/>
  <c r="Q1062" i="7"/>
  <c r="B1063" i="7"/>
  <c r="G1063" i="7"/>
  <c r="H1063" i="7"/>
  <c r="J1063" i="7"/>
  <c r="L1063" i="7"/>
  <c r="Q1063" i="7"/>
  <c r="B1064" i="7"/>
  <c r="G1064" i="7"/>
  <c r="H1064" i="7"/>
  <c r="J1064" i="7"/>
  <c r="L1064" i="7"/>
  <c r="Q1064" i="7"/>
  <c r="B1065" i="7"/>
  <c r="G1065" i="7"/>
  <c r="H1065" i="7"/>
  <c r="J1065" i="7"/>
  <c r="L1065" i="7"/>
  <c r="Q1065" i="7"/>
  <c r="E1067" i="7"/>
  <c r="B1069" i="7"/>
  <c r="A1072" i="7"/>
  <c r="D1072" i="7"/>
  <c r="E1072" i="7"/>
  <c r="F1072" i="7"/>
  <c r="G1072" i="7"/>
  <c r="H1072" i="7"/>
  <c r="I1072" i="7"/>
  <c r="F1075" i="7"/>
  <c r="I1075" i="7"/>
  <c r="G1079" i="7"/>
  <c r="H1079" i="7"/>
  <c r="J1079" i="7"/>
  <c r="L1079" i="7"/>
  <c r="Q1079" i="7"/>
  <c r="G1080" i="7"/>
  <c r="H1080" i="7"/>
  <c r="J1080" i="7"/>
  <c r="L1080" i="7"/>
  <c r="Q1080" i="7"/>
  <c r="G1081" i="7"/>
  <c r="H1081" i="7"/>
  <c r="J1081" i="7"/>
  <c r="L1081" i="7"/>
  <c r="Q1081" i="7"/>
  <c r="G1082" i="7"/>
  <c r="H1082" i="7"/>
  <c r="J1082" i="7"/>
  <c r="L1082" i="7"/>
  <c r="Q1082" i="7"/>
  <c r="G1083" i="7"/>
  <c r="H1083" i="7"/>
  <c r="J1083" i="7"/>
  <c r="L1083" i="7"/>
  <c r="Q1083" i="7"/>
  <c r="G1084" i="7"/>
  <c r="H1084" i="7"/>
  <c r="J1084" i="7"/>
  <c r="L1084" i="7"/>
  <c r="Q1084" i="7"/>
  <c r="G1085" i="7"/>
  <c r="H1085" i="7"/>
  <c r="J1085" i="7"/>
  <c r="L1085" i="7"/>
  <c r="Q1085" i="7"/>
  <c r="G1086" i="7"/>
  <c r="H1086" i="7"/>
  <c r="J1086" i="7"/>
  <c r="L1086" i="7"/>
  <c r="Q1086" i="7"/>
  <c r="G1087" i="7"/>
  <c r="H1087" i="7"/>
  <c r="J1087" i="7"/>
  <c r="L1087" i="7"/>
  <c r="Q1087" i="7"/>
  <c r="G1088" i="7"/>
  <c r="H1088" i="7"/>
  <c r="J1088" i="7"/>
  <c r="L1088" i="7"/>
  <c r="Q1088" i="7"/>
  <c r="G1089" i="7"/>
  <c r="H1089" i="7"/>
  <c r="J1089" i="7"/>
  <c r="L1089" i="7"/>
  <c r="Q1089" i="7"/>
  <c r="G1090" i="7"/>
  <c r="H1090" i="7"/>
  <c r="J1090" i="7"/>
  <c r="L1090" i="7"/>
  <c r="Q1090" i="7"/>
  <c r="G1091" i="7"/>
  <c r="H1091" i="7"/>
  <c r="J1091" i="7"/>
  <c r="L1091" i="7"/>
  <c r="Q1091" i="7"/>
  <c r="G1092" i="7"/>
  <c r="H1092" i="7"/>
  <c r="J1092" i="7"/>
  <c r="L1092" i="7"/>
  <c r="Q1092" i="7"/>
  <c r="G1093" i="7"/>
  <c r="H1093" i="7"/>
  <c r="J1093" i="7"/>
  <c r="L1093" i="7"/>
  <c r="Q1093" i="7"/>
  <c r="G1094" i="7"/>
  <c r="H1094" i="7"/>
  <c r="J1094" i="7"/>
  <c r="L1094" i="7"/>
  <c r="Q1094" i="7"/>
  <c r="G1095" i="7"/>
  <c r="H1095" i="7"/>
  <c r="J1095" i="7"/>
  <c r="L1095" i="7"/>
  <c r="Q1095" i="7"/>
  <c r="G1096" i="7"/>
  <c r="H1096" i="7"/>
  <c r="J1096" i="7"/>
  <c r="L1096" i="7"/>
  <c r="Q1096" i="7"/>
  <c r="G1097" i="7"/>
  <c r="H1097" i="7"/>
  <c r="J1097" i="7"/>
  <c r="L1097" i="7"/>
  <c r="Q1097" i="7"/>
  <c r="B1099" i="7"/>
  <c r="G1099" i="7"/>
  <c r="H1099" i="7"/>
  <c r="J1099" i="7"/>
  <c r="L1099" i="7"/>
  <c r="Q1099" i="7"/>
  <c r="B1100" i="7"/>
  <c r="G1100" i="7"/>
  <c r="H1100" i="7"/>
  <c r="J1100" i="7"/>
  <c r="L1100" i="7"/>
  <c r="Q1100" i="7"/>
  <c r="B1101" i="7"/>
  <c r="G1101" i="7"/>
  <c r="H1101" i="7"/>
  <c r="J1101" i="7"/>
  <c r="L1101" i="7"/>
  <c r="Q1101" i="7"/>
  <c r="B1102" i="7"/>
  <c r="G1102" i="7"/>
  <c r="H1102" i="7"/>
  <c r="J1102" i="7"/>
  <c r="L1102" i="7"/>
  <c r="Q1102" i="7"/>
  <c r="B1103" i="7"/>
  <c r="G1103" i="7"/>
  <c r="H1103" i="7"/>
  <c r="J1103" i="7"/>
  <c r="L1103" i="7"/>
  <c r="Q1103" i="7"/>
  <c r="E1105" i="7"/>
  <c r="B1107" i="7"/>
  <c r="A1110" i="7"/>
  <c r="D1110" i="7"/>
  <c r="E1110" i="7"/>
  <c r="F1110" i="7"/>
  <c r="G1110" i="7"/>
  <c r="H1110" i="7"/>
  <c r="I1110" i="7"/>
  <c r="F1113" i="7"/>
  <c r="I1113" i="7"/>
  <c r="G1117" i="7"/>
  <c r="H1117" i="7"/>
  <c r="J1117" i="7"/>
  <c r="L1117" i="7"/>
  <c r="Q1117" i="7"/>
  <c r="G1118" i="7"/>
  <c r="H1118" i="7"/>
  <c r="J1118" i="7"/>
  <c r="L1118" i="7"/>
  <c r="Q1118" i="7"/>
  <c r="G1119" i="7"/>
  <c r="H1119" i="7"/>
  <c r="J1119" i="7"/>
  <c r="L1119" i="7"/>
  <c r="Q1119" i="7"/>
  <c r="G1120" i="7"/>
  <c r="H1120" i="7"/>
  <c r="J1120" i="7"/>
  <c r="L1120" i="7"/>
  <c r="Q1120" i="7"/>
  <c r="G1121" i="7"/>
  <c r="H1121" i="7"/>
  <c r="J1121" i="7"/>
  <c r="L1121" i="7"/>
  <c r="Q1121" i="7"/>
  <c r="G1122" i="7"/>
  <c r="H1122" i="7"/>
  <c r="J1122" i="7"/>
  <c r="L1122" i="7"/>
  <c r="Q1122" i="7"/>
  <c r="G1123" i="7"/>
  <c r="H1123" i="7"/>
  <c r="J1123" i="7"/>
  <c r="L1123" i="7"/>
  <c r="Q1123" i="7"/>
  <c r="G1124" i="7"/>
  <c r="H1124" i="7"/>
  <c r="J1124" i="7"/>
  <c r="L1124" i="7"/>
  <c r="Q1124" i="7"/>
  <c r="G1125" i="7"/>
  <c r="H1125" i="7"/>
  <c r="J1125" i="7"/>
  <c r="L1125" i="7"/>
  <c r="Q1125" i="7"/>
  <c r="G1126" i="7"/>
  <c r="H1126" i="7"/>
  <c r="J1126" i="7"/>
  <c r="L1126" i="7"/>
  <c r="Q1126" i="7"/>
  <c r="G1127" i="7"/>
  <c r="H1127" i="7"/>
  <c r="J1127" i="7"/>
  <c r="L1127" i="7"/>
  <c r="Q1127" i="7"/>
  <c r="G1128" i="7"/>
  <c r="H1128" i="7"/>
  <c r="J1128" i="7"/>
  <c r="L1128" i="7"/>
  <c r="Q1128" i="7"/>
  <c r="G1129" i="7"/>
  <c r="H1129" i="7"/>
  <c r="J1129" i="7"/>
  <c r="L1129" i="7"/>
  <c r="Q1129" i="7"/>
  <c r="G1130" i="7"/>
  <c r="H1130" i="7"/>
  <c r="J1130" i="7"/>
  <c r="L1130" i="7"/>
  <c r="Q1130" i="7"/>
  <c r="G1131" i="7"/>
  <c r="H1131" i="7"/>
  <c r="J1131" i="7"/>
  <c r="L1131" i="7"/>
  <c r="Q1131" i="7"/>
  <c r="G1132" i="7"/>
  <c r="H1132" i="7"/>
  <c r="J1132" i="7"/>
  <c r="L1132" i="7"/>
  <c r="Q1132" i="7"/>
  <c r="G1133" i="7"/>
  <c r="H1133" i="7"/>
  <c r="J1133" i="7"/>
  <c r="L1133" i="7"/>
  <c r="Q1133" i="7"/>
  <c r="G1134" i="7"/>
  <c r="H1134" i="7"/>
  <c r="J1134" i="7"/>
  <c r="L1134" i="7"/>
  <c r="Q1134" i="7"/>
  <c r="G1135" i="7"/>
  <c r="H1135" i="7"/>
  <c r="J1135" i="7"/>
  <c r="L1135" i="7"/>
  <c r="Q1135" i="7"/>
  <c r="B1137" i="7"/>
  <c r="G1137" i="7"/>
  <c r="H1137" i="7"/>
  <c r="J1137" i="7"/>
  <c r="L1137" i="7"/>
  <c r="Q1137" i="7"/>
  <c r="B1138" i="7"/>
  <c r="G1138" i="7"/>
  <c r="H1138" i="7"/>
  <c r="J1138" i="7"/>
  <c r="L1138" i="7"/>
  <c r="Q1138" i="7"/>
  <c r="B1139" i="7"/>
  <c r="G1139" i="7"/>
  <c r="H1139" i="7"/>
  <c r="J1139" i="7"/>
  <c r="L1139" i="7"/>
  <c r="Q1139" i="7"/>
  <c r="B1140" i="7"/>
  <c r="G1140" i="7"/>
  <c r="H1140" i="7"/>
  <c r="J1140" i="7"/>
  <c r="L1140" i="7"/>
  <c r="Q1140" i="7"/>
  <c r="B1141" i="7"/>
  <c r="G1141" i="7"/>
  <c r="H1141" i="7"/>
  <c r="J1141" i="7"/>
  <c r="L1141" i="7"/>
  <c r="Q1141" i="7"/>
  <c r="J1142" i="7"/>
  <c r="Q1142" i="7"/>
  <c r="E1143" i="7"/>
  <c r="B1145" i="7"/>
  <c r="A1148" i="7"/>
  <c r="D1148" i="7"/>
  <c r="E1148" i="7"/>
  <c r="F1148" i="7"/>
  <c r="G1148" i="7"/>
  <c r="H1148" i="7"/>
  <c r="I1148" i="7"/>
  <c r="F1151" i="7"/>
  <c r="I1151" i="7"/>
  <c r="G1155" i="7"/>
  <c r="H1155" i="7"/>
  <c r="J1155" i="7"/>
  <c r="L1155" i="7"/>
  <c r="Q1155" i="7"/>
  <c r="G1156" i="7"/>
  <c r="H1156" i="7"/>
  <c r="J1156" i="7"/>
  <c r="L1156" i="7"/>
  <c r="Q1156" i="7"/>
  <c r="G1157" i="7"/>
  <c r="H1157" i="7"/>
  <c r="J1157" i="7"/>
  <c r="L1157" i="7"/>
  <c r="Q1157" i="7"/>
  <c r="G1158" i="7"/>
  <c r="H1158" i="7"/>
  <c r="J1158" i="7"/>
  <c r="L1158" i="7"/>
  <c r="Q1158" i="7"/>
  <c r="G1159" i="7"/>
  <c r="H1159" i="7"/>
  <c r="J1159" i="7"/>
  <c r="L1159" i="7"/>
  <c r="Q1159" i="7"/>
  <c r="G1160" i="7"/>
  <c r="H1160" i="7"/>
  <c r="J1160" i="7"/>
  <c r="L1160" i="7"/>
  <c r="Q1160" i="7"/>
  <c r="G1161" i="7"/>
  <c r="H1161" i="7"/>
  <c r="J1161" i="7"/>
  <c r="L1161" i="7"/>
  <c r="Q1161" i="7"/>
  <c r="G1162" i="7"/>
  <c r="H1162" i="7"/>
  <c r="J1162" i="7"/>
  <c r="L1162" i="7"/>
  <c r="Q1162" i="7"/>
  <c r="G1163" i="7"/>
  <c r="H1163" i="7"/>
  <c r="J1163" i="7"/>
  <c r="L1163" i="7"/>
  <c r="Q1163" i="7"/>
  <c r="G1164" i="7"/>
  <c r="H1164" i="7"/>
  <c r="J1164" i="7"/>
  <c r="L1164" i="7"/>
  <c r="Q1164" i="7"/>
  <c r="G1165" i="7"/>
  <c r="H1165" i="7"/>
  <c r="J1165" i="7"/>
  <c r="L1165" i="7"/>
  <c r="Q1165" i="7"/>
  <c r="G1166" i="7"/>
  <c r="H1166" i="7"/>
  <c r="J1166" i="7"/>
  <c r="L1166" i="7"/>
  <c r="Q1166" i="7"/>
  <c r="G1167" i="7"/>
  <c r="H1167" i="7"/>
  <c r="J1167" i="7"/>
  <c r="L1167" i="7"/>
  <c r="Q1167" i="7"/>
  <c r="G1168" i="7"/>
  <c r="H1168" i="7"/>
  <c r="J1168" i="7"/>
  <c r="L1168" i="7"/>
  <c r="Q1168" i="7"/>
  <c r="G1169" i="7"/>
  <c r="H1169" i="7"/>
  <c r="J1169" i="7"/>
  <c r="L1169" i="7"/>
  <c r="Q1169" i="7"/>
  <c r="G1170" i="7"/>
  <c r="H1170" i="7"/>
  <c r="J1170" i="7"/>
  <c r="L1170" i="7"/>
  <c r="Q1170" i="7"/>
  <c r="G1171" i="7"/>
  <c r="H1171" i="7"/>
  <c r="J1171" i="7"/>
  <c r="L1171" i="7"/>
  <c r="Q1171" i="7"/>
  <c r="G1172" i="7"/>
  <c r="H1172" i="7"/>
  <c r="J1172" i="7"/>
  <c r="L1172" i="7"/>
  <c r="Q1172" i="7"/>
  <c r="G1173" i="7"/>
  <c r="H1173" i="7"/>
  <c r="J1173" i="7"/>
  <c r="L1173" i="7"/>
  <c r="Q1173" i="7"/>
  <c r="B1175" i="7"/>
  <c r="G1175" i="7"/>
  <c r="H1175" i="7"/>
  <c r="J1175" i="7"/>
  <c r="L1175" i="7"/>
  <c r="Q1175" i="7"/>
  <c r="B1176" i="7"/>
  <c r="G1176" i="7"/>
  <c r="H1176" i="7"/>
  <c r="J1176" i="7"/>
  <c r="L1176" i="7"/>
  <c r="Q1176" i="7"/>
  <c r="B1177" i="7"/>
  <c r="G1177" i="7"/>
  <c r="H1177" i="7"/>
  <c r="J1177" i="7"/>
  <c r="L1177" i="7"/>
  <c r="Q1177" i="7"/>
  <c r="B1178" i="7"/>
  <c r="G1178" i="7"/>
  <c r="H1178" i="7"/>
  <c r="J1178" i="7"/>
  <c r="L1178" i="7"/>
  <c r="Q1178" i="7"/>
  <c r="B1179" i="7"/>
  <c r="G1179" i="7"/>
  <c r="H1179" i="7"/>
  <c r="J1179" i="7"/>
  <c r="L1179" i="7"/>
  <c r="Q1179" i="7"/>
  <c r="E1181" i="7"/>
  <c r="B1183" i="7"/>
  <c r="A1186" i="7"/>
  <c r="D1186" i="7"/>
  <c r="E1186" i="7"/>
  <c r="F1186" i="7"/>
  <c r="G1186" i="7"/>
  <c r="H1186" i="7"/>
  <c r="I1186" i="7"/>
  <c r="F1189" i="7"/>
  <c r="I1189" i="7"/>
  <c r="G1193" i="7"/>
  <c r="H1193" i="7"/>
  <c r="J1193" i="7"/>
  <c r="L1193" i="7"/>
  <c r="Q1193" i="7"/>
  <c r="G1194" i="7"/>
  <c r="H1194" i="7"/>
  <c r="J1194" i="7"/>
  <c r="L1194" i="7"/>
  <c r="Q1194" i="7"/>
  <c r="G1195" i="7"/>
  <c r="H1195" i="7"/>
  <c r="J1195" i="7"/>
  <c r="L1195" i="7"/>
  <c r="Q1195" i="7"/>
  <c r="G1196" i="7"/>
  <c r="H1196" i="7"/>
  <c r="J1196" i="7"/>
  <c r="L1196" i="7"/>
  <c r="Q1196" i="7"/>
  <c r="G1197" i="7"/>
  <c r="H1197" i="7"/>
  <c r="J1197" i="7"/>
  <c r="L1197" i="7"/>
  <c r="Q1197" i="7"/>
  <c r="G1198" i="7"/>
  <c r="H1198" i="7"/>
  <c r="J1198" i="7"/>
  <c r="L1198" i="7"/>
  <c r="Q1198" i="7"/>
  <c r="G1199" i="7"/>
  <c r="H1199" i="7"/>
  <c r="J1199" i="7"/>
  <c r="L1199" i="7"/>
  <c r="Q1199" i="7"/>
  <c r="G1200" i="7"/>
  <c r="H1200" i="7"/>
  <c r="J1200" i="7"/>
  <c r="L1200" i="7"/>
  <c r="Q1200" i="7"/>
  <c r="G1201" i="7"/>
  <c r="H1201" i="7"/>
  <c r="J1201" i="7"/>
  <c r="L1201" i="7"/>
  <c r="Q1201" i="7"/>
  <c r="G1202" i="7"/>
  <c r="H1202" i="7"/>
  <c r="J1202" i="7"/>
  <c r="L1202" i="7"/>
  <c r="Q1202" i="7"/>
  <c r="G1203" i="7"/>
  <c r="H1203" i="7"/>
  <c r="J1203" i="7"/>
  <c r="L1203" i="7"/>
  <c r="Q1203" i="7"/>
  <c r="G1204" i="7"/>
  <c r="H1204" i="7"/>
  <c r="J1204" i="7"/>
  <c r="L1204" i="7"/>
  <c r="Q1204" i="7"/>
  <c r="G1205" i="7"/>
  <c r="H1205" i="7"/>
  <c r="J1205" i="7"/>
  <c r="L1205" i="7"/>
  <c r="Q1205" i="7"/>
  <c r="G1206" i="7"/>
  <c r="H1206" i="7"/>
  <c r="J1206" i="7"/>
  <c r="L1206" i="7"/>
  <c r="Q1206" i="7"/>
  <c r="G1207" i="7"/>
  <c r="H1207" i="7"/>
  <c r="J1207" i="7"/>
  <c r="L1207" i="7"/>
  <c r="Q1207" i="7"/>
  <c r="G1208" i="7"/>
  <c r="H1208" i="7"/>
  <c r="J1208" i="7"/>
  <c r="L1208" i="7"/>
  <c r="Q1208" i="7"/>
  <c r="G1209" i="7"/>
  <c r="H1209" i="7"/>
  <c r="J1209" i="7"/>
  <c r="L1209" i="7"/>
  <c r="Q1209" i="7"/>
  <c r="G1210" i="7"/>
  <c r="H1210" i="7"/>
  <c r="J1210" i="7"/>
  <c r="L1210" i="7"/>
  <c r="Q1210" i="7"/>
  <c r="G1211" i="7"/>
  <c r="H1211" i="7"/>
  <c r="J1211" i="7"/>
  <c r="L1211" i="7"/>
  <c r="Q1211" i="7"/>
  <c r="B1213" i="7"/>
  <c r="G1213" i="7"/>
  <c r="H1213" i="7"/>
  <c r="J1213" i="7"/>
  <c r="L1213" i="7"/>
  <c r="Q1213" i="7"/>
  <c r="B1214" i="7"/>
  <c r="G1214" i="7"/>
  <c r="H1214" i="7"/>
  <c r="J1214" i="7"/>
  <c r="L1214" i="7"/>
  <c r="Q1214" i="7"/>
  <c r="B1215" i="7"/>
  <c r="G1215" i="7"/>
  <c r="H1215" i="7"/>
  <c r="J1215" i="7"/>
  <c r="L1215" i="7"/>
  <c r="Q1215" i="7"/>
  <c r="B1216" i="7"/>
  <c r="G1216" i="7"/>
  <c r="H1216" i="7"/>
  <c r="J1216" i="7"/>
  <c r="L1216" i="7"/>
  <c r="Q1216" i="7"/>
  <c r="B1217" i="7"/>
  <c r="G1217" i="7"/>
  <c r="H1217" i="7"/>
  <c r="J1217" i="7"/>
  <c r="L1217" i="7"/>
  <c r="Q1217" i="7"/>
  <c r="E1219" i="7"/>
  <c r="B1221" i="7"/>
  <c r="A1224" i="7"/>
  <c r="D1224" i="7"/>
  <c r="E1224" i="7"/>
  <c r="F1224" i="7"/>
  <c r="G1224" i="7"/>
  <c r="H1224" i="7"/>
  <c r="I1224" i="7"/>
  <c r="F1227" i="7"/>
  <c r="I1227" i="7"/>
  <c r="G1231" i="7"/>
  <c r="H1231" i="7"/>
  <c r="J1231" i="7"/>
  <c r="L1231" i="7"/>
  <c r="Q1231" i="7"/>
  <c r="G1232" i="7"/>
  <c r="H1232" i="7"/>
  <c r="J1232" i="7"/>
  <c r="L1232" i="7"/>
  <c r="Q1232" i="7"/>
  <c r="G1233" i="7"/>
  <c r="H1233" i="7"/>
  <c r="J1233" i="7"/>
  <c r="L1233" i="7"/>
  <c r="Q1233" i="7"/>
  <c r="G1234" i="7"/>
  <c r="H1234" i="7"/>
  <c r="J1234" i="7"/>
  <c r="L1234" i="7"/>
  <c r="Q1234" i="7"/>
  <c r="G1235" i="7"/>
  <c r="H1235" i="7"/>
  <c r="J1235" i="7"/>
  <c r="L1235" i="7"/>
  <c r="Q1235" i="7"/>
  <c r="G1236" i="7"/>
  <c r="H1236" i="7"/>
  <c r="J1236" i="7"/>
  <c r="L1236" i="7"/>
  <c r="Q1236" i="7"/>
  <c r="G1237" i="7"/>
  <c r="H1237" i="7"/>
  <c r="J1237" i="7"/>
  <c r="L1237" i="7"/>
  <c r="Q1237" i="7"/>
  <c r="G1238" i="7"/>
  <c r="H1238" i="7"/>
  <c r="J1238" i="7"/>
  <c r="L1238" i="7"/>
  <c r="Q1238" i="7"/>
  <c r="G1239" i="7"/>
  <c r="H1239" i="7"/>
  <c r="J1239" i="7"/>
  <c r="L1239" i="7"/>
  <c r="Q1239" i="7"/>
  <c r="G1240" i="7"/>
  <c r="H1240" i="7"/>
  <c r="J1240" i="7"/>
  <c r="L1240" i="7"/>
  <c r="Q1240" i="7"/>
  <c r="G1241" i="7"/>
  <c r="H1241" i="7"/>
  <c r="J1241" i="7"/>
  <c r="L1241" i="7"/>
  <c r="Q1241" i="7"/>
  <c r="G1242" i="7"/>
  <c r="H1242" i="7"/>
  <c r="J1242" i="7"/>
  <c r="L1242" i="7"/>
  <c r="Q1242" i="7"/>
  <c r="G1243" i="7"/>
  <c r="H1243" i="7"/>
  <c r="J1243" i="7"/>
  <c r="L1243" i="7"/>
  <c r="Q1243" i="7"/>
  <c r="G1244" i="7"/>
  <c r="H1244" i="7"/>
  <c r="J1244" i="7"/>
  <c r="L1244" i="7"/>
  <c r="Q1244" i="7"/>
  <c r="G1245" i="7"/>
  <c r="H1245" i="7"/>
  <c r="J1245" i="7"/>
  <c r="L1245" i="7"/>
  <c r="Q1245" i="7"/>
  <c r="G1246" i="7"/>
  <c r="H1246" i="7"/>
  <c r="J1246" i="7"/>
  <c r="L1246" i="7"/>
  <c r="Q1246" i="7"/>
  <c r="G1247" i="7"/>
  <c r="H1247" i="7"/>
  <c r="J1247" i="7"/>
  <c r="L1247" i="7"/>
  <c r="Q1247" i="7"/>
  <c r="G1248" i="7"/>
  <c r="H1248" i="7"/>
  <c r="J1248" i="7"/>
  <c r="L1248" i="7"/>
  <c r="Q1248" i="7"/>
  <c r="G1249" i="7"/>
  <c r="H1249" i="7"/>
  <c r="J1249" i="7"/>
  <c r="L1249" i="7"/>
  <c r="Q1249" i="7"/>
  <c r="B1251" i="7"/>
  <c r="G1251" i="7"/>
  <c r="H1251" i="7"/>
  <c r="J1251" i="7"/>
  <c r="L1251" i="7"/>
  <c r="Q1251" i="7"/>
  <c r="B1252" i="7"/>
  <c r="G1252" i="7"/>
  <c r="H1252" i="7"/>
  <c r="J1252" i="7"/>
  <c r="L1252" i="7"/>
  <c r="Q1252" i="7"/>
  <c r="B1253" i="7"/>
  <c r="G1253" i="7"/>
  <c r="H1253" i="7"/>
  <c r="J1253" i="7"/>
  <c r="L1253" i="7"/>
  <c r="Q1253" i="7"/>
  <c r="B1254" i="7"/>
  <c r="G1254" i="7"/>
  <c r="H1254" i="7"/>
  <c r="J1254" i="7"/>
  <c r="L1254" i="7"/>
  <c r="Q1254" i="7"/>
  <c r="B1255" i="7"/>
  <c r="G1255" i="7"/>
  <c r="H1255" i="7"/>
  <c r="J1255" i="7"/>
  <c r="L1255" i="7"/>
  <c r="Q1255" i="7"/>
  <c r="Q1256" i="7"/>
  <c r="E1257" i="7"/>
  <c r="B1259" i="7"/>
  <c r="A1262" i="7"/>
  <c r="D1262" i="7"/>
  <c r="E1262" i="7"/>
  <c r="F1262" i="7"/>
  <c r="G1262" i="7"/>
  <c r="H1262" i="7"/>
  <c r="I1262" i="7"/>
  <c r="F1265" i="7"/>
  <c r="I1265" i="7"/>
  <c r="G1269" i="7"/>
  <c r="H1269" i="7"/>
  <c r="J1269" i="7"/>
  <c r="L1269" i="7"/>
  <c r="Q1269" i="7"/>
  <c r="G1270" i="7"/>
  <c r="H1270" i="7"/>
  <c r="J1270" i="7"/>
  <c r="L1270" i="7"/>
  <c r="Q1270" i="7"/>
  <c r="G1271" i="7"/>
  <c r="H1271" i="7"/>
  <c r="J1271" i="7"/>
  <c r="L1271" i="7"/>
  <c r="Q1271" i="7"/>
  <c r="G1272" i="7"/>
  <c r="H1272" i="7"/>
  <c r="J1272" i="7"/>
  <c r="L1272" i="7"/>
  <c r="Q1272" i="7"/>
  <c r="G1273" i="7"/>
  <c r="H1273" i="7"/>
  <c r="J1273" i="7"/>
  <c r="L1273" i="7"/>
  <c r="Q1273" i="7"/>
  <c r="G1274" i="7"/>
  <c r="H1274" i="7"/>
  <c r="J1274" i="7"/>
  <c r="L1274" i="7"/>
  <c r="Q1274" i="7"/>
  <c r="G1275" i="7"/>
  <c r="H1275" i="7"/>
  <c r="J1275" i="7"/>
  <c r="L1275" i="7"/>
  <c r="Q1275" i="7"/>
  <c r="G1276" i="7"/>
  <c r="H1276" i="7"/>
  <c r="J1276" i="7"/>
  <c r="L1276" i="7"/>
  <c r="Q1276" i="7"/>
  <c r="G1277" i="7"/>
  <c r="H1277" i="7"/>
  <c r="J1277" i="7"/>
  <c r="L1277" i="7"/>
  <c r="Q1277" i="7"/>
  <c r="G1278" i="7"/>
  <c r="H1278" i="7"/>
  <c r="J1278" i="7"/>
  <c r="L1278" i="7"/>
  <c r="Q1278" i="7"/>
  <c r="G1279" i="7"/>
  <c r="H1279" i="7"/>
  <c r="J1279" i="7"/>
  <c r="L1279" i="7"/>
  <c r="Q1279" i="7"/>
  <c r="G1280" i="7"/>
  <c r="H1280" i="7"/>
  <c r="J1280" i="7"/>
  <c r="L1280" i="7"/>
  <c r="Q1280" i="7"/>
  <c r="G1281" i="7"/>
  <c r="H1281" i="7"/>
  <c r="J1281" i="7"/>
  <c r="L1281" i="7"/>
  <c r="Q1281" i="7"/>
  <c r="G1282" i="7"/>
  <c r="H1282" i="7"/>
  <c r="J1282" i="7"/>
  <c r="L1282" i="7"/>
  <c r="Q1282" i="7"/>
  <c r="G1283" i="7"/>
  <c r="H1283" i="7"/>
  <c r="J1283" i="7"/>
  <c r="L1283" i="7"/>
  <c r="Q1283" i="7"/>
  <c r="G1284" i="7"/>
  <c r="H1284" i="7"/>
  <c r="J1284" i="7"/>
  <c r="L1284" i="7"/>
  <c r="Q1284" i="7"/>
  <c r="G1285" i="7"/>
  <c r="H1285" i="7"/>
  <c r="J1285" i="7"/>
  <c r="L1285" i="7"/>
  <c r="Q1285" i="7"/>
  <c r="G1286" i="7"/>
  <c r="H1286" i="7"/>
  <c r="J1286" i="7"/>
  <c r="L1286" i="7"/>
  <c r="Q1286" i="7"/>
  <c r="G1287" i="7"/>
  <c r="H1287" i="7"/>
  <c r="J1287" i="7"/>
  <c r="L1287" i="7"/>
  <c r="Q1287" i="7"/>
  <c r="B1289" i="7"/>
  <c r="G1289" i="7"/>
  <c r="H1289" i="7"/>
  <c r="J1289" i="7"/>
  <c r="L1289" i="7"/>
  <c r="Q1289" i="7"/>
  <c r="B1290" i="7"/>
  <c r="G1290" i="7"/>
  <c r="H1290" i="7"/>
  <c r="J1290" i="7"/>
  <c r="L1290" i="7"/>
  <c r="Q1290" i="7"/>
  <c r="B1291" i="7"/>
  <c r="G1291" i="7"/>
  <c r="H1291" i="7"/>
  <c r="J1291" i="7"/>
  <c r="L1291" i="7"/>
  <c r="Q1291" i="7"/>
  <c r="B1292" i="7"/>
  <c r="G1292" i="7"/>
  <c r="H1292" i="7"/>
  <c r="J1292" i="7"/>
  <c r="L1292" i="7"/>
  <c r="Q1292" i="7"/>
  <c r="B1293" i="7"/>
  <c r="G1293" i="7"/>
  <c r="H1293" i="7"/>
  <c r="J1293" i="7"/>
  <c r="L1293" i="7"/>
  <c r="Q1293" i="7"/>
  <c r="E1295" i="7"/>
  <c r="B1297" i="7"/>
  <c r="A1300" i="7"/>
  <c r="D1300" i="7"/>
  <c r="E1300" i="7"/>
  <c r="F1300" i="7"/>
  <c r="G1300" i="7"/>
  <c r="H1300" i="7"/>
  <c r="I1300" i="7"/>
  <c r="F1303" i="7"/>
  <c r="I1303" i="7"/>
  <c r="G1307" i="7"/>
  <c r="H1307" i="7"/>
  <c r="J1307" i="7"/>
  <c r="L1307" i="7"/>
  <c r="Q1307" i="7"/>
  <c r="G1308" i="7"/>
  <c r="H1308" i="7"/>
  <c r="J1308" i="7"/>
  <c r="L1308" i="7"/>
  <c r="Q1308" i="7"/>
  <c r="G1309" i="7"/>
  <c r="H1309" i="7"/>
  <c r="J1309" i="7"/>
  <c r="L1309" i="7"/>
  <c r="Q1309" i="7"/>
  <c r="G1310" i="7"/>
  <c r="H1310" i="7"/>
  <c r="J1310" i="7"/>
  <c r="L1310" i="7"/>
  <c r="Q1310" i="7"/>
  <c r="G1311" i="7"/>
  <c r="H1311" i="7"/>
  <c r="J1311" i="7"/>
  <c r="L1311" i="7"/>
  <c r="Q1311" i="7"/>
  <c r="G1312" i="7"/>
  <c r="H1312" i="7"/>
  <c r="J1312" i="7"/>
  <c r="L1312" i="7"/>
  <c r="Q1312" i="7"/>
  <c r="G1313" i="7"/>
  <c r="H1313" i="7"/>
  <c r="J1313" i="7"/>
  <c r="L1313" i="7"/>
  <c r="Q1313" i="7"/>
  <c r="G1314" i="7"/>
  <c r="H1314" i="7"/>
  <c r="J1314" i="7"/>
  <c r="L1314" i="7"/>
  <c r="Q1314" i="7"/>
  <c r="G1315" i="7"/>
  <c r="H1315" i="7"/>
  <c r="J1315" i="7"/>
  <c r="L1315" i="7"/>
  <c r="Q1315" i="7"/>
  <c r="G1316" i="7"/>
  <c r="H1316" i="7"/>
  <c r="J1316" i="7"/>
  <c r="L1316" i="7"/>
  <c r="Q1316" i="7"/>
  <c r="G1317" i="7"/>
  <c r="H1317" i="7"/>
  <c r="J1317" i="7"/>
  <c r="L1317" i="7"/>
  <c r="Q1317" i="7"/>
  <c r="G1318" i="7"/>
  <c r="H1318" i="7"/>
  <c r="J1318" i="7"/>
  <c r="L1318" i="7"/>
  <c r="Q1318" i="7"/>
  <c r="G1319" i="7"/>
  <c r="H1319" i="7"/>
  <c r="J1319" i="7"/>
  <c r="L1319" i="7"/>
  <c r="Q1319" i="7"/>
  <c r="G1320" i="7"/>
  <c r="H1320" i="7"/>
  <c r="J1320" i="7"/>
  <c r="L1320" i="7"/>
  <c r="Q1320" i="7"/>
  <c r="G1321" i="7"/>
  <c r="H1321" i="7"/>
  <c r="J1321" i="7"/>
  <c r="L1321" i="7"/>
  <c r="Q1321" i="7"/>
  <c r="G1322" i="7"/>
  <c r="H1322" i="7"/>
  <c r="J1322" i="7"/>
  <c r="L1322" i="7"/>
  <c r="Q1322" i="7"/>
  <c r="G1323" i="7"/>
  <c r="H1323" i="7"/>
  <c r="J1323" i="7"/>
  <c r="L1323" i="7"/>
  <c r="Q1323" i="7"/>
  <c r="G1324" i="7"/>
  <c r="H1324" i="7"/>
  <c r="J1324" i="7"/>
  <c r="L1324" i="7"/>
  <c r="Q1324" i="7"/>
  <c r="G1325" i="7"/>
  <c r="H1325" i="7"/>
  <c r="J1325" i="7"/>
  <c r="L1325" i="7"/>
  <c r="Q1325" i="7"/>
  <c r="B1327" i="7"/>
  <c r="G1327" i="7"/>
  <c r="H1327" i="7"/>
  <c r="J1327" i="7"/>
  <c r="L1327" i="7"/>
  <c r="Q1327" i="7"/>
  <c r="B1328" i="7"/>
  <c r="G1328" i="7"/>
  <c r="H1328" i="7"/>
  <c r="J1328" i="7"/>
  <c r="L1328" i="7"/>
  <c r="Q1328" i="7"/>
  <c r="B1329" i="7"/>
  <c r="G1329" i="7"/>
  <c r="H1329" i="7"/>
  <c r="J1329" i="7"/>
  <c r="L1329" i="7"/>
  <c r="Q1329" i="7"/>
  <c r="B1330" i="7"/>
  <c r="G1330" i="7"/>
  <c r="H1330" i="7"/>
  <c r="J1330" i="7"/>
  <c r="L1330" i="7"/>
  <c r="Q1330" i="7"/>
  <c r="B1331" i="7"/>
  <c r="G1331" i="7"/>
  <c r="H1331" i="7"/>
  <c r="J1331" i="7"/>
  <c r="L1331" i="7"/>
  <c r="Q1331" i="7"/>
  <c r="Q1332" i="7"/>
  <c r="E1333" i="7"/>
  <c r="B1335" i="7"/>
  <c r="A1338" i="7"/>
  <c r="D1338" i="7"/>
  <c r="E1338" i="7"/>
  <c r="F1338" i="7"/>
  <c r="G1338" i="7"/>
  <c r="H1338" i="7"/>
  <c r="I1338" i="7"/>
  <c r="F1341" i="7"/>
  <c r="I1341" i="7"/>
  <c r="G1345" i="7"/>
  <c r="H1345" i="7"/>
  <c r="J1345" i="7"/>
  <c r="L1345" i="7"/>
  <c r="Q1345" i="7"/>
  <c r="G1346" i="7"/>
  <c r="H1346" i="7"/>
  <c r="J1346" i="7"/>
  <c r="L1346" i="7"/>
  <c r="Q1346" i="7"/>
  <c r="G1347" i="7"/>
  <c r="H1347" i="7"/>
  <c r="J1347" i="7"/>
  <c r="L1347" i="7"/>
  <c r="Q1347" i="7"/>
  <c r="G1348" i="7"/>
  <c r="H1348" i="7"/>
  <c r="J1348" i="7"/>
  <c r="L1348" i="7"/>
  <c r="Q1348" i="7"/>
  <c r="G1349" i="7"/>
  <c r="H1349" i="7"/>
  <c r="J1349" i="7"/>
  <c r="L1349" i="7"/>
  <c r="Q1349" i="7"/>
  <c r="G1350" i="7"/>
  <c r="H1350" i="7"/>
  <c r="J1350" i="7"/>
  <c r="L1350" i="7"/>
  <c r="Q1350" i="7"/>
  <c r="G1351" i="7"/>
  <c r="H1351" i="7"/>
  <c r="J1351" i="7"/>
  <c r="L1351" i="7"/>
  <c r="Q1351" i="7"/>
  <c r="G1352" i="7"/>
  <c r="H1352" i="7"/>
  <c r="J1352" i="7"/>
  <c r="L1352" i="7"/>
  <c r="Q1352" i="7"/>
  <c r="G1353" i="7"/>
  <c r="H1353" i="7"/>
  <c r="J1353" i="7"/>
  <c r="L1353" i="7"/>
  <c r="Q1353" i="7"/>
  <c r="G1354" i="7"/>
  <c r="H1354" i="7"/>
  <c r="J1354" i="7"/>
  <c r="L1354" i="7"/>
  <c r="Q1354" i="7"/>
  <c r="G1355" i="7"/>
  <c r="H1355" i="7"/>
  <c r="J1355" i="7"/>
  <c r="L1355" i="7"/>
  <c r="Q1355" i="7"/>
  <c r="G1356" i="7"/>
  <c r="H1356" i="7"/>
  <c r="J1356" i="7"/>
  <c r="L1356" i="7"/>
  <c r="Q1356" i="7"/>
  <c r="G1357" i="7"/>
  <c r="H1357" i="7"/>
  <c r="J1357" i="7"/>
  <c r="L1357" i="7"/>
  <c r="Q1357" i="7"/>
  <c r="G1358" i="7"/>
  <c r="H1358" i="7"/>
  <c r="J1358" i="7"/>
  <c r="L1358" i="7"/>
  <c r="Q1358" i="7"/>
  <c r="G1359" i="7"/>
  <c r="H1359" i="7"/>
  <c r="J1359" i="7"/>
  <c r="L1359" i="7"/>
  <c r="Q1359" i="7"/>
  <c r="G1360" i="7"/>
  <c r="H1360" i="7"/>
  <c r="J1360" i="7"/>
  <c r="L1360" i="7"/>
  <c r="Q1360" i="7"/>
  <c r="G1361" i="7"/>
  <c r="H1361" i="7"/>
  <c r="J1361" i="7"/>
  <c r="L1361" i="7"/>
  <c r="Q1361" i="7"/>
  <c r="G1362" i="7"/>
  <c r="H1362" i="7"/>
  <c r="J1362" i="7"/>
  <c r="L1362" i="7"/>
  <c r="Q1362" i="7"/>
  <c r="G1363" i="7"/>
  <c r="H1363" i="7"/>
  <c r="J1363" i="7"/>
  <c r="L1363" i="7"/>
  <c r="Q1363" i="7"/>
  <c r="B1365" i="7"/>
  <c r="G1365" i="7"/>
  <c r="H1365" i="7"/>
  <c r="J1365" i="7"/>
  <c r="L1365" i="7"/>
  <c r="Q1365" i="7"/>
  <c r="B1366" i="7"/>
  <c r="G1366" i="7"/>
  <c r="H1366" i="7"/>
  <c r="J1366" i="7"/>
  <c r="L1366" i="7"/>
  <c r="Q1366" i="7"/>
  <c r="R1366" i="7"/>
  <c r="B1367" i="7"/>
  <c r="G1367" i="7"/>
  <c r="H1367" i="7"/>
  <c r="J1367" i="7"/>
  <c r="L1367" i="7"/>
  <c r="Q1367" i="7"/>
  <c r="B1368" i="7"/>
  <c r="G1368" i="7"/>
  <c r="H1368" i="7"/>
  <c r="J1368" i="7"/>
  <c r="L1368" i="7"/>
  <c r="Q1368" i="7"/>
  <c r="B1369" i="7"/>
  <c r="G1369" i="7"/>
  <c r="H1369" i="7"/>
  <c r="J1369" i="7"/>
  <c r="L1369" i="7"/>
  <c r="Q1369" i="7"/>
  <c r="J1370" i="7"/>
  <c r="Q1370" i="7"/>
  <c r="E1371" i="7"/>
  <c r="B1373" i="7"/>
  <c r="A1376" i="7"/>
  <c r="D1376" i="7"/>
  <c r="E1376" i="7"/>
  <c r="F1376" i="7"/>
  <c r="G1376" i="7"/>
  <c r="H1376" i="7"/>
  <c r="I1376" i="7"/>
  <c r="F1379" i="7"/>
  <c r="I1379" i="7"/>
  <c r="G1383" i="7"/>
  <c r="H1383" i="7"/>
  <c r="J1383" i="7"/>
  <c r="L1383" i="7"/>
  <c r="Q1383" i="7"/>
  <c r="G1384" i="7"/>
  <c r="H1384" i="7"/>
  <c r="J1384" i="7"/>
  <c r="L1384" i="7"/>
  <c r="Q1384" i="7"/>
  <c r="G1385" i="7"/>
  <c r="H1385" i="7"/>
  <c r="J1385" i="7"/>
  <c r="L1385" i="7"/>
  <c r="Q1385" i="7"/>
  <c r="G1386" i="7"/>
  <c r="H1386" i="7"/>
  <c r="J1386" i="7"/>
  <c r="L1386" i="7"/>
  <c r="Q1386" i="7"/>
  <c r="G1387" i="7"/>
  <c r="H1387" i="7"/>
  <c r="J1387" i="7"/>
  <c r="L1387" i="7"/>
  <c r="Q1387" i="7"/>
  <c r="G1388" i="7"/>
  <c r="H1388" i="7"/>
  <c r="J1388" i="7"/>
  <c r="L1388" i="7"/>
  <c r="Q1388" i="7"/>
  <c r="G1389" i="7"/>
  <c r="H1389" i="7"/>
  <c r="J1389" i="7"/>
  <c r="L1389" i="7"/>
  <c r="Q1389" i="7"/>
  <c r="G1390" i="7"/>
  <c r="H1390" i="7"/>
  <c r="J1390" i="7"/>
  <c r="L1390" i="7"/>
  <c r="Q1390" i="7"/>
  <c r="G1391" i="7"/>
  <c r="H1391" i="7"/>
  <c r="J1391" i="7"/>
  <c r="L1391" i="7"/>
  <c r="Q1391" i="7"/>
  <c r="G1392" i="7"/>
  <c r="H1392" i="7"/>
  <c r="J1392" i="7"/>
  <c r="L1392" i="7"/>
  <c r="Q1392" i="7"/>
  <c r="G1393" i="7"/>
  <c r="H1393" i="7"/>
  <c r="J1393" i="7"/>
  <c r="L1393" i="7"/>
  <c r="Q1393" i="7"/>
  <c r="G1394" i="7"/>
  <c r="H1394" i="7"/>
  <c r="J1394" i="7"/>
  <c r="L1394" i="7"/>
  <c r="Q1394" i="7"/>
  <c r="G1395" i="7"/>
  <c r="H1395" i="7"/>
  <c r="J1395" i="7"/>
  <c r="L1395" i="7"/>
  <c r="Q1395" i="7"/>
  <c r="G1396" i="7"/>
  <c r="H1396" i="7"/>
  <c r="J1396" i="7"/>
  <c r="L1396" i="7"/>
  <c r="Q1396" i="7"/>
  <c r="G1397" i="7"/>
  <c r="H1397" i="7"/>
  <c r="J1397" i="7"/>
  <c r="L1397" i="7"/>
  <c r="Q1397" i="7"/>
  <c r="G1398" i="7"/>
  <c r="H1398" i="7"/>
  <c r="J1398" i="7"/>
  <c r="L1398" i="7"/>
  <c r="Q1398" i="7"/>
  <c r="G1399" i="7"/>
  <c r="H1399" i="7"/>
  <c r="J1399" i="7"/>
  <c r="L1399" i="7"/>
  <c r="Q1399" i="7"/>
  <c r="G1400" i="7"/>
  <c r="H1400" i="7"/>
  <c r="J1400" i="7"/>
  <c r="L1400" i="7"/>
  <c r="Q1400" i="7"/>
  <c r="G1401" i="7"/>
  <c r="H1401" i="7"/>
  <c r="J1401" i="7"/>
  <c r="L1401" i="7"/>
  <c r="Q1401" i="7"/>
  <c r="B1403" i="7"/>
  <c r="G1403" i="7"/>
  <c r="H1403" i="7"/>
  <c r="J1403" i="7"/>
  <c r="L1403" i="7"/>
  <c r="Q1403" i="7"/>
  <c r="B1404" i="7"/>
  <c r="G1404" i="7"/>
  <c r="H1404" i="7"/>
  <c r="J1404" i="7"/>
  <c r="L1404" i="7"/>
  <c r="Q1404" i="7"/>
  <c r="B1405" i="7"/>
  <c r="G1405" i="7"/>
  <c r="H1405" i="7"/>
  <c r="J1405" i="7"/>
  <c r="L1405" i="7"/>
  <c r="Q1405" i="7"/>
  <c r="B1406" i="7"/>
  <c r="G1406" i="7"/>
  <c r="H1406" i="7"/>
  <c r="J1406" i="7"/>
  <c r="L1406" i="7"/>
  <c r="Q1406" i="7"/>
  <c r="B1407" i="7"/>
  <c r="G1407" i="7"/>
  <c r="H1407" i="7"/>
  <c r="J1407" i="7"/>
  <c r="L1407" i="7"/>
  <c r="Q1407" i="7"/>
  <c r="Q1408" i="7"/>
  <c r="E1409" i="7"/>
  <c r="B1411" i="7"/>
  <c r="A1414" i="7"/>
  <c r="D1414" i="7"/>
  <c r="E1414" i="7"/>
  <c r="F1414" i="7"/>
  <c r="G1414" i="7"/>
  <c r="H1414" i="7"/>
  <c r="I1414" i="7"/>
  <c r="F1417" i="7"/>
  <c r="I1417" i="7"/>
  <c r="G1421" i="7"/>
  <c r="H1421" i="7"/>
  <c r="J1421" i="7"/>
  <c r="L1421" i="7"/>
  <c r="Q1421" i="7"/>
  <c r="G1422" i="7"/>
  <c r="H1422" i="7"/>
  <c r="J1422" i="7"/>
  <c r="L1422" i="7"/>
  <c r="Q1422" i="7"/>
  <c r="G1423" i="7"/>
  <c r="H1423" i="7"/>
  <c r="J1423" i="7"/>
  <c r="L1423" i="7"/>
  <c r="Q1423" i="7"/>
  <c r="G1424" i="7"/>
  <c r="H1424" i="7"/>
  <c r="J1424" i="7"/>
  <c r="L1424" i="7"/>
  <c r="Q1424" i="7"/>
  <c r="G1425" i="7"/>
  <c r="H1425" i="7"/>
  <c r="J1425" i="7"/>
  <c r="L1425" i="7"/>
  <c r="Q1425" i="7"/>
  <c r="G1426" i="7"/>
  <c r="H1426" i="7"/>
  <c r="J1426" i="7"/>
  <c r="L1426" i="7"/>
  <c r="Q1426" i="7"/>
  <c r="G1427" i="7"/>
  <c r="H1427" i="7"/>
  <c r="J1427" i="7"/>
  <c r="L1427" i="7"/>
  <c r="Q1427" i="7"/>
  <c r="G1428" i="7"/>
  <c r="H1428" i="7"/>
  <c r="J1428" i="7"/>
  <c r="L1428" i="7"/>
  <c r="Q1428" i="7"/>
  <c r="G1429" i="7"/>
  <c r="H1429" i="7"/>
  <c r="J1429" i="7"/>
  <c r="L1429" i="7"/>
  <c r="Q1429" i="7"/>
  <c r="G1430" i="7"/>
  <c r="H1430" i="7"/>
  <c r="J1430" i="7"/>
  <c r="L1430" i="7"/>
  <c r="Q1430" i="7"/>
  <c r="G1431" i="7"/>
  <c r="H1431" i="7"/>
  <c r="J1431" i="7"/>
  <c r="L1431" i="7"/>
  <c r="Q1431" i="7"/>
  <c r="G1432" i="7"/>
  <c r="H1432" i="7"/>
  <c r="J1432" i="7"/>
  <c r="L1432" i="7"/>
  <c r="Q1432" i="7"/>
  <c r="G1433" i="7"/>
  <c r="H1433" i="7"/>
  <c r="J1433" i="7"/>
  <c r="L1433" i="7"/>
  <c r="Q1433" i="7"/>
  <c r="G1434" i="7"/>
  <c r="H1434" i="7"/>
  <c r="J1434" i="7"/>
  <c r="L1434" i="7"/>
  <c r="Q1434" i="7"/>
  <c r="G1435" i="7"/>
  <c r="H1435" i="7"/>
  <c r="J1435" i="7"/>
  <c r="L1435" i="7"/>
  <c r="Q1435" i="7"/>
  <c r="G1436" i="7"/>
  <c r="H1436" i="7"/>
  <c r="J1436" i="7"/>
  <c r="L1436" i="7"/>
  <c r="Q1436" i="7"/>
  <c r="G1437" i="7"/>
  <c r="H1437" i="7"/>
  <c r="J1437" i="7"/>
  <c r="L1437" i="7"/>
  <c r="Q1437" i="7"/>
  <c r="G1438" i="7"/>
  <c r="H1438" i="7"/>
  <c r="J1438" i="7"/>
  <c r="L1438" i="7"/>
  <c r="Q1438" i="7"/>
  <c r="G1439" i="7"/>
  <c r="H1439" i="7"/>
  <c r="J1439" i="7"/>
  <c r="L1439" i="7"/>
  <c r="Q1439" i="7"/>
  <c r="B1441" i="7"/>
  <c r="G1441" i="7"/>
  <c r="H1441" i="7"/>
  <c r="J1441" i="7"/>
  <c r="L1441" i="7"/>
  <c r="Q1441" i="7"/>
  <c r="B1442" i="7"/>
  <c r="G1442" i="7"/>
  <c r="H1442" i="7"/>
  <c r="J1442" i="7"/>
  <c r="L1442" i="7"/>
  <c r="Q1442" i="7"/>
  <c r="B1443" i="7"/>
  <c r="G1443" i="7"/>
  <c r="H1443" i="7"/>
  <c r="J1443" i="7"/>
  <c r="L1443" i="7"/>
  <c r="Q1443" i="7"/>
  <c r="B1444" i="7"/>
  <c r="G1444" i="7"/>
  <c r="H1444" i="7"/>
  <c r="J1444" i="7"/>
  <c r="L1444" i="7"/>
  <c r="Q1444" i="7"/>
  <c r="B1445" i="7"/>
  <c r="G1445" i="7"/>
  <c r="H1445" i="7"/>
  <c r="J1445" i="7"/>
  <c r="L1445" i="7"/>
  <c r="Q1445" i="7"/>
  <c r="E1447" i="7"/>
  <c r="B1449" i="7"/>
  <c r="A1452" i="7"/>
  <c r="D1452" i="7"/>
  <c r="E1452" i="7"/>
  <c r="F1452" i="7"/>
  <c r="G1452" i="7"/>
  <c r="H1452" i="7"/>
  <c r="I1452" i="7"/>
  <c r="F1455" i="7"/>
  <c r="I1455" i="7"/>
  <c r="G1459" i="7"/>
  <c r="H1459" i="7"/>
  <c r="J1459" i="7"/>
  <c r="L1459" i="7"/>
  <c r="Q1459" i="7"/>
  <c r="G1460" i="7"/>
  <c r="H1460" i="7"/>
  <c r="J1460" i="7"/>
  <c r="L1460" i="7"/>
  <c r="Q1460" i="7"/>
  <c r="G1461" i="7"/>
  <c r="H1461" i="7"/>
  <c r="J1461" i="7"/>
  <c r="L1461" i="7"/>
  <c r="Q1461" i="7"/>
  <c r="G1462" i="7"/>
  <c r="H1462" i="7"/>
  <c r="J1462" i="7"/>
  <c r="L1462" i="7"/>
  <c r="Q1462" i="7"/>
  <c r="G1463" i="7"/>
  <c r="H1463" i="7"/>
  <c r="J1463" i="7"/>
  <c r="L1463" i="7"/>
  <c r="Q1463" i="7"/>
  <c r="G1464" i="7"/>
  <c r="H1464" i="7"/>
  <c r="J1464" i="7"/>
  <c r="L1464" i="7"/>
  <c r="Q1464" i="7"/>
  <c r="G1465" i="7"/>
  <c r="H1465" i="7"/>
  <c r="J1465" i="7"/>
  <c r="L1465" i="7"/>
  <c r="Q1465" i="7"/>
  <c r="G1466" i="7"/>
  <c r="H1466" i="7"/>
  <c r="J1466" i="7"/>
  <c r="L1466" i="7"/>
  <c r="Q1466" i="7"/>
  <c r="G1467" i="7"/>
  <c r="H1467" i="7"/>
  <c r="J1467" i="7"/>
  <c r="L1467" i="7"/>
  <c r="Q1467" i="7"/>
  <c r="G1468" i="7"/>
  <c r="H1468" i="7"/>
  <c r="J1468" i="7"/>
  <c r="L1468" i="7"/>
  <c r="Q1468" i="7"/>
  <c r="G1469" i="7"/>
  <c r="H1469" i="7"/>
  <c r="J1469" i="7"/>
  <c r="L1469" i="7"/>
  <c r="Q1469" i="7"/>
  <c r="G1470" i="7"/>
  <c r="H1470" i="7"/>
  <c r="J1470" i="7"/>
  <c r="L1470" i="7"/>
  <c r="Q1470" i="7"/>
  <c r="G1471" i="7"/>
  <c r="H1471" i="7"/>
  <c r="J1471" i="7"/>
  <c r="L1471" i="7"/>
  <c r="Q1471" i="7"/>
  <c r="G1472" i="7"/>
  <c r="H1472" i="7"/>
  <c r="J1472" i="7"/>
  <c r="L1472" i="7"/>
  <c r="Q1472" i="7"/>
  <c r="G1473" i="7"/>
  <c r="H1473" i="7"/>
  <c r="J1473" i="7"/>
  <c r="L1473" i="7"/>
  <c r="Q1473" i="7"/>
  <c r="G1474" i="7"/>
  <c r="H1474" i="7"/>
  <c r="J1474" i="7"/>
  <c r="L1474" i="7"/>
  <c r="Q1474" i="7"/>
  <c r="G1475" i="7"/>
  <c r="H1475" i="7"/>
  <c r="J1475" i="7"/>
  <c r="L1475" i="7"/>
  <c r="Q1475" i="7"/>
  <c r="G1476" i="7"/>
  <c r="H1476" i="7"/>
  <c r="J1476" i="7"/>
  <c r="L1476" i="7"/>
  <c r="Q1476" i="7"/>
  <c r="G1477" i="7"/>
  <c r="H1477" i="7"/>
  <c r="J1477" i="7"/>
  <c r="L1477" i="7"/>
  <c r="Q1477" i="7"/>
  <c r="B1479" i="7"/>
  <c r="G1479" i="7"/>
  <c r="H1479" i="7"/>
  <c r="J1479" i="7"/>
  <c r="L1479" i="7"/>
  <c r="Q1479" i="7"/>
  <c r="B1480" i="7"/>
  <c r="G1480" i="7"/>
  <c r="H1480" i="7"/>
  <c r="J1480" i="7"/>
  <c r="L1480" i="7"/>
  <c r="Q1480" i="7"/>
  <c r="B1481" i="7"/>
  <c r="G1481" i="7"/>
  <c r="H1481" i="7"/>
  <c r="J1481" i="7"/>
  <c r="L1481" i="7"/>
  <c r="Q1481" i="7"/>
  <c r="B1482" i="7"/>
  <c r="G1482" i="7"/>
  <c r="H1482" i="7"/>
  <c r="J1482" i="7"/>
  <c r="L1482" i="7"/>
  <c r="Q1482" i="7"/>
  <c r="B1483" i="7"/>
  <c r="G1483" i="7"/>
  <c r="H1483" i="7"/>
  <c r="J1483" i="7"/>
  <c r="L1483" i="7"/>
  <c r="Q1483" i="7"/>
  <c r="Q1484" i="7"/>
  <c r="E1485" i="7"/>
  <c r="B1487" i="7"/>
  <c r="A1490" i="7"/>
  <c r="D1490" i="7"/>
  <c r="E1490" i="7"/>
  <c r="F1490" i="7"/>
  <c r="G1490" i="7"/>
  <c r="H1490" i="7"/>
  <c r="I1490" i="7"/>
  <c r="F1493" i="7"/>
  <c r="I1493" i="7"/>
  <c r="G1497" i="7"/>
  <c r="H1497" i="7"/>
  <c r="J1497" i="7"/>
  <c r="L1497" i="7"/>
  <c r="Q1497" i="7"/>
  <c r="G1498" i="7"/>
  <c r="H1498" i="7"/>
  <c r="J1498" i="7"/>
  <c r="L1498" i="7"/>
  <c r="Q1498" i="7"/>
  <c r="G1499" i="7"/>
  <c r="H1499" i="7"/>
  <c r="J1499" i="7"/>
  <c r="L1499" i="7"/>
  <c r="Q1499" i="7"/>
  <c r="G1500" i="7"/>
  <c r="H1500" i="7"/>
  <c r="J1500" i="7"/>
  <c r="L1500" i="7"/>
  <c r="Q1500" i="7"/>
  <c r="G1501" i="7"/>
  <c r="H1501" i="7"/>
  <c r="J1501" i="7"/>
  <c r="L1501" i="7"/>
  <c r="Q1501" i="7"/>
  <c r="G1502" i="7"/>
  <c r="H1502" i="7"/>
  <c r="J1502" i="7"/>
  <c r="L1502" i="7"/>
  <c r="Q1502" i="7"/>
  <c r="G1503" i="7"/>
  <c r="H1503" i="7"/>
  <c r="J1503" i="7"/>
  <c r="L1503" i="7"/>
  <c r="Q1503" i="7"/>
  <c r="G1504" i="7"/>
  <c r="H1504" i="7"/>
  <c r="J1504" i="7"/>
  <c r="L1504" i="7"/>
  <c r="Q1504" i="7"/>
  <c r="G1505" i="7"/>
  <c r="H1505" i="7"/>
  <c r="J1505" i="7"/>
  <c r="L1505" i="7"/>
  <c r="Q1505" i="7"/>
  <c r="G1506" i="7"/>
  <c r="H1506" i="7"/>
  <c r="J1506" i="7"/>
  <c r="L1506" i="7"/>
  <c r="Q1506" i="7"/>
  <c r="G1507" i="7"/>
  <c r="H1507" i="7"/>
  <c r="J1507" i="7"/>
  <c r="L1507" i="7"/>
  <c r="Q1507" i="7"/>
  <c r="G1508" i="7"/>
  <c r="H1508" i="7"/>
  <c r="J1508" i="7"/>
  <c r="L1508" i="7"/>
  <c r="Q1508" i="7"/>
  <c r="G1509" i="7"/>
  <c r="H1509" i="7"/>
  <c r="J1509" i="7"/>
  <c r="L1509" i="7"/>
  <c r="Q1509" i="7"/>
  <c r="G1510" i="7"/>
  <c r="H1510" i="7"/>
  <c r="J1510" i="7"/>
  <c r="L1510" i="7"/>
  <c r="Q1510" i="7"/>
  <c r="G1511" i="7"/>
  <c r="H1511" i="7"/>
  <c r="J1511" i="7"/>
  <c r="L1511" i="7"/>
  <c r="Q1511" i="7"/>
  <c r="G1512" i="7"/>
  <c r="H1512" i="7"/>
  <c r="J1512" i="7"/>
  <c r="L1512" i="7"/>
  <c r="Q1512" i="7"/>
  <c r="G1513" i="7"/>
  <c r="H1513" i="7"/>
  <c r="J1513" i="7"/>
  <c r="L1513" i="7"/>
  <c r="Q1513" i="7"/>
  <c r="G1514" i="7"/>
  <c r="H1514" i="7"/>
  <c r="J1514" i="7"/>
  <c r="L1514" i="7"/>
  <c r="Q1514" i="7"/>
  <c r="G1515" i="7"/>
  <c r="H1515" i="7"/>
  <c r="J1515" i="7"/>
  <c r="L1515" i="7"/>
  <c r="Q1515" i="7"/>
  <c r="B1517" i="7"/>
  <c r="G1517" i="7"/>
  <c r="H1517" i="7"/>
  <c r="J1517" i="7"/>
  <c r="L1517" i="7"/>
  <c r="Q1517" i="7"/>
  <c r="B1518" i="7"/>
  <c r="G1518" i="7"/>
  <c r="H1518" i="7"/>
  <c r="J1518" i="7"/>
  <c r="L1518" i="7"/>
  <c r="Q1518" i="7"/>
  <c r="B1519" i="7"/>
  <c r="G1519" i="7"/>
  <c r="H1519" i="7"/>
  <c r="J1519" i="7"/>
  <c r="L1519" i="7"/>
  <c r="Q1519" i="7"/>
  <c r="B1520" i="7"/>
  <c r="G1520" i="7"/>
  <c r="H1520" i="7"/>
  <c r="J1520" i="7"/>
  <c r="L1520" i="7"/>
  <c r="Q1520" i="7"/>
  <c r="B1521" i="7"/>
  <c r="G1521" i="7"/>
  <c r="H1521" i="7"/>
  <c r="J1521" i="7"/>
  <c r="L1521" i="7"/>
  <c r="Q1521" i="7"/>
  <c r="Q1522" i="7"/>
  <c r="E1523" i="7"/>
  <c r="B1525" i="7"/>
  <c r="A1528" i="7"/>
  <c r="D1528" i="7"/>
  <c r="E1528" i="7"/>
  <c r="F1528" i="7"/>
  <c r="G1528" i="7"/>
  <c r="H1528" i="7"/>
  <c r="I1528" i="7"/>
  <c r="F1531" i="7"/>
  <c r="I1531" i="7"/>
  <c r="G1535" i="7"/>
  <c r="H1535" i="7"/>
  <c r="J1535" i="7"/>
  <c r="L1535" i="7"/>
  <c r="Q1535" i="7"/>
  <c r="G1536" i="7"/>
  <c r="H1536" i="7"/>
  <c r="J1536" i="7"/>
  <c r="L1536" i="7"/>
  <c r="Q1536" i="7"/>
  <c r="G1537" i="7"/>
  <c r="H1537" i="7"/>
  <c r="J1537" i="7"/>
  <c r="L1537" i="7"/>
  <c r="Q1537" i="7"/>
  <c r="G1538" i="7"/>
  <c r="H1538" i="7"/>
  <c r="J1538" i="7"/>
  <c r="L1538" i="7"/>
  <c r="Q1538" i="7"/>
  <c r="G1539" i="7"/>
  <c r="H1539" i="7"/>
  <c r="J1539" i="7"/>
  <c r="L1539" i="7"/>
  <c r="Q1539" i="7"/>
  <c r="G1540" i="7"/>
  <c r="H1540" i="7"/>
  <c r="J1540" i="7"/>
  <c r="L1540" i="7"/>
  <c r="Q1540" i="7"/>
  <c r="G1541" i="7"/>
  <c r="H1541" i="7"/>
  <c r="J1541" i="7"/>
  <c r="L1541" i="7"/>
  <c r="Q1541" i="7"/>
  <c r="G1542" i="7"/>
  <c r="H1542" i="7"/>
  <c r="J1542" i="7"/>
  <c r="L1542" i="7"/>
  <c r="Q1542" i="7"/>
  <c r="G1543" i="7"/>
  <c r="H1543" i="7"/>
  <c r="J1543" i="7"/>
  <c r="L1543" i="7"/>
  <c r="Q1543" i="7"/>
  <c r="G1544" i="7"/>
  <c r="H1544" i="7"/>
  <c r="J1544" i="7"/>
  <c r="L1544" i="7"/>
  <c r="Q1544" i="7"/>
  <c r="G1545" i="7"/>
  <c r="H1545" i="7"/>
  <c r="J1545" i="7"/>
  <c r="L1545" i="7"/>
  <c r="Q1545" i="7"/>
  <c r="G1546" i="7"/>
  <c r="H1546" i="7"/>
  <c r="J1546" i="7"/>
  <c r="L1546" i="7"/>
  <c r="Q1546" i="7"/>
  <c r="G1547" i="7"/>
  <c r="H1547" i="7"/>
  <c r="J1547" i="7"/>
  <c r="L1547" i="7"/>
  <c r="Q1547" i="7"/>
  <c r="G1548" i="7"/>
  <c r="H1548" i="7"/>
  <c r="J1548" i="7"/>
  <c r="L1548" i="7"/>
  <c r="Q1548" i="7"/>
  <c r="G1549" i="7"/>
  <c r="H1549" i="7"/>
  <c r="J1549" i="7"/>
  <c r="L1549" i="7"/>
  <c r="Q1549" i="7"/>
  <c r="G1550" i="7"/>
  <c r="H1550" i="7"/>
  <c r="J1550" i="7"/>
  <c r="L1550" i="7"/>
  <c r="Q1550" i="7"/>
  <c r="G1551" i="7"/>
  <c r="H1551" i="7"/>
  <c r="J1551" i="7"/>
  <c r="L1551" i="7"/>
  <c r="Q1551" i="7"/>
  <c r="G1552" i="7"/>
  <c r="H1552" i="7"/>
  <c r="J1552" i="7"/>
  <c r="L1552" i="7"/>
  <c r="Q1552" i="7"/>
  <c r="G1553" i="7"/>
  <c r="H1553" i="7"/>
  <c r="J1553" i="7"/>
  <c r="L1553" i="7"/>
  <c r="Q1553" i="7"/>
  <c r="B1555" i="7"/>
  <c r="G1555" i="7"/>
  <c r="H1555" i="7"/>
  <c r="J1555" i="7"/>
  <c r="L1555" i="7"/>
  <c r="Q1555" i="7"/>
  <c r="B1556" i="7"/>
  <c r="G1556" i="7"/>
  <c r="H1556" i="7"/>
  <c r="J1556" i="7"/>
  <c r="L1556" i="7"/>
  <c r="Q1556" i="7"/>
  <c r="B1557" i="7"/>
  <c r="G1557" i="7"/>
  <c r="H1557" i="7"/>
  <c r="J1557" i="7"/>
  <c r="L1557" i="7"/>
  <c r="Q1557" i="7"/>
  <c r="B1558" i="7"/>
  <c r="G1558" i="7"/>
  <c r="H1558" i="7"/>
  <c r="J1558" i="7"/>
  <c r="L1558" i="7"/>
  <c r="Q1558" i="7"/>
  <c r="B1559" i="7"/>
  <c r="G1559" i="7"/>
  <c r="H1559" i="7"/>
  <c r="J1559" i="7"/>
  <c r="L1559" i="7"/>
  <c r="Q1559" i="7"/>
  <c r="Q1560" i="7"/>
  <c r="E1561" i="7"/>
  <c r="B1563" i="7"/>
  <c r="A1566" i="7"/>
  <c r="D1566" i="7"/>
  <c r="E1566" i="7"/>
  <c r="F1566" i="7"/>
  <c r="G1566" i="7"/>
  <c r="H1566" i="7"/>
  <c r="I1566" i="7"/>
  <c r="F1569" i="7"/>
  <c r="I1569" i="7"/>
  <c r="G1573" i="7"/>
  <c r="H1573" i="7"/>
  <c r="J1573" i="7"/>
  <c r="L1573" i="7"/>
  <c r="Q1573" i="7"/>
  <c r="G1574" i="7"/>
  <c r="H1574" i="7"/>
  <c r="J1574" i="7"/>
  <c r="L1574" i="7"/>
  <c r="Q1574" i="7"/>
  <c r="G1575" i="7"/>
  <c r="H1575" i="7"/>
  <c r="J1575" i="7"/>
  <c r="L1575" i="7"/>
  <c r="Q1575" i="7"/>
  <c r="G1576" i="7"/>
  <c r="H1576" i="7"/>
  <c r="J1576" i="7"/>
  <c r="L1576" i="7"/>
  <c r="Q1576" i="7"/>
  <c r="G1577" i="7"/>
  <c r="H1577" i="7"/>
  <c r="J1577" i="7"/>
  <c r="L1577" i="7"/>
  <c r="Q1577" i="7"/>
  <c r="G1578" i="7"/>
  <c r="H1578" i="7"/>
  <c r="J1578" i="7"/>
  <c r="L1578" i="7"/>
  <c r="Q1578" i="7"/>
  <c r="G1579" i="7"/>
  <c r="H1579" i="7"/>
  <c r="J1579" i="7"/>
  <c r="L1579" i="7"/>
  <c r="Q1579" i="7"/>
  <c r="G1580" i="7"/>
  <c r="H1580" i="7"/>
  <c r="J1580" i="7"/>
  <c r="L1580" i="7"/>
  <c r="Q1580" i="7"/>
  <c r="G1581" i="7"/>
  <c r="H1581" i="7"/>
  <c r="J1581" i="7"/>
  <c r="L1581" i="7"/>
  <c r="Q1581" i="7"/>
  <c r="G1582" i="7"/>
  <c r="H1582" i="7"/>
  <c r="J1582" i="7"/>
  <c r="L1582" i="7"/>
  <c r="Q1582" i="7"/>
  <c r="G1583" i="7"/>
  <c r="H1583" i="7"/>
  <c r="J1583" i="7"/>
  <c r="L1583" i="7"/>
  <c r="Q1583" i="7"/>
  <c r="G1584" i="7"/>
  <c r="H1584" i="7"/>
  <c r="J1584" i="7"/>
  <c r="L1584" i="7"/>
  <c r="Q1584" i="7"/>
  <c r="G1585" i="7"/>
  <c r="H1585" i="7"/>
  <c r="J1585" i="7"/>
  <c r="L1585" i="7"/>
  <c r="Q1585" i="7"/>
  <c r="G1586" i="7"/>
  <c r="H1586" i="7"/>
  <c r="J1586" i="7"/>
  <c r="L1586" i="7"/>
  <c r="Q1586" i="7"/>
  <c r="G1587" i="7"/>
  <c r="H1587" i="7"/>
  <c r="J1587" i="7"/>
  <c r="L1587" i="7"/>
  <c r="Q1587" i="7"/>
  <c r="G1588" i="7"/>
  <c r="H1588" i="7"/>
  <c r="J1588" i="7"/>
  <c r="L1588" i="7"/>
  <c r="Q1588" i="7"/>
  <c r="G1589" i="7"/>
  <c r="H1589" i="7"/>
  <c r="J1589" i="7"/>
  <c r="L1589" i="7"/>
  <c r="Q1589" i="7"/>
  <c r="G1590" i="7"/>
  <c r="H1590" i="7"/>
  <c r="J1590" i="7"/>
  <c r="L1590" i="7"/>
  <c r="Q1590" i="7"/>
  <c r="G1591" i="7"/>
  <c r="H1591" i="7"/>
  <c r="J1591" i="7"/>
  <c r="L1591" i="7"/>
  <c r="Q1591" i="7"/>
  <c r="B1593" i="7"/>
  <c r="G1593" i="7"/>
  <c r="H1593" i="7"/>
  <c r="J1593" i="7"/>
  <c r="L1593" i="7"/>
  <c r="Q1593" i="7"/>
  <c r="B1594" i="7"/>
  <c r="G1594" i="7"/>
  <c r="H1594" i="7"/>
  <c r="J1594" i="7"/>
  <c r="L1594" i="7"/>
  <c r="Q1594" i="7"/>
  <c r="B1595" i="7"/>
  <c r="G1595" i="7"/>
  <c r="H1595" i="7"/>
  <c r="J1595" i="7"/>
  <c r="L1595" i="7"/>
  <c r="Q1595" i="7"/>
  <c r="B1596" i="7"/>
  <c r="G1596" i="7"/>
  <c r="H1596" i="7"/>
  <c r="J1596" i="7"/>
  <c r="L1596" i="7"/>
  <c r="Q1596" i="7"/>
  <c r="B1597" i="7"/>
  <c r="G1597" i="7"/>
  <c r="H1597" i="7"/>
  <c r="J1597" i="7"/>
  <c r="L1597" i="7"/>
  <c r="Q1597" i="7"/>
  <c r="E1599" i="7"/>
  <c r="B1601" i="7"/>
  <c r="A1604" i="7"/>
  <c r="D1604" i="7"/>
  <c r="E1604" i="7"/>
  <c r="F1604" i="7"/>
  <c r="G1604" i="7"/>
  <c r="H1604" i="7"/>
  <c r="I1604" i="7"/>
  <c r="F1607" i="7"/>
  <c r="I1607" i="7"/>
  <c r="G1611" i="7"/>
  <c r="H1611" i="7"/>
  <c r="J1611" i="7"/>
  <c r="L1611" i="7"/>
  <c r="Q1611" i="7"/>
  <c r="G1612" i="7"/>
  <c r="H1612" i="7"/>
  <c r="J1612" i="7"/>
  <c r="L1612" i="7"/>
  <c r="Q1612" i="7"/>
  <c r="G1613" i="7"/>
  <c r="H1613" i="7"/>
  <c r="J1613" i="7"/>
  <c r="L1613" i="7"/>
  <c r="Q1613" i="7"/>
  <c r="G1614" i="7"/>
  <c r="H1614" i="7"/>
  <c r="J1614" i="7"/>
  <c r="L1614" i="7"/>
  <c r="Q1614" i="7"/>
  <c r="G1615" i="7"/>
  <c r="H1615" i="7"/>
  <c r="J1615" i="7"/>
  <c r="L1615" i="7"/>
  <c r="Q1615" i="7"/>
  <c r="G1616" i="7"/>
  <c r="H1616" i="7"/>
  <c r="J1616" i="7"/>
  <c r="L1616" i="7"/>
  <c r="Q1616" i="7"/>
  <c r="G1617" i="7"/>
  <c r="H1617" i="7"/>
  <c r="J1617" i="7"/>
  <c r="L1617" i="7"/>
  <c r="Q1617" i="7"/>
  <c r="G1618" i="7"/>
  <c r="H1618" i="7"/>
  <c r="J1618" i="7"/>
  <c r="L1618" i="7"/>
  <c r="Q1618" i="7"/>
  <c r="G1619" i="7"/>
  <c r="H1619" i="7"/>
  <c r="J1619" i="7"/>
  <c r="L1619" i="7"/>
  <c r="Q1619" i="7"/>
  <c r="G1620" i="7"/>
  <c r="H1620" i="7"/>
  <c r="J1620" i="7"/>
  <c r="L1620" i="7"/>
  <c r="Q1620" i="7"/>
  <c r="G1621" i="7"/>
  <c r="H1621" i="7"/>
  <c r="J1621" i="7"/>
  <c r="L1621" i="7"/>
  <c r="Q1621" i="7"/>
  <c r="G1622" i="7"/>
  <c r="H1622" i="7"/>
  <c r="J1622" i="7"/>
  <c r="L1622" i="7"/>
  <c r="Q1622" i="7"/>
  <c r="G1623" i="7"/>
  <c r="H1623" i="7"/>
  <c r="J1623" i="7"/>
  <c r="L1623" i="7"/>
  <c r="Q1623" i="7"/>
  <c r="G1624" i="7"/>
  <c r="H1624" i="7"/>
  <c r="J1624" i="7"/>
  <c r="L1624" i="7"/>
  <c r="Q1624" i="7"/>
  <c r="G1625" i="7"/>
  <c r="H1625" i="7"/>
  <c r="J1625" i="7"/>
  <c r="L1625" i="7"/>
  <c r="Q1625" i="7"/>
  <c r="G1626" i="7"/>
  <c r="H1626" i="7"/>
  <c r="J1626" i="7"/>
  <c r="L1626" i="7"/>
  <c r="Q1626" i="7"/>
  <c r="G1627" i="7"/>
  <c r="H1627" i="7"/>
  <c r="J1627" i="7"/>
  <c r="L1627" i="7"/>
  <c r="Q1627" i="7"/>
  <c r="G1628" i="7"/>
  <c r="H1628" i="7"/>
  <c r="J1628" i="7"/>
  <c r="L1628" i="7"/>
  <c r="Q1628" i="7"/>
  <c r="G1629" i="7"/>
  <c r="H1629" i="7"/>
  <c r="J1629" i="7"/>
  <c r="L1629" i="7"/>
  <c r="Q1629" i="7"/>
  <c r="B1631" i="7"/>
  <c r="G1631" i="7"/>
  <c r="H1631" i="7"/>
  <c r="J1631" i="7"/>
  <c r="L1631" i="7"/>
  <c r="Q1631" i="7"/>
  <c r="B1632" i="7"/>
  <c r="G1632" i="7"/>
  <c r="H1632" i="7"/>
  <c r="J1632" i="7"/>
  <c r="L1632" i="7"/>
  <c r="Q1632" i="7"/>
  <c r="B1633" i="7"/>
  <c r="G1633" i="7"/>
  <c r="H1633" i="7"/>
  <c r="J1633" i="7"/>
  <c r="L1633" i="7"/>
  <c r="Q1633" i="7"/>
  <c r="B1634" i="7"/>
  <c r="G1634" i="7"/>
  <c r="H1634" i="7"/>
  <c r="J1634" i="7"/>
  <c r="L1634" i="7"/>
  <c r="Q1634" i="7"/>
  <c r="B1635" i="7"/>
  <c r="G1635" i="7"/>
  <c r="H1635" i="7"/>
  <c r="J1635" i="7"/>
  <c r="L1635" i="7"/>
  <c r="Q1635" i="7"/>
  <c r="J1636" i="7"/>
  <c r="Q1636" i="7"/>
  <c r="E1637" i="7"/>
  <c r="B1639" i="7"/>
  <c r="A1642" i="7"/>
  <c r="D1642" i="7"/>
  <c r="E1642" i="7"/>
  <c r="F1642" i="7"/>
  <c r="G1642" i="7"/>
  <c r="H1642" i="7"/>
  <c r="I1642" i="7"/>
  <c r="F1645" i="7"/>
  <c r="I1645" i="7"/>
  <c r="G1649" i="7"/>
  <c r="H1649" i="7"/>
  <c r="J1649" i="7"/>
  <c r="L1649" i="7"/>
  <c r="Q1649" i="7"/>
  <c r="G1650" i="7"/>
  <c r="H1650" i="7"/>
  <c r="J1650" i="7"/>
  <c r="L1650" i="7"/>
  <c r="Q1650" i="7"/>
  <c r="G1651" i="7"/>
  <c r="H1651" i="7"/>
  <c r="J1651" i="7"/>
  <c r="L1651" i="7"/>
  <c r="Q1651" i="7"/>
  <c r="G1652" i="7"/>
  <c r="H1652" i="7"/>
  <c r="J1652" i="7"/>
  <c r="L1652" i="7"/>
  <c r="Q1652" i="7"/>
  <c r="G1653" i="7"/>
  <c r="H1653" i="7"/>
  <c r="J1653" i="7"/>
  <c r="L1653" i="7"/>
  <c r="Q1653" i="7"/>
  <c r="G1654" i="7"/>
  <c r="H1654" i="7"/>
  <c r="J1654" i="7"/>
  <c r="L1654" i="7"/>
  <c r="Q1654" i="7"/>
  <c r="G1655" i="7"/>
  <c r="H1655" i="7"/>
  <c r="J1655" i="7"/>
  <c r="L1655" i="7"/>
  <c r="Q1655" i="7"/>
  <c r="G1656" i="7"/>
  <c r="H1656" i="7"/>
  <c r="J1656" i="7"/>
  <c r="L1656" i="7"/>
  <c r="Q1656" i="7"/>
  <c r="G1657" i="7"/>
  <c r="H1657" i="7"/>
  <c r="J1657" i="7"/>
  <c r="L1657" i="7"/>
  <c r="Q1657" i="7"/>
  <c r="G1658" i="7"/>
  <c r="H1658" i="7"/>
  <c r="J1658" i="7"/>
  <c r="L1658" i="7"/>
  <c r="Q1658" i="7"/>
  <c r="G1659" i="7"/>
  <c r="H1659" i="7"/>
  <c r="J1659" i="7"/>
  <c r="L1659" i="7"/>
  <c r="Q1659" i="7"/>
  <c r="G1660" i="7"/>
  <c r="H1660" i="7"/>
  <c r="J1660" i="7"/>
  <c r="L1660" i="7"/>
  <c r="Q1660" i="7"/>
  <c r="G1661" i="7"/>
  <c r="H1661" i="7"/>
  <c r="J1661" i="7"/>
  <c r="L1661" i="7"/>
  <c r="Q1661" i="7"/>
  <c r="G1662" i="7"/>
  <c r="H1662" i="7"/>
  <c r="J1662" i="7"/>
  <c r="L1662" i="7"/>
  <c r="Q1662" i="7"/>
  <c r="G1663" i="7"/>
  <c r="H1663" i="7"/>
  <c r="J1663" i="7"/>
  <c r="L1663" i="7"/>
  <c r="Q1663" i="7"/>
  <c r="G1664" i="7"/>
  <c r="H1664" i="7"/>
  <c r="J1664" i="7"/>
  <c r="L1664" i="7"/>
  <c r="Q1664" i="7"/>
  <c r="G1665" i="7"/>
  <c r="H1665" i="7"/>
  <c r="J1665" i="7"/>
  <c r="L1665" i="7"/>
  <c r="Q1665" i="7"/>
  <c r="G1666" i="7"/>
  <c r="H1666" i="7"/>
  <c r="J1666" i="7"/>
  <c r="L1666" i="7"/>
  <c r="Q1666" i="7"/>
  <c r="G1667" i="7"/>
  <c r="H1667" i="7"/>
  <c r="J1667" i="7"/>
  <c r="L1667" i="7"/>
  <c r="Q1667" i="7"/>
  <c r="B1669" i="7"/>
  <c r="G1669" i="7"/>
  <c r="H1669" i="7"/>
  <c r="J1669" i="7"/>
  <c r="L1669" i="7"/>
  <c r="Q1669" i="7"/>
  <c r="B1670" i="7"/>
  <c r="G1670" i="7"/>
  <c r="H1670" i="7"/>
  <c r="J1670" i="7"/>
  <c r="L1670" i="7"/>
  <c r="Q1670" i="7"/>
  <c r="B1671" i="7"/>
  <c r="G1671" i="7"/>
  <c r="H1671" i="7"/>
  <c r="J1671" i="7"/>
  <c r="L1671" i="7"/>
  <c r="Q1671" i="7"/>
  <c r="B1672" i="7"/>
  <c r="G1672" i="7"/>
  <c r="H1672" i="7"/>
  <c r="J1672" i="7"/>
  <c r="L1672" i="7"/>
  <c r="Q1672" i="7"/>
  <c r="B1673" i="7"/>
  <c r="G1673" i="7"/>
  <c r="H1673" i="7"/>
  <c r="J1673" i="7"/>
  <c r="L1673" i="7"/>
  <c r="Q1673" i="7"/>
  <c r="J1674" i="7"/>
  <c r="E1675" i="7"/>
  <c r="B1677" i="7"/>
  <c r="A1680" i="7"/>
  <c r="D1680" i="7"/>
  <c r="E1680" i="7"/>
  <c r="F1680" i="7"/>
  <c r="G1680" i="7"/>
  <c r="H1680" i="7"/>
  <c r="I1680" i="7"/>
  <c r="F1683" i="7"/>
  <c r="I1683" i="7"/>
  <c r="G1687" i="7"/>
  <c r="H1687" i="7"/>
  <c r="J1687" i="7"/>
  <c r="L1687" i="7"/>
  <c r="Q1687" i="7"/>
  <c r="G1688" i="7"/>
  <c r="H1688" i="7"/>
  <c r="J1688" i="7"/>
  <c r="L1688" i="7"/>
  <c r="Q1688" i="7"/>
  <c r="G1689" i="7"/>
  <c r="H1689" i="7"/>
  <c r="J1689" i="7"/>
  <c r="L1689" i="7"/>
  <c r="Q1689" i="7"/>
  <c r="G1690" i="7"/>
  <c r="H1690" i="7"/>
  <c r="J1690" i="7"/>
  <c r="L1690" i="7"/>
  <c r="Q1690" i="7"/>
  <c r="G1691" i="7"/>
  <c r="H1691" i="7"/>
  <c r="J1691" i="7"/>
  <c r="L1691" i="7"/>
  <c r="Q1691" i="7"/>
  <c r="G1692" i="7"/>
  <c r="H1692" i="7"/>
  <c r="J1692" i="7"/>
  <c r="L1692" i="7"/>
  <c r="Q1692" i="7"/>
  <c r="G1693" i="7"/>
  <c r="H1693" i="7"/>
  <c r="J1693" i="7"/>
  <c r="L1693" i="7"/>
  <c r="Q1693" i="7"/>
  <c r="G1694" i="7"/>
  <c r="H1694" i="7"/>
  <c r="J1694" i="7"/>
  <c r="L1694" i="7"/>
  <c r="Q1694" i="7"/>
  <c r="G1695" i="7"/>
  <c r="H1695" i="7"/>
  <c r="J1695" i="7"/>
  <c r="L1695" i="7"/>
  <c r="Q1695" i="7"/>
  <c r="G1696" i="7"/>
  <c r="H1696" i="7"/>
  <c r="J1696" i="7"/>
  <c r="L1696" i="7"/>
  <c r="Q1696" i="7"/>
  <c r="G1697" i="7"/>
  <c r="H1697" i="7"/>
  <c r="J1697" i="7"/>
  <c r="L1697" i="7"/>
  <c r="Q1697" i="7"/>
  <c r="G1698" i="7"/>
  <c r="H1698" i="7"/>
  <c r="J1698" i="7"/>
  <c r="L1698" i="7"/>
  <c r="Q1698" i="7"/>
  <c r="G1699" i="7"/>
  <c r="H1699" i="7"/>
  <c r="J1699" i="7"/>
  <c r="L1699" i="7"/>
  <c r="Q1699" i="7"/>
  <c r="G1700" i="7"/>
  <c r="H1700" i="7"/>
  <c r="J1700" i="7"/>
  <c r="L1700" i="7"/>
  <c r="Q1700" i="7"/>
  <c r="G1701" i="7"/>
  <c r="H1701" i="7"/>
  <c r="J1701" i="7"/>
  <c r="L1701" i="7"/>
  <c r="Q1701" i="7"/>
  <c r="G1702" i="7"/>
  <c r="H1702" i="7"/>
  <c r="J1702" i="7"/>
  <c r="L1702" i="7"/>
  <c r="Q1702" i="7"/>
  <c r="G1703" i="7"/>
  <c r="H1703" i="7"/>
  <c r="J1703" i="7"/>
  <c r="L1703" i="7"/>
  <c r="Q1703" i="7"/>
  <c r="G1704" i="7"/>
  <c r="H1704" i="7"/>
  <c r="J1704" i="7"/>
  <c r="L1704" i="7"/>
  <c r="Q1704" i="7"/>
  <c r="G1705" i="7"/>
  <c r="H1705" i="7"/>
  <c r="J1705" i="7"/>
  <c r="L1705" i="7"/>
  <c r="Q1705" i="7"/>
  <c r="B1707" i="7"/>
  <c r="G1707" i="7"/>
  <c r="H1707" i="7"/>
  <c r="J1707" i="7"/>
  <c r="L1707" i="7"/>
  <c r="Q1707" i="7"/>
  <c r="B1708" i="7"/>
  <c r="G1708" i="7"/>
  <c r="H1708" i="7"/>
  <c r="J1708" i="7"/>
  <c r="L1708" i="7"/>
  <c r="Q1708" i="7"/>
  <c r="B1709" i="7"/>
  <c r="G1709" i="7"/>
  <c r="H1709" i="7"/>
  <c r="J1709" i="7"/>
  <c r="L1709" i="7"/>
  <c r="Q1709" i="7"/>
  <c r="B1710" i="7"/>
  <c r="G1710" i="7"/>
  <c r="H1710" i="7"/>
  <c r="J1710" i="7"/>
  <c r="L1710" i="7"/>
  <c r="Q1710" i="7"/>
  <c r="B1711" i="7"/>
  <c r="G1711" i="7"/>
  <c r="H1711" i="7"/>
  <c r="J1711" i="7"/>
  <c r="L1711" i="7"/>
  <c r="Q1711" i="7"/>
  <c r="E1713" i="7"/>
  <c r="B1715" i="7"/>
  <c r="A1718" i="7"/>
  <c r="D1718" i="7"/>
  <c r="E1718" i="7"/>
  <c r="F1718" i="7"/>
  <c r="G1718" i="7"/>
  <c r="H1718" i="7"/>
  <c r="I1718" i="7"/>
  <c r="F1721" i="7"/>
  <c r="I1721" i="7"/>
  <c r="G1725" i="7"/>
  <c r="H1725" i="7"/>
  <c r="J1725" i="7"/>
  <c r="L1725" i="7"/>
  <c r="Q1725" i="7"/>
  <c r="G1726" i="7"/>
  <c r="H1726" i="7"/>
  <c r="J1726" i="7"/>
  <c r="L1726" i="7"/>
  <c r="Q1726" i="7"/>
  <c r="G1727" i="7"/>
  <c r="H1727" i="7"/>
  <c r="J1727" i="7"/>
  <c r="L1727" i="7"/>
  <c r="Q1727" i="7"/>
  <c r="G1728" i="7"/>
  <c r="H1728" i="7"/>
  <c r="J1728" i="7"/>
  <c r="L1728" i="7"/>
  <c r="Q1728" i="7"/>
  <c r="G1729" i="7"/>
  <c r="H1729" i="7"/>
  <c r="J1729" i="7"/>
  <c r="L1729" i="7"/>
  <c r="Q1729" i="7"/>
  <c r="G1730" i="7"/>
  <c r="H1730" i="7"/>
  <c r="J1730" i="7"/>
  <c r="L1730" i="7"/>
  <c r="Q1730" i="7"/>
  <c r="G1731" i="7"/>
  <c r="H1731" i="7"/>
  <c r="J1731" i="7"/>
  <c r="L1731" i="7"/>
  <c r="Q1731" i="7"/>
  <c r="G1732" i="7"/>
  <c r="H1732" i="7"/>
  <c r="J1732" i="7"/>
  <c r="L1732" i="7"/>
  <c r="Q1732" i="7"/>
  <c r="G1733" i="7"/>
  <c r="H1733" i="7"/>
  <c r="J1733" i="7"/>
  <c r="L1733" i="7"/>
  <c r="Q1733" i="7"/>
  <c r="G1734" i="7"/>
  <c r="H1734" i="7"/>
  <c r="J1734" i="7"/>
  <c r="L1734" i="7"/>
  <c r="Q1734" i="7"/>
  <c r="G1735" i="7"/>
  <c r="H1735" i="7"/>
  <c r="J1735" i="7"/>
  <c r="L1735" i="7"/>
  <c r="Q1735" i="7"/>
  <c r="G1736" i="7"/>
  <c r="H1736" i="7"/>
  <c r="J1736" i="7"/>
  <c r="L1736" i="7"/>
  <c r="Q1736" i="7"/>
  <c r="G1737" i="7"/>
  <c r="H1737" i="7"/>
  <c r="J1737" i="7"/>
  <c r="L1737" i="7"/>
  <c r="Q1737" i="7"/>
  <c r="G1738" i="7"/>
  <c r="H1738" i="7"/>
  <c r="J1738" i="7"/>
  <c r="L1738" i="7"/>
  <c r="Q1738" i="7"/>
  <c r="G1739" i="7"/>
  <c r="H1739" i="7"/>
  <c r="J1739" i="7"/>
  <c r="L1739" i="7"/>
  <c r="Q1739" i="7"/>
  <c r="G1740" i="7"/>
  <c r="H1740" i="7"/>
  <c r="J1740" i="7"/>
  <c r="L1740" i="7"/>
  <c r="Q1740" i="7"/>
  <c r="G1741" i="7"/>
  <c r="H1741" i="7"/>
  <c r="J1741" i="7"/>
  <c r="L1741" i="7"/>
  <c r="Q1741" i="7"/>
  <c r="G1742" i="7"/>
  <c r="H1742" i="7"/>
  <c r="J1742" i="7"/>
  <c r="L1742" i="7"/>
  <c r="Q1742" i="7"/>
  <c r="G1743" i="7"/>
  <c r="H1743" i="7"/>
  <c r="J1743" i="7"/>
  <c r="L1743" i="7"/>
  <c r="Q1743" i="7"/>
  <c r="B1745" i="7"/>
  <c r="G1745" i="7"/>
  <c r="H1745" i="7"/>
  <c r="J1745" i="7"/>
  <c r="L1745" i="7"/>
  <c r="Q1745" i="7"/>
  <c r="B1746" i="7"/>
  <c r="G1746" i="7"/>
  <c r="H1746" i="7"/>
  <c r="J1746" i="7"/>
  <c r="L1746" i="7"/>
  <c r="Q1746" i="7"/>
  <c r="B1747" i="7"/>
  <c r="G1747" i="7"/>
  <c r="H1747" i="7"/>
  <c r="J1747" i="7"/>
  <c r="L1747" i="7"/>
  <c r="Q1747" i="7"/>
  <c r="B1748" i="7"/>
  <c r="G1748" i="7"/>
  <c r="H1748" i="7"/>
  <c r="J1748" i="7"/>
  <c r="L1748" i="7"/>
  <c r="Q1748" i="7"/>
  <c r="B1749" i="7"/>
  <c r="G1749" i="7"/>
  <c r="H1749" i="7"/>
  <c r="J1749" i="7"/>
  <c r="L1749" i="7"/>
  <c r="Q1749" i="7"/>
  <c r="E1751" i="7"/>
  <c r="B1753" i="7"/>
  <c r="A1756" i="7"/>
  <c r="D1756" i="7"/>
  <c r="E1756" i="7"/>
  <c r="F1756" i="7"/>
  <c r="G1756" i="7"/>
  <c r="H1756" i="7"/>
  <c r="I1756" i="7"/>
  <c r="F1759" i="7"/>
  <c r="I1759" i="7"/>
  <c r="G1763" i="7"/>
  <c r="H1763" i="7"/>
  <c r="J1763" i="7"/>
  <c r="L1763" i="7"/>
  <c r="Q1763" i="7"/>
  <c r="G1764" i="7"/>
  <c r="H1764" i="7"/>
  <c r="J1764" i="7"/>
  <c r="L1764" i="7"/>
  <c r="Q1764" i="7"/>
  <c r="G1765" i="7"/>
  <c r="H1765" i="7"/>
  <c r="J1765" i="7"/>
  <c r="L1765" i="7"/>
  <c r="Q1765" i="7"/>
  <c r="G1766" i="7"/>
  <c r="H1766" i="7"/>
  <c r="J1766" i="7"/>
  <c r="L1766" i="7"/>
  <c r="Q1766" i="7"/>
  <c r="G1767" i="7"/>
  <c r="H1767" i="7"/>
  <c r="J1767" i="7"/>
  <c r="L1767" i="7"/>
  <c r="Q1767" i="7"/>
  <c r="G1768" i="7"/>
  <c r="H1768" i="7"/>
  <c r="J1768" i="7"/>
  <c r="L1768" i="7"/>
  <c r="Q1768" i="7"/>
  <c r="G1769" i="7"/>
  <c r="H1769" i="7"/>
  <c r="J1769" i="7"/>
  <c r="L1769" i="7"/>
  <c r="Q1769" i="7"/>
  <c r="G1770" i="7"/>
  <c r="H1770" i="7"/>
  <c r="J1770" i="7"/>
  <c r="L1770" i="7"/>
  <c r="Q1770" i="7"/>
  <c r="G1771" i="7"/>
  <c r="H1771" i="7"/>
  <c r="J1771" i="7"/>
  <c r="L1771" i="7"/>
  <c r="Q1771" i="7"/>
  <c r="G1772" i="7"/>
  <c r="H1772" i="7"/>
  <c r="J1772" i="7"/>
  <c r="L1772" i="7"/>
  <c r="Q1772" i="7"/>
  <c r="G1773" i="7"/>
  <c r="H1773" i="7"/>
  <c r="J1773" i="7"/>
  <c r="L1773" i="7"/>
  <c r="Q1773" i="7"/>
  <c r="G1774" i="7"/>
  <c r="H1774" i="7"/>
  <c r="J1774" i="7"/>
  <c r="L1774" i="7"/>
  <c r="Q1774" i="7"/>
  <c r="G1775" i="7"/>
  <c r="H1775" i="7"/>
  <c r="J1775" i="7"/>
  <c r="L1775" i="7"/>
  <c r="Q1775" i="7"/>
  <c r="G1776" i="7"/>
  <c r="H1776" i="7"/>
  <c r="J1776" i="7"/>
  <c r="L1776" i="7"/>
  <c r="Q1776" i="7"/>
  <c r="G1777" i="7"/>
  <c r="H1777" i="7"/>
  <c r="J1777" i="7"/>
  <c r="L1777" i="7"/>
  <c r="Q1777" i="7"/>
  <c r="G1778" i="7"/>
  <c r="H1778" i="7"/>
  <c r="J1778" i="7"/>
  <c r="L1778" i="7"/>
  <c r="Q1778" i="7"/>
  <c r="G1779" i="7"/>
  <c r="H1779" i="7"/>
  <c r="J1779" i="7"/>
  <c r="L1779" i="7"/>
  <c r="Q1779" i="7"/>
  <c r="G1780" i="7"/>
  <c r="H1780" i="7"/>
  <c r="J1780" i="7"/>
  <c r="L1780" i="7"/>
  <c r="Q1780" i="7"/>
  <c r="G1781" i="7"/>
  <c r="H1781" i="7"/>
  <c r="J1781" i="7"/>
  <c r="L1781" i="7"/>
  <c r="Q1781" i="7"/>
  <c r="B1783" i="7"/>
  <c r="G1783" i="7"/>
  <c r="H1783" i="7"/>
  <c r="J1783" i="7"/>
  <c r="L1783" i="7"/>
  <c r="Q1783" i="7"/>
  <c r="B1784" i="7"/>
  <c r="G1784" i="7"/>
  <c r="H1784" i="7"/>
  <c r="J1784" i="7"/>
  <c r="L1784" i="7"/>
  <c r="Q1784" i="7"/>
  <c r="B1785" i="7"/>
  <c r="G1785" i="7"/>
  <c r="H1785" i="7"/>
  <c r="J1785" i="7"/>
  <c r="L1785" i="7"/>
  <c r="Q1785" i="7"/>
  <c r="B1786" i="7"/>
  <c r="G1786" i="7"/>
  <c r="H1786" i="7"/>
  <c r="J1786" i="7"/>
  <c r="L1786" i="7"/>
  <c r="Q1786" i="7"/>
  <c r="B1787" i="7"/>
  <c r="G1787" i="7"/>
  <c r="H1787" i="7"/>
  <c r="J1787" i="7"/>
  <c r="L1787" i="7"/>
  <c r="Q1787" i="7"/>
  <c r="J1788" i="7"/>
  <c r="Q1788" i="7"/>
  <c r="E1789" i="7"/>
  <c r="B1791" i="7"/>
  <c r="A1794" i="7"/>
  <c r="D1794" i="7"/>
  <c r="E1794" i="7"/>
  <c r="F1794" i="7"/>
  <c r="G1794" i="7"/>
  <c r="H1794" i="7"/>
  <c r="I1794" i="7"/>
  <c r="F1797" i="7"/>
  <c r="I1797" i="7"/>
  <c r="G1801" i="7"/>
  <c r="H1801" i="7"/>
  <c r="J1801" i="7"/>
  <c r="L1801" i="7"/>
  <c r="Q1801" i="7"/>
  <c r="G1802" i="7"/>
  <c r="H1802" i="7"/>
  <c r="J1802" i="7"/>
  <c r="L1802" i="7"/>
  <c r="Q1802" i="7"/>
  <c r="G1803" i="7"/>
  <c r="H1803" i="7"/>
  <c r="J1803" i="7"/>
  <c r="L1803" i="7"/>
  <c r="Q1803" i="7"/>
  <c r="G1804" i="7"/>
  <c r="H1804" i="7"/>
  <c r="J1804" i="7"/>
  <c r="L1804" i="7"/>
  <c r="Q1804" i="7"/>
  <c r="G1805" i="7"/>
  <c r="H1805" i="7"/>
  <c r="J1805" i="7"/>
  <c r="L1805" i="7"/>
  <c r="Q1805" i="7"/>
  <c r="G1806" i="7"/>
  <c r="H1806" i="7"/>
  <c r="J1806" i="7"/>
  <c r="L1806" i="7"/>
  <c r="Q1806" i="7"/>
  <c r="G1807" i="7"/>
  <c r="H1807" i="7"/>
  <c r="J1807" i="7"/>
  <c r="L1807" i="7"/>
  <c r="Q1807" i="7"/>
  <c r="G1808" i="7"/>
  <c r="H1808" i="7"/>
  <c r="J1808" i="7"/>
  <c r="L1808" i="7"/>
  <c r="Q1808" i="7"/>
  <c r="G1809" i="7"/>
  <c r="H1809" i="7"/>
  <c r="J1809" i="7"/>
  <c r="L1809" i="7"/>
  <c r="Q1809" i="7"/>
  <c r="G1810" i="7"/>
  <c r="H1810" i="7"/>
  <c r="J1810" i="7"/>
  <c r="L1810" i="7"/>
  <c r="Q1810" i="7"/>
  <c r="G1811" i="7"/>
  <c r="H1811" i="7"/>
  <c r="J1811" i="7"/>
  <c r="L1811" i="7"/>
  <c r="Q1811" i="7"/>
  <c r="G1812" i="7"/>
  <c r="H1812" i="7"/>
  <c r="J1812" i="7"/>
  <c r="L1812" i="7"/>
  <c r="Q1812" i="7"/>
  <c r="G1813" i="7"/>
  <c r="H1813" i="7"/>
  <c r="J1813" i="7"/>
  <c r="L1813" i="7"/>
  <c r="Q1813" i="7"/>
  <c r="G1814" i="7"/>
  <c r="H1814" i="7"/>
  <c r="J1814" i="7"/>
  <c r="L1814" i="7"/>
  <c r="Q1814" i="7"/>
  <c r="G1815" i="7"/>
  <c r="H1815" i="7"/>
  <c r="J1815" i="7"/>
  <c r="L1815" i="7"/>
  <c r="Q1815" i="7"/>
  <c r="G1816" i="7"/>
  <c r="H1816" i="7"/>
  <c r="J1816" i="7"/>
  <c r="L1816" i="7"/>
  <c r="Q1816" i="7"/>
  <c r="G1817" i="7"/>
  <c r="H1817" i="7"/>
  <c r="J1817" i="7"/>
  <c r="L1817" i="7"/>
  <c r="Q1817" i="7"/>
  <c r="G1818" i="7"/>
  <c r="H1818" i="7"/>
  <c r="J1818" i="7"/>
  <c r="L1818" i="7"/>
  <c r="Q1818" i="7"/>
  <c r="G1819" i="7"/>
  <c r="H1819" i="7"/>
  <c r="J1819" i="7"/>
  <c r="L1819" i="7"/>
  <c r="Q1819" i="7"/>
  <c r="B1821" i="7"/>
  <c r="G1821" i="7"/>
  <c r="H1821" i="7"/>
  <c r="J1821" i="7"/>
  <c r="L1821" i="7"/>
  <c r="Q1821" i="7"/>
  <c r="B1822" i="7"/>
  <c r="G1822" i="7"/>
  <c r="H1822" i="7"/>
  <c r="J1822" i="7"/>
  <c r="L1822" i="7"/>
  <c r="Q1822" i="7"/>
  <c r="B1823" i="7"/>
  <c r="G1823" i="7"/>
  <c r="H1823" i="7"/>
  <c r="J1823" i="7"/>
  <c r="L1823" i="7"/>
  <c r="Q1823" i="7"/>
  <c r="B1824" i="7"/>
  <c r="G1824" i="7"/>
  <c r="H1824" i="7"/>
  <c r="J1824" i="7"/>
  <c r="L1824" i="7"/>
  <c r="Q1824" i="7"/>
  <c r="B1825" i="7"/>
  <c r="G1825" i="7"/>
  <c r="H1825" i="7"/>
  <c r="J1825" i="7"/>
  <c r="L1825" i="7"/>
  <c r="Q1825" i="7"/>
  <c r="E1827" i="7"/>
  <c r="B1829" i="7"/>
  <c r="A1832" i="7"/>
  <c r="D1832" i="7"/>
  <c r="E1832" i="7"/>
  <c r="F1832" i="7"/>
  <c r="G1832" i="7"/>
  <c r="H1832" i="7"/>
  <c r="I1832" i="7"/>
  <c r="F1835" i="7"/>
  <c r="I1835" i="7"/>
  <c r="G1839" i="7"/>
  <c r="H1839" i="7"/>
  <c r="J1839" i="7"/>
  <c r="L1839" i="7"/>
  <c r="Q1839" i="7"/>
  <c r="G1840" i="7"/>
  <c r="H1840" i="7"/>
  <c r="J1840" i="7"/>
  <c r="L1840" i="7"/>
  <c r="Q1840" i="7"/>
  <c r="G1841" i="7"/>
  <c r="H1841" i="7"/>
  <c r="J1841" i="7"/>
  <c r="L1841" i="7"/>
  <c r="Q1841" i="7"/>
  <c r="G1842" i="7"/>
  <c r="H1842" i="7"/>
  <c r="J1842" i="7"/>
  <c r="L1842" i="7"/>
  <c r="Q1842" i="7"/>
  <c r="G1843" i="7"/>
  <c r="H1843" i="7"/>
  <c r="J1843" i="7"/>
  <c r="L1843" i="7"/>
  <c r="Q1843" i="7"/>
  <c r="G1844" i="7"/>
  <c r="H1844" i="7"/>
  <c r="J1844" i="7"/>
  <c r="L1844" i="7"/>
  <c r="Q1844" i="7"/>
  <c r="G1845" i="7"/>
  <c r="H1845" i="7"/>
  <c r="J1845" i="7"/>
  <c r="L1845" i="7"/>
  <c r="Q1845" i="7"/>
  <c r="G1846" i="7"/>
  <c r="H1846" i="7"/>
  <c r="J1846" i="7"/>
  <c r="L1846" i="7"/>
  <c r="Q1846" i="7"/>
  <c r="G1847" i="7"/>
  <c r="H1847" i="7"/>
  <c r="J1847" i="7"/>
  <c r="L1847" i="7"/>
  <c r="Q1847" i="7"/>
  <c r="G1848" i="7"/>
  <c r="H1848" i="7"/>
  <c r="J1848" i="7"/>
  <c r="L1848" i="7"/>
  <c r="Q1848" i="7"/>
  <c r="G1849" i="7"/>
  <c r="H1849" i="7"/>
  <c r="J1849" i="7"/>
  <c r="L1849" i="7"/>
  <c r="Q1849" i="7"/>
  <c r="G1850" i="7"/>
  <c r="H1850" i="7"/>
  <c r="J1850" i="7"/>
  <c r="L1850" i="7"/>
  <c r="Q1850" i="7"/>
  <c r="G1851" i="7"/>
  <c r="H1851" i="7"/>
  <c r="J1851" i="7"/>
  <c r="L1851" i="7"/>
  <c r="Q1851" i="7"/>
  <c r="G1852" i="7"/>
  <c r="H1852" i="7"/>
  <c r="J1852" i="7"/>
  <c r="L1852" i="7"/>
  <c r="Q1852" i="7"/>
  <c r="G1853" i="7"/>
  <c r="H1853" i="7"/>
  <c r="J1853" i="7"/>
  <c r="L1853" i="7"/>
  <c r="Q1853" i="7"/>
  <c r="G1854" i="7"/>
  <c r="H1854" i="7"/>
  <c r="J1854" i="7"/>
  <c r="L1854" i="7"/>
  <c r="Q1854" i="7"/>
  <c r="G1855" i="7"/>
  <c r="H1855" i="7"/>
  <c r="J1855" i="7"/>
  <c r="L1855" i="7"/>
  <c r="Q1855" i="7"/>
  <c r="G1856" i="7"/>
  <c r="H1856" i="7"/>
  <c r="J1856" i="7"/>
  <c r="L1856" i="7"/>
  <c r="Q1856" i="7"/>
  <c r="G1857" i="7"/>
  <c r="H1857" i="7"/>
  <c r="J1857" i="7"/>
  <c r="L1857" i="7"/>
  <c r="Q1857" i="7"/>
  <c r="B1859" i="7"/>
  <c r="G1859" i="7"/>
  <c r="H1859" i="7"/>
  <c r="J1859" i="7"/>
  <c r="L1859" i="7"/>
  <c r="Q1859" i="7"/>
  <c r="B1860" i="7"/>
  <c r="G1860" i="7"/>
  <c r="H1860" i="7"/>
  <c r="J1860" i="7"/>
  <c r="L1860" i="7"/>
  <c r="Q1860" i="7"/>
  <c r="B1861" i="7"/>
  <c r="G1861" i="7"/>
  <c r="H1861" i="7"/>
  <c r="J1861" i="7"/>
  <c r="L1861" i="7"/>
  <c r="Q1861" i="7"/>
  <c r="B1862" i="7"/>
  <c r="G1862" i="7"/>
  <c r="H1862" i="7"/>
  <c r="J1862" i="7"/>
  <c r="L1862" i="7"/>
  <c r="Q1862" i="7"/>
  <c r="B1863" i="7"/>
  <c r="G1863" i="7"/>
  <c r="H1863" i="7"/>
  <c r="J1863" i="7"/>
  <c r="L1863" i="7"/>
  <c r="Q1863" i="7"/>
  <c r="E1865" i="7"/>
  <c r="B1867" i="7"/>
  <c r="A1870" i="7"/>
  <c r="D1870" i="7"/>
  <c r="E1870" i="7"/>
  <c r="F1870" i="7"/>
  <c r="G1870" i="7"/>
  <c r="H1870" i="7"/>
  <c r="I1870" i="7"/>
  <c r="F1873" i="7"/>
  <c r="G1877" i="7"/>
  <c r="H1877" i="7"/>
  <c r="G1878" i="7"/>
  <c r="H1878" i="7"/>
  <c r="G1879" i="7"/>
  <c r="H1879" i="7"/>
  <c r="G1880" i="7"/>
  <c r="H1880" i="7"/>
  <c r="G1881" i="7"/>
  <c r="H1881" i="7"/>
  <c r="G1882" i="7"/>
  <c r="H1882" i="7"/>
  <c r="G1883" i="7"/>
  <c r="H1883" i="7"/>
  <c r="G1884" i="7"/>
  <c r="H1884" i="7"/>
  <c r="G1885" i="7"/>
  <c r="H1885" i="7"/>
  <c r="G1886" i="7"/>
  <c r="H1886" i="7"/>
  <c r="G1887" i="7"/>
  <c r="H1887" i="7"/>
  <c r="G1888" i="7"/>
  <c r="H1888" i="7"/>
  <c r="G1889" i="7"/>
  <c r="H1889" i="7"/>
  <c r="G1890" i="7"/>
  <c r="H1890" i="7"/>
  <c r="G1891" i="7"/>
  <c r="H1891" i="7"/>
  <c r="G1892" i="7"/>
  <c r="H1892" i="7"/>
  <c r="G1893" i="7"/>
  <c r="H1893" i="7"/>
  <c r="G1894" i="7"/>
  <c r="H1894" i="7"/>
  <c r="G1895" i="7"/>
  <c r="H1895" i="7"/>
  <c r="B1897" i="7"/>
  <c r="G1897" i="7"/>
  <c r="H1897" i="7"/>
  <c r="B1898" i="7"/>
  <c r="G1898" i="7"/>
  <c r="H1898" i="7"/>
  <c r="B1899" i="7"/>
  <c r="G1899" i="7"/>
  <c r="H1899" i="7"/>
  <c r="B1900" i="7"/>
  <c r="G1900" i="7"/>
  <c r="H1900" i="7"/>
  <c r="B1901" i="7"/>
  <c r="G1901" i="7"/>
  <c r="H1901" i="7"/>
  <c r="E1" i="8"/>
  <c r="B3" i="8"/>
  <c r="A6" i="8"/>
  <c r="E6" i="8"/>
  <c r="F6" i="8"/>
  <c r="G6" i="8"/>
  <c r="H6" i="8"/>
  <c r="I6" i="8"/>
  <c r="K6" i="8"/>
  <c r="I15" i="8"/>
  <c r="L19" i="10" s="1"/>
  <c r="L15" i="8"/>
  <c r="K15" i="8" s="1"/>
  <c r="I16" i="8"/>
  <c r="L20" i="10" s="1"/>
  <c r="L16" i="8"/>
  <c r="K16" i="8" s="1"/>
  <c r="I17" i="8"/>
  <c r="L17" i="8"/>
  <c r="K17" i="8" s="1"/>
  <c r="I18" i="8"/>
  <c r="L22" i="10" s="1"/>
  <c r="L18" i="8"/>
  <c r="K18" i="8" s="1"/>
  <c r="I19" i="8"/>
  <c r="L23" i="10" s="1"/>
  <c r="L19" i="8"/>
  <c r="K19" i="8" s="1"/>
  <c r="E21" i="8"/>
  <c r="G26" i="8" s="1"/>
  <c r="I21" i="8"/>
  <c r="L24" i="10" s="1"/>
  <c r="L21" i="8"/>
  <c r="K21" i="8" s="1"/>
  <c r="I22" i="8"/>
  <c r="L22" i="8"/>
  <c r="K22" i="8" s="1"/>
  <c r="I23" i="8"/>
  <c r="L23" i="8"/>
  <c r="K23" i="8" s="1"/>
  <c r="I24" i="8"/>
  <c r="L24" i="8"/>
  <c r="K24" i="8" s="1"/>
  <c r="I25" i="8"/>
  <c r="L25" i="8"/>
  <c r="K25" i="8" s="1"/>
  <c r="I27" i="8"/>
  <c r="L27" i="8"/>
  <c r="K27" i="8" s="1"/>
  <c r="I28" i="8"/>
  <c r="L28" i="8"/>
  <c r="K28" i="8" s="1"/>
  <c r="I29" i="8"/>
  <c r="L29" i="8"/>
  <c r="K29" i="8" s="1"/>
  <c r="I30" i="8"/>
  <c r="L30" i="8"/>
  <c r="K30" i="8" s="1"/>
  <c r="I31" i="8"/>
  <c r="L31" i="8"/>
  <c r="K31" i="8" s="1"/>
  <c r="O32" i="8"/>
  <c r="I33" i="8"/>
  <c r="L33" i="8"/>
  <c r="K33" i="8" s="1"/>
  <c r="O33" i="8"/>
  <c r="I34" i="8"/>
  <c r="L34" i="8"/>
  <c r="K34" i="8" s="1"/>
  <c r="O34" i="8"/>
  <c r="I35" i="8"/>
  <c r="L35" i="8"/>
  <c r="K35" i="8" s="1"/>
  <c r="O35" i="8"/>
  <c r="I36" i="8"/>
  <c r="L36" i="8"/>
  <c r="K36" i="8" s="1"/>
  <c r="O36" i="8"/>
  <c r="I37" i="8"/>
  <c r="L37" i="8"/>
  <c r="K37" i="8" s="1"/>
  <c r="E46" i="8"/>
  <c r="B48" i="8"/>
  <c r="A51" i="8"/>
  <c r="E51" i="8"/>
  <c r="F51" i="8"/>
  <c r="G51" i="8"/>
  <c r="H51" i="8"/>
  <c r="I51" i="8"/>
  <c r="K51" i="8"/>
  <c r="I60" i="8"/>
  <c r="L60" i="8"/>
  <c r="K60" i="8" s="1"/>
  <c r="I61" i="8"/>
  <c r="K61" i="8"/>
  <c r="L61" i="8"/>
  <c r="I62" i="8"/>
  <c r="L62" i="8"/>
  <c r="K62" i="8" s="1"/>
  <c r="I63" i="8"/>
  <c r="L63" i="8"/>
  <c r="K63" i="8" s="1"/>
  <c r="I64" i="8"/>
  <c r="L64" i="8"/>
  <c r="K64" i="8" s="1"/>
  <c r="I66" i="8"/>
  <c r="K66" i="8"/>
  <c r="L66" i="8"/>
  <c r="I67" i="8"/>
  <c r="L67" i="8"/>
  <c r="K67" i="8" s="1"/>
  <c r="I68" i="8"/>
  <c r="L68" i="8"/>
  <c r="K68" i="8" s="1"/>
  <c r="I69" i="8"/>
  <c r="L69" i="8"/>
  <c r="K69" i="8" s="1"/>
  <c r="I70" i="8"/>
  <c r="K70" i="8"/>
  <c r="L70" i="8"/>
  <c r="E72" i="8"/>
  <c r="G77" i="8" s="1"/>
  <c r="I72" i="8"/>
  <c r="L72" i="8"/>
  <c r="K72" i="8" s="1"/>
  <c r="I73" i="8"/>
  <c r="L73" i="8"/>
  <c r="K73" i="8" s="1"/>
  <c r="I74" i="8"/>
  <c r="K74" i="8"/>
  <c r="L74" i="8"/>
  <c r="I75" i="8"/>
  <c r="L75" i="8"/>
  <c r="K75" i="8" s="1"/>
  <c r="I76" i="8"/>
  <c r="L76" i="8"/>
  <c r="K76" i="8" s="1"/>
  <c r="E78" i="8"/>
  <c r="G83" i="8" s="1"/>
  <c r="I78" i="8"/>
  <c r="L78" i="8"/>
  <c r="K78" i="8" s="1"/>
  <c r="I79" i="8"/>
  <c r="L79" i="8"/>
  <c r="K79" i="8" s="1"/>
  <c r="I80" i="8"/>
  <c r="L80" i="8"/>
  <c r="K80" i="8" s="1"/>
  <c r="I81" i="8"/>
  <c r="L81" i="8"/>
  <c r="K81" i="8" s="1"/>
  <c r="I82" i="8"/>
  <c r="L82" i="8"/>
  <c r="K82" i="8" s="1"/>
  <c r="E84" i="8"/>
  <c r="G89" i="8" s="1"/>
  <c r="I84" i="8"/>
  <c r="L84" i="8"/>
  <c r="K84" i="8" s="1"/>
  <c r="I85" i="8"/>
  <c r="L85" i="8"/>
  <c r="K85" i="8" s="1"/>
  <c r="I86" i="8"/>
  <c r="L86" i="8"/>
  <c r="K86" i="8" s="1"/>
  <c r="I87" i="8"/>
  <c r="K87" i="8"/>
  <c r="L87" i="8"/>
  <c r="I88" i="8"/>
  <c r="L88" i="8"/>
  <c r="K88" i="8" s="1"/>
  <c r="E91" i="8"/>
  <c r="B93" i="8"/>
  <c r="A96" i="8"/>
  <c r="E96" i="8"/>
  <c r="F96" i="8"/>
  <c r="G96" i="8"/>
  <c r="H96" i="8"/>
  <c r="I96" i="8"/>
  <c r="K96" i="8"/>
  <c r="E105" i="8"/>
  <c r="G110" i="8" s="1"/>
  <c r="I110" i="8" s="1"/>
  <c r="I105" i="8"/>
  <c r="L105" i="8"/>
  <c r="K105" i="8" s="1"/>
  <c r="I106" i="8"/>
  <c r="L106" i="8"/>
  <c r="K106" i="8" s="1"/>
  <c r="I107" i="8"/>
  <c r="L107" i="8"/>
  <c r="K107" i="8" s="1"/>
  <c r="I108" i="8"/>
  <c r="L108" i="8"/>
  <c r="K108" i="8" s="1"/>
  <c r="I109" i="8"/>
  <c r="K109" i="8"/>
  <c r="L109" i="8"/>
  <c r="I111" i="8"/>
  <c r="L107" i="10" s="1"/>
  <c r="L111" i="8"/>
  <c r="K111" i="8" s="1"/>
  <c r="I112" i="8"/>
  <c r="L112" i="8"/>
  <c r="K112" i="8" s="1"/>
  <c r="I113" i="8"/>
  <c r="K113" i="8"/>
  <c r="L113" i="8"/>
  <c r="I114" i="8"/>
  <c r="L114" i="8"/>
  <c r="K114" i="8" s="1"/>
  <c r="I115" i="8"/>
  <c r="L115" i="8"/>
  <c r="K115" i="8" s="1"/>
  <c r="I117" i="8"/>
  <c r="L112" i="10" s="1"/>
  <c r="L117" i="8"/>
  <c r="K117" i="8" s="1"/>
  <c r="I118" i="8"/>
  <c r="L113" i="10" s="1"/>
  <c r="L118" i="8"/>
  <c r="K118" i="8" s="1"/>
  <c r="I119" i="8"/>
  <c r="L114" i="10" s="1"/>
  <c r="L119" i="8"/>
  <c r="K119" i="8" s="1"/>
  <c r="I120" i="8"/>
  <c r="L115" i="10" s="1"/>
  <c r="L120" i="8"/>
  <c r="K120" i="8" s="1"/>
  <c r="I121" i="8"/>
  <c r="L116" i="10" s="1"/>
  <c r="L121" i="8"/>
  <c r="K121" i="8" s="1"/>
  <c r="I123" i="8"/>
  <c r="L123" i="8"/>
  <c r="K123" i="8" s="1"/>
  <c r="I124" i="8"/>
  <c r="L124" i="8"/>
  <c r="K124" i="8" s="1"/>
  <c r="I125" i="8"/>
  <c r="L125" i="8"/>
  <c r="K125" i="8" s="1"/>
  <c r="I126" i="8"/>
  <c r="L126" i="8"/>
  <c r="K126" i="8" s="1"/>
  <c r="I127" i="8"/>
  <c r="L127" i="8"/>
  <c r="K127" i="8" s="1"/>
  <c r="I129" i="8"/>
  <c r="L129" i="8"/>
  <c r="K129" i="8" s="1"/>
  <c r="I130" i="8"/>
  <c r="L130" i="8"/>
  <c r="K130" i="8" s="1"/>
  <c r="I131" i="8"/>
  <c r="L131" i="8"/>
  <c r="K131" i="8" s="1"/>
  <c r="I132" i="8"/>
  <c r="K132" i="8"/>
  <c r="L132" i="8"/>
  <c r="I133" i="8"/>
  <c r="L133" i="8"/>
  <c r="K133" i="8" s="1"/>
  <c r="E136" i="8"/>
  <c r="B138" i="8"/>
  <c r="A141" i="8"/>
  <c r="E141" i="8"/>
  <c r="F141" i="8"/>
  <c r="G141" i="8"/>
  <c r="H141" i="8"/>
  <c r="I141" i="8"/>
  <c r="K141" i="8"/>
  <c r="E150" i="8"/>
  <c r="G155" i="8" s="1"/>
  <c r="I150" i="8"/>
  <c r="L150" i="8"/>
  <c r="K150" i="8" s="1"/>
  <c r="I151" i="8"/>
  <c r="L151" i="8"/>
  <c r="K151" i="8" s="1"/>
  <c r="I152" i="8"/>
  <c r="L152" i="8"/>
  <c r="K152" i="8" s="1"/>
  <c r="I153" i="8"/>
  <c r="L153" i="8"/>
  <c r="K153" i="8" s="1"/>
  <c r="I154" i="8"/>
  <c r="L154" i="8"/>
  <c r="K154" i="8" s="1"/>
  <c r="E156" i="8"/>
  <c r="G161" i="8" s="1"/>
  <c r="I156" i="8"/>
  <c r="K156" i="8"/>
  <c r="L156" i="8"/>
  <c r="I157" i="8"/>
  <c r="L157" i="8"/>
  <c r="K157" i="8" s="1"/>
  <c r="I158" i="8"/>
  <c r="L158" i="8"/>
  <c r="K158" i="8" s="1"/>
  <c r="I159" i="8"/>
  <c r="L159" i="8"/>
  <c r="K159" i="8" s="1"/>
  <c r="I160" i="8"/>
  <c r="L160" i="8"/>
  <c r="K160" i="8" s="1"/>
  <c r="E162" i="8"/>
  <c r="G167" i="8" s="1"/>
  <c r="I167" i="8" s="1"/>
  <c r="I162" i="8"/>
  <c r="L162" i="8"/>
  <c r="K162" i="8" s="1"/>
  <c r="I163" i="8"/>
  <c r="L157" i="10" s="1"/>
  <c r="L163" i="8"/>
  <c r="K163" i="8" s="1"/>
  <c r="I164" i="8"/>
  <c r="L158" i="10" s="1"/>
  <c r="L164" i="8"/>
  <c r="K164" i="8" s="1"/>
  <c r="I165" i="8"/>
  <c r="L159" i="10" s="1"/>
  <c r="L165" i="8"/>
  <c r="K165" i="8" s="1"/>
  <c r="I166" i="8"/>
  <c r="L160" i="10" s="1"/>
  <c r="L166" i="8"/>
  <c r="K166" i="8" s="1"/>
  <c r="E168" i="8"/>
  <c r="I168" i="8"/>
  <c r="L168" i="8"/>
  <c r="K168" i="8" s="1"/>
  <c r="I169" i="8"/>
  <c r="L169" i="8"/>
  <c r="K169" i="8" s="1"/>
  <c r="I170" i="8"/>
  <c r="L170" i="8"/>
  <c r="K170" i="8" s="1"/>
  <c r="I171" i="8"/>
  <c r="L171" i="8"/>
  <c r="K171" i="8" s="1"/>
  <c r="I172" i="8"/>
  <c r="L172" i="8"/>
  <c r="K172" i="8" s="1"/>
  <c r="I174" i="8"/>
  <c r="L166" i="10" s="1"/>
  <c r="L174" i="8"/>
  <c r="K174" i="8" s="1"/>
  <c r="I175" i="8"/>
  <c r="L167" i="10" s="1"/>
  <c r="L175" i="8"/>
  <c r="K175" i="8" s="1"/>
  <c r="I176" i="8"/>
  <c r="L168" i="10" s="1"/>
  <c r="L176" i="8"/>
  <c r="K176" i="8" s="1"/>
  <c r="I177" i="8"/>
  <c r="L169" i="10" s="1"/>
  <c r="L177" i="8"/>
  <c r="K177" i="8" s="1"/>
  <c r="I178" i="8"/>
  <c r="L170" i="10" s="1"/>
  <c r="L178" i="8"/>
  <c r="K178" i="8" s="1"/>
  <c r="E181" i="8"/>
  <c r="B183" i="8"/>
  <c r="A186" i="8"/>
  <c r="E186" i="8"/>
  <c r="F186" i="8"/>
  <c r="G186" i="8"/>
  <c r="H186" i="8"/>
  <c r="I186" i="8"/>
  <c r="K186" i="8"/>
  <c r="B196" i="8"/>
  <c r="E196" i="8"/>
  <c r="I196" i="8"/>
  <c r="L196" i="8"/>
  <c r="K196" i="8" s="1"/>
  <c r="B197" i="8"/>
  <c r="I197" i="8"/>
  <c r="L197" i="8"/>
  <c r="K197" i="8" s="1"/>
  <c r="B198" i="8"/>
  <c r="I198" i="8"/>
  <c r="L198" i="8"/>
  <c r="K198" i="8" s="1"/>
  <c r="B199" i="8"/>
  <c r="I199" i="8"/>
  <c r="L199" i="8"/>
  <c r="K199" i="8" s="1"/>
  <c r="B200" i="8"/>
  <c r="I200" i="8"/>
  <c r="L200" i="8"/>
  <c r="K200" i="8" s="1"/>
  <c r="B201" i="8"/>
  <c r="G201" i="8"/>
  <c r="I201" i="8"/>
  <c r="B202" i="8"/>
  <c r="E202" i="8"/>
  <c r="I202" i="8"/>
  <c r="L202" i="8"/>
  <c r="K202" i="8" s="1"/>
  <c r="I203" i="8"/>
  <c r="L203" i="8"/>
  <c r="K203" i="8" s="1"/>
  <c r="I204" i="8"/>
  <c r="L204" i="8"/>
  <c r="K204" i="8" s="1"/>
  <c r="I205" i="8"/>
  <c r="L205" i="8"/>
  <c r="K205" i="8" s="1"/>
  <c r="I206" i="8"/>
  <c r="L206" i="8"/>
  <c r="K206" i="8" s="1"/>
  <c r="G207" i="8"/>
  <c r="I207" i="8"/>
  <c r="B208" i="8"/>
  <c r="E208" i="8"/>
  <c r="I208" i="8"/>
  <c r="L208" i="8"/>
  <c r="K208" i="8" s="1"/>
  <c r="I209" i="8"/>
  <c r="L209" i="8"/>
  <c r="K209" i="8" s="1"/>
  <c r="I210" i="8"/>
  <c r="L210" i="8"/>
  <c r="K210" i="8" s="1"/>
  <c r="I211" i="8"/>
  <c r="L211" i="8"/>
  <c r="K211" i="8" s="1"/>
  <c r="I212" i="8"/>
  <c r="L212" i="8"/>
  <c r="K212" i="8" s="1"/>
  <c r="G213" i="8"/>
  <c r="I213" i="8"/>
  <c r="B214" i="8"/>
  <c r="E214" i="8"/>
  <c r="I214" i="8"/>
  <c r="L214" i="8"/>
  <c r="K214" i="8" s="1"/>
  <c r="I215" i="8"/>
  <c r="K215" i="8"/>
  <c r="L215" i="8"/>
  <c r="I216" i="8"/>
  <c r="L216" i="8"/>
  <c r="K216" i="8" s="1"/>
  <c r="I217" i="8"/>
  <c r="L217" i="8"/>
  <c r="K217" i="8" s="1"/>
  <c r="I218" i="8"/>
  <c r="K218" i="8"/>
  <c r="L218" i="8"/>
  <c r="G219" i="8"/>
  <c r="I219" i="8"/>
  <c r="B220" i="8"/>
  <c r="E220" i="8"/>
  <c r="I220" i="8"/>
  <c r="L220" i="8"/>
  <c r="K220" i="8" s="1"/>
  <c r="N220" i="8"/>
  <c r="I221" i="8"/>
  <c r="L221" i="8"/>
  <c r="K221" i="8" s="1"/>
  <c r="N221" i="8"/>
  <c r="I222" i="8"/>
  <c r="L222" i="8"/>
  <c r="K222" i="8" s="1"/>
  <c r="N222" i="8"/>
  <c r="I223" i="8"/>
  <c r="L223" i="8"/>
  <c r="K223" i="8" s="1"/>
  <c r="N223" i="8"/>
  <c r="I224" i="8"/>
  <c r="L224" i="8"/>
  <c r="K224" i="8" s="1"/>
  <c r="N224" i="8"/>
  <c r="G225" i="8"/>
  <c r="I225" i="8"/>
  <c r="N225" i="8"/>
  <c r="D1" i="9"/>
  <c r="B3" i="9"/>
  <c r="A6" i="9"/>
  <c r="D6" i="9"/>
  <c r="E6" i="9"/>
  <c r="F6" i="9"/>
  <c r="G6" i="9"/>
  <c r="H6" i="9"/>
  <c r="I6" i="9"/>
  <c r="A16" i="9"/>
  <c r="A24" i="9"/>
  <c r="D37" i="9"/>
  <c r="B39" i="9"/>
  <c r="A42" i="9"/>
  <c r="D42" i="9"/>
  <c r="E42" i="9"/>
  <c r="F42" i="9"/>
  <c r="G42" i="9"/>
  <c r="H42" i="9"/>
  <c r="I42" i="9"/>
  <c r="A50" i="9"/>
  <c r="A54" i="9"/>
  <c r="A58" i="9"/>
  <c r="A62" i="9"/>
  <c r="A66" i="9"/>
  <c r="A70" i="9"/>
  <c r="D75" i="9"/>
  <c r="B77" i="9"/>
  <c r="A80" i="9"/>
  <c r="D80" i="9"/>
  <c r="E80" i="9"/>
  <c r="F80" i="9"/>
  <c r="G80" i="9"/>
  <c r="H80" i="9"/>
  <c r="I80" i="9"/>
  <c r="A88" i="9"/>
  <c r="A92" i="9"/>
  <c r="A96" i="9"/>
  <c r="A100" i="9"/>
  <c r="A104" i="9"/>
  <c r="A108" i="9"/>
  <c r="D113" i="9"/>
  <c r="B115" i="9"/>
  <c r="A118" i="9"/>
  <c r="D118" i="9"/>
  <c r="E118" i="9"/>
  <c r="F118" i="9"/>
  <c r="G118" i="9"/>
  <c r="H118" i="9"/>
  <c r="I118" i="9"/>
  <c r="A126" i="9"/>
  <c r="A130" i="9"/>
  <c r="A134" i="9"/>
  <c r="A138" i="9"/>
  <c r="A142" i="9"/>
  <c r="A146" i="9"/>
  <c r="D151" i="9"/>
  <c r="B153" i="9"/>
  <c r="A156" i="9"/>
  <c r="D156" i="9"/>
  <c r="E156" i="9"/>
  <c r="F156" i="9"/>
  <c r="G156" i="9"/>
  <c r="H156" i="9"/>
  <c r="I156" i="9"/>
  <c r="A164" i="9"/>
  <c r="A168" i="9"/>
  <c r="A172" i="9"/>
  <c r="A176" i="9"/>
  <c r="A180" i="9"/>
  <c r="A184" i="9"/>
  <c r="D189" i="9"/>
  <c r="B191" i="9"/>
  <c r="A194" i="9"/>
  <c r="D194" i="9"/>
  <c r="E194" i="9"/>
  <c r="F194" i="9"/>
  <c r="G194" i="9"/>
  <c r="H194" i="9"/>
  <c r="I194" i="9"/>
  <c r="A202" i="9"/>
  <c r="A206" i="9"/>
  <c r="A210" i="9"/>
  <c r="A214" i="9"/>
  <c r="A218" i="9"/>
  <c r="A222" i="9"/>
  <c r="D227" i="9"/>
  <c r="B229" i="9"/>
  <c r="A232" i="9"/>
  <c r="D232" i="9"/>
  <c r="E232" i="9"/>
  <c r="F232" i="9"/>
  <c r="G232" i="9"/>
  <c r="H232" i="9"/>
  <c r="I232" i="9"/>
  <c r="A240" i="9"/>
  <c r="A244" i="9"/>
  <c r="A248" i="9"/>
  <c r="A252" i="9"/>
  <c r="A256" i="9"/>
  <c r="A260" i="9"/>
  <c r="D265" i="9"/>
  <c r="B267" i="9"/>
  <c r="A270" i="9"/>
  <c r="D270" i="9"/>
  <c r="E270" i="9"/>
  <c r="F270" i="9"/>
  <c r="G270" i="9"/>
  <c r="H270" i="9"/>
  <c r="I270" i="9"/>
  <c r="A278" i="9"/>
  <c r="A282" i="9"/>
  <c r="A286" i="9"/>
  <c r="A290" i="9"/>
  <c r="A294" i="9"/>
  <c r="A298" i="9"/>
  <c r="D303" i="9"/>
  <c r="B305" i="9"/>
  <c r="A308" i="9"/>
  <c r="D308" i="9"/>
  <c r="E308" i="9"/>
  <c r="F308" i="9"/>
  <c r="G308" i="9"/>
  <c r="H308" i="9"/>
  <c r="I308" i="9"/>
  <c r="A316" i="9"/>
  <c r="A320" i="9"/>
  <c r="A324" i="9"/>
  <c r="A328" i="9"/>
  <c r="A332" i="9"/>
  <c r="A336" i="9"/>
  <c r="D341" i="9"/>
  <c r="B343" i="9"/>
  <c r="A346" i="9"/>
  <c r="D346" i="9"/>
  <c r="E346" i="9"/>
  <c r="F346" i="9"/>
  <c r="G346" i="9"/>
  <c r="H346" i="9"/>
  <c r="I346" i="9"/>
  <c r="A354" i="9"/>
  <c r="A358" i="9"/>
  <c r="A362" i="9"/>
  <c r="A366" i="9"/>
  <c r="A370" i="9"/>
  <c r="A374" i="9"/>
  <c r="D379" i="9"/>
  <c r="B381" i="9"/>
  <c r="A384" i="9"/>
  <c r="D384" i="9"/>
  <c r="E384" i="9"/>
  <c r="F384" i="9"/>
  <c r="G384" i="9"/>
  <c r="H384" i="9"/>
  <c r="I384" i="9"/>
  <c r="A392" i="9"/>
  <c r="A396" i="9"/>
  <c r="A400" i="9"/>
  <c r="A404" i="9"/>
  <c r="A408" i="9"/>
  <c r="A412" i="9"/>
  <c r="D417" i="9"/>
  <c r="B419" i="9"/>
  <c r="A422" i="9"/>
  <c r="D422" i="9"/>
  <c r="E422" i="9"/>
  <c r="F422" i="9"/>
  <c r="G422" i="9"/>
  <c r="H422" i="9"/>
  <c r="I422" i="9"/>
  <c r="A430" i="9"/>
  <c r="A434" i="9"/>
  <c r="A438" i="9"/>
  <c r="A442" i="9"/>
  <c r="A446" i="9"/>
  <c r="A450" i="9"/>
  <c r="D455" i="9"/>
  <c r="B457" i="9"/>
  <c r="A460" i="9"/>
  <c r="D460" i="9"/>
  <c r="E460" i="9"/>
  <c r="F460" i="9"/>
  <c r="G460" i="9"/>
  <c r="H460" i="9"/>
  <c r="I460" i="9"/>
  <c r="A468" i="9"/>
  <c r="A472" i="9"/>
  <c r="A476" i="9"/>
  <c r="A480" i="9"/>
  <c r="A484" i="9"/>
  <c r="A488" i="9"/>
  <c r="D493" i="9"/>
  <c r="B495" i="9"/>
  <c r="A498" i="9"/>
  <c r="D498" i="9"/>
  <c r="E498" i="9"/>
  <c r="F498" i="9"/>
  <c r="G498" i="9"/>
  <c r="H498" i="9"/>
  <c r="I498" i="9"/>
  <c r="A506" i="9"/>
  <c r="A510" i="9"/>
  <c r="A514" i="9"/>
  <c r="A518" i="9"/>
  <c r="A522" i="9"/>
  <c r="A526" i="9"/>
  <c r="D531" i="9"/>
  <c r="B533" i="9"/>
  <c r="A536" i="9"/>
  <c r="D536" i="9"/>
  <c r="E536" i="9"/>
  <c r="F536" i="9"/>
  <c r="G536" i="9"/>
  <c r="H536" i="9"/>
  <c r="I536" i="9"/>
  <c r="A544" i="9"/>
  <c r="A548" i="9"/>
  <c r="A552" i="9"/>
  <c r="A556" i="9"/>
  <c r="A560" i="9"/>
  <c r="A564" i="9"/>
  <c r="D569" i="9"/>
  <c r="B571" i="9"/>
  <c r="A574" i="9"/>
  <c r="D574" i="9"/>
  <c r="E574" i="9"/>
  <c r="F574" i="9"/>
  <c r="G574" i="9"/>
  <c r="H574" i="9"/>
  <c r="I574" i="9"/>
  <c r="A582" i="9"/>
  <c r="A586" i="9"/>
  <c r="A590" i="9"/>
  <c r="A594" i="9"/>
  <c r="A598" i="9"/>
  <c r="A602" i="9"/>
  <c r="D607" i="9"/>
  <c r="B609" i="9"/>
  <c r="A612" i="9"/>
  <c r="D612" i="9"/>
  <c r="E612" i="9"/>
  <c r="F612" i="9"/>
  <c r="G612" i="9"/>
  <c r="H612" i="9"/>
  <c r="I612" i="9"/>
  <c r="A620" i="9"/>
  <c r="A624" i="9"/>
  <c r="A628" i="9"/>
  <c r="A632" i="9"/>
  <c r="E1" i="10"/>
  <c r="B3" i="10"/>
  <c r="A6" i="10"/>
  <c r="D6" i="10"/>
  <c r="E6" i="10"/>
  <c r="F6" i="10"/>
  <c r="G6" i="10"/>
  <c r="H6" i="10"/>
  <c r="I6" i="10"/>
  <c r="E19" i="10"/>
  <c r="F19" i="10"/>
  <c r="H19" i="10"/>
  <c r="J19" i="10"/>
  <c r="K19" i="10"/>
  <c r="J20" i="10"/>
  <c r="K20" i="10"/>
  <c r="J21" i="10"/>
  <c r="K21" i="10"/>
  <c r="L21" i="10"/>
  <c r="J22" i="10"/>
  <c r="K22" i="10"/>
  <c r="J23" i="10"/>
  <c r="K23" i="10"/>
  <c r="E24" i="10"/>
  <c r="F24" i="10"/>
  <c r="H24" i="10"/>
  <c r="J24" i="10"/>
  <c r="K24" i="10"/>
  <c r="J25" i="10"/>
  <c r="K25" i="10"/>
  <c r="L25" i="10"/>
  <c r="M25" i="10"/>
  <c r="J26" i="10"/>
  <c r="K26" i="10"/>
  <c r="L26" i="10"/>
  <c r="M26" i="10"/>
  <c r="J27" i="10"/>
  <c r="K27" i="10"/>
  <c r="L27" i="10"/>
  <c r="M27" i="10"/>
  <c r="J28" i="10"/>
  <c r="K28" i="10"/>
  <c r="L28" i="10"/>
  <c r="M28" i="10"/>
  <c r="E29" i="10"/>
  <c r="H29" i="10"/>
  <c r="J29" i="10"/>
  <c r="K29" i="10"/>
  <c r="L29" i="10"/>
  <c r="J30" i="10"/>
  <c r="K30" i="10"/>
  <c r="L30" i="10"/>
  <c r="M30" i="10"/>
  <c r="J31" i="10"/>
  <c r="K31" i="10"/>
  <c r="L31" i="10"/>
  <c r="M31" i="10"/>
  <c r="J32" i="10"/>
  <c r="K32" i="10"/>
  <c r="L32" i="10"/>
  <c r="M32" i="10"/>
  <c r="J33" i="10"/>
  <c r="K33" i="10"/>
  <c r="L33" i="10"/>
  <c r="M33" i="10"/>
  <c r="E34" i="10"/>
  <c r="H34" i="10"/>
  <c r="J34" i="10"/>
  <c r="K34" i="10"/>
  <c r="L34" i="10"/>
  <c r="J35" i="10"/>
  <c r="K35" i="10"/>
  <c r="L35" i="10"/>
  <c r="M35" i="10"/>
  <c r="J36" i="10"/>
  <c r="K36" i="10"/>
  <c r="L36" i="10"/>
  <c r="M36" i="10"/>
  <c r="J37" i="10"/>
  <c r="K37" i="10"/>
  <c r="L37" i="10"/>
  <c r="M37" i="10"/>
  <c r="J38" i="10"/>
  <c r="K38" i="10"/>
  <c r="L38" i="10"/>
  <c r="M38" i="10"/>
  <c r="E40" i="10"/>
  <c r="B42" i="10"/>
  <c r="A45" i="10"/>
  <c r="D45" i="10"/>
  <c r="E45" i="10"/>
  <c r="F45" i="10"/>
  <c r="G45" i="10"/>
  <c r="H45" i="10"/>
  <c r="I45" i="10"/>
  <c r="E58" i="10"/>
  <c r="H58" i="10"/>
  <c r="J58" i="10"/>
  <c r="K58" i="10"/>
  <c r="L58" i="10"/>
  <c r="J59" i="10"/>
  <c r="K59" i="10"/>
  <c r="L59" i="10"/>
  <c r="M59" i="10"/>
  <c r="J60" i="10"/>
  <c r="K60" i="10"/>
  <c r="L60" i="10"/>
  <c r="M60" i="10"/>
  <c r="J61" i="10"/>
  <c r="K61" i="10"/>
  <c r="L61" i="10"/>
  <c r="M61" i="10"/>
  <c r="J62" i="10"/>
  <c r="K62" i="10"/>
  <c r="L62" i="10"/>
  <c r="M62" i="10"/>
  <c r="E63" i="10"/>
  <c r="H63" i="10"/>
  <c r="J63" i="10"/>
  <c r="K63" i="10"/>
  <c r="L63" i="10"/>
  <c r="J64" i="10"/>
  <c r="K64" i="10"/>
  <c r="L64" i="10"/>
  <c r="M64" i="10"/>
  <c r="J65" i="10"/>
  <c r="K65" i="10"/>
  <c r="L65" i="10"/>
  <c r="M65" i="10"/>
  <c r="J66" i="10"/>
  <c r="K66" i="10"/>
  <c r="L66" i="10"/>
  <c r="M66" i="10"/>
  <c r="J67" i="10"/>
  <c r="K67" i="10"/>
  <c r="L67" i="10"/>
  <c r="M67" i="10"/>
  <c r="E68" i="10"/>
  <c r="F68" i="10"/>
  <c r="H68" i="10"/>
  <c r="J68" i="10"/>
  <c r="K68" i="10"/>
  <c r="L68" i="10"/>
  <c r="J69" i="10"/>
  <c r="K69" i="10"/>
  <c r="L69" i="10"/>
  <c r="M69" i="10"/>
  <c r="J70" i="10"/>
  <c r="K70" i="10"/>
  <c r="L70" i="10"/>
  <c r="M70" i="10"/>
  <c r="J71" i="10"/>
  <c r="K71" i="10"/>
  <c r="L71" i="10"/>
  <c r="M71" i="10"/>
  <c r="J72" i="10"/>
  <c r="K72" i="10"/>
  <c r="L72" i="10"/>
  <c r="M72" i="10"/>
  <c r="E73" i="10"/>
  <c r="F73" i="10"/>
  <c r="H73" i="10"/>
  <c r="J73" i="10"/>
  <c r="K73" i="10"/>
  <c r="L73" i="10"/>
  <c r="J74" i="10"/>
  <c r="K74" i="10"/>
  <c r="L74" i="10"/>
  <c r="M74" i="10"/>
  <c r="J75" i="10"/>
  <c r="K75" i="10"/>
  <c r="L75" i="10"/>
  <c r="M75" i="10"/>
  <c r="J76" i="10"/>
  <c r="K76" i="10"/>
  <c r="L76" i="10"/>
  <c r="M76" i="10"/>
  <c r="J77" i="10"/>
  <c r="K77" i="10"/>
  <c r="L77" i="10"/>
  <c r="M77" i="10"/>
  <c r="E78" i="10"/>
  <c r="F78" i="10"/>
  <c r="H78" i="10"/>
  <c r="J78" i="10"/>
  <c r="K78" i="10"/>
  <c r="L78" i="10"/>
  <c r="J79" i="10"/>
  <c r="K79" i="10"/>
  <c r="L79" i="10"/>
  <c r="M79" i="10"/>
  <c r="J80" i="10"/>
  <c r="K80" i="10"/>
  <c r="L80" i="10"/>
  <c r="M80" i="10"/>
  <c r="J81" i="10"/>
  <c r="K81" i="10"/>
  <c r="L81" i="10"/>
  <c r="M81" i="10"/>
  <c r="J82" i="10"/>
  <c r="K82" i="10"/>
  <c r="L82" i="10"/>
  <c r="M82" i="10"/>
  <c r="E84" i="10"/>
  <c r="B86" i="10"/>
  <c r="A89" i="10"/>
  <c r="D89" i="10"/>
  <c r="E89" i="10"/>
  <c r="F89" i="10"/>
  <c r="G89" i="10"/>
  <c r="H89" i="10"/>
  <c r="I89" i="10"/>
  <c r="E102" i="10"/>
  <c r="F102" i="10"/>
  <c r="H102" i="10"/>
  <c r="J102" i="10"/>
  <c r="K102" i="10"/>
  <c r="L102" i="10"/>
  <c r="J103" i="10"/>
  <c r="K103" i="10"/>
  <c r="L103" i="10"/>
  <c r="J104" i="10"/>
  <c r="K104" i="10"/>
  <c r="L104" i="10"/>
  <c r="J105" i="10"/>
  <c r="K105" i="10"/>
  <c r="L105" i="10"/>
  <c r="J106" i="10"/>
  <c r="K106" i="10"/>
  <c r="L106" i="10"/>
  <c r="E107" i="10"/>
  <c r="H107" i="10"/>
  <c r="J107" i="10"/>
  <c r="K107" i="10"/>
  <c r="M103" i="10" s="1"/>
  <c r="J108" i="10"/>
  <c r="K108" i="10"/>
  <c r="L108" i="10"/>
  <c r="J109" i="10"/>
  <c r="K109" i="10"/>
  <c r="L109" i="10"/>
  <c r="J110" i="10"/>
  <c r="K110" i="10"/>
  <c r="L110" i="10"/>
  <c r="J111" i="10"/>
  <c r="K111" i="10"/>
  <c r="L111" i="10"/>
  <c r="E112" i="10"/>
  <c r="H112" i="10"/>
  <c r="J112" i="10"/>
  <c r="K112" i="10"/>
  <c r="J113" i="10"/>
  <c r="K113" i="10"/>
  <c r="J114" i="10"/>
  <c r="K114" i="10"/>
  <c r="J115" i="10"/>
  <c r="K115" i="10"/>
  <c r="J116" i="10"/>
  <c r="K116" i="10"/>
  <c r="E117" i="10"/>
  <c r="H117" i="10"/>
  <c r="J117" i="10"/>
  <c r="K117" i="10"/>
  <c r="L117" i="10"/>
  <c r="J118" i="10"/>
  <c r="K118" i="10"/>
  <c r="L118" i="10"/>
  <c r="J119" i="10"/>
  <c r="K119" i="10"/>
  <c r="L119" i="10"/>
  <c r="J120" i="10"/>
  <c r="K120" i="10"/>
  <c r="L120" i="10"/>
  <c r="J121" i="10"/>
  <c r="K121" i="10"/>
  <c r="L121" i="10"/>
  <c r="E122" i="10"/>
  <c r="H122" i="10"/>
  <c r="J122" i="10"/>
  <c r="K122" i="10"/>
  <c r="L122" i="10"/>
  <c r="J123" i="10"/>
  <c r="K123" i="10"/>
  <c r="L123" i="10"/>
  <c r="J124" i="10"/>
  <c r="K124" i="10"/>
  <c r="L124" i="10"/>
  <c r="M124" i="10"/>
  <c r="J125" i="10"/>
  <c r="K125" i="10"/>
  <c r="L125" i="10"/>
  <c r="M125" i="10"/>
  <c r="J126" i="10"/>
  <c r="K126" i="10"/>
  <c r="L126" i="10"/>
  <c r="M126" i="10"/>
  <c r="E128" i="10"/>
  <c r="B130" i="10"/>
  <c r="A133" i="10"/>
  <c r="D133" i="10"/>
  <c r="E133" i="10"/>
  <c r="F133" i="10"/>
  <c r="G133" i="10"/>
  <c r="H133" i="10"/>
  <c r="I133" i="10"/>
  <c r="E146" i="10"/>
  <c r="H146" i="10"/>
  <c r="J146" i="10"/>
  <c r="K146" i="10"/>
  <c r="L146" i="10"/>
  <c r="J147" i="10"/>
  <c r="K147" i="10"/>
  <c r="L147" i="10"/>
  <c r="M147" i="10"/>
  <c r="J148" i="10"/>
  <c r="K148" i="10"/>
  <c r="L148" i="10"/>
  <c r="M148" i="10"/>
  <c r="J149" i="10"/>
  <c r="K149" i="10"/>
  <c r="L149" i="10"/>
  <c r="M149" i="10"/>
  <c r="J150" i="10"/>
  <c r="K150" i="10"/>
  <c r="L150" i="10"/>
  <c r="M150" i="10"/>
  <c r="E151" i="10"/>
  <c r="F151" i="10"/>
  <c r="H151" i="10"/>
  <c r="J151" i="10"/>
  <c r="K151" i="10"/>
  <c r="L151" i="10"/>
  <c r="J152" i="10"/>
  <c r="K152" i="10"/>
  <c r="L152" i="10"/>
  <c r="J153" i="10"/>
  <c r="K153" i="10"/>
  <c r="L153" i="10"/>
  <c r="J154" i="10"/>
  <c r="K154" i="10"/>
  <c r="L154" i="10"/>
  <c r="J155" i="10"/>
  <c r="K155" i="10"/>
  <c r="L155" i="10"/>
  <c r="E156" i="10"/>
  <c r="H156" i="10"/>
  <c r="J156" i="10"/>
  <c r="K156" i="10"/>
  <c r="L156" i="10"/>
  <c r="J157" i="10"/>
  <c r="K157" i="10"/>
  <c r="M157" i="10"/>
  <c r="J158" i="10"/>
  <c r="K158" i="10"/>
  <c r="M158" i="10"/>
  <c r="J159" i="10"/>
  <c r="K159" i="10"/>
  <c r="M159" i="10"/>
  <c r="J160" i="10"/>
  <c r="K160" i="10"/>
  <c r="M160" i="10"/>
  <c r="E161" i="10"/>
  <c r="F161" i="10"/>
  <c r="H161" i="10"/>
  <c r="J161" i="10"/>
  <c r="K161" i="10"/>
  <c r="L161" i="10"/>
  <c r="J162" i="10"/>
  <c r="K162" i="10"/>
  <c r="L162" i="10"/>
  <c r="J163" i="10"/>
  <c r="K163" i="10"/>
  <c r="L163" i="10"/>
  <c r="J164" i="10"/>
  <c r="K164" i="10"/>
  <c r="L164" i="10"/>
  <c r="J165" i="10"/>
  <c r="K165" i="10"/>
  <c r="L165" i="10"/>
  <c r="E166" i="10"/>
  <c r="H166" i="10"/>
  <c r="J166" i="10"/>
  <c r="K166" i="10"/>
  <c r="J167" i="10"/>
  <c r="K167" i="10"/>
  <c r="M167" i="10"/>
  <c r="J168" i="10"/>
  <c r="K168" i="10"/>
  <c r="M168" i="10"/>
  <c r="J169" i="10"/>
  <c r="K169" i="10"/>
  <c r="M169" i="10"/>
  <c r="J170" i="10"/>
  <c r="K170" i="10"/>
  <c r="M170" i="10"/>
  <c r="E172" i="10"/>
  <c r="B174" i="10"/>
  <c r="A177" i="10"/>
  <c r="D177" i="10"/>
  <c r="E177" i="10"/>
  <c r="F177" i="10"/>
  <c r="G177" i="10"/>
  <c r="H177" i="10"/>
  <c r="I177" i="10"/>
  <c r="B191" i="10"/>
  <c r="E191" i="10"/>
  <c r="F191" i="10"/>
  <c r="G191" i="10"/>
  <c r="H191" i="10"/>
  <c r="I191" i="10"/>
  <c r="J191" i="10"/>
  <c r="K191" i="10"/>
  <c r="L191" i="10"/>
  <c r="M191" i="10"/>
  <c r="B192" i="10"/>
  <c r="J192" i="10"/>
  <c r="K192" i="10"/>
  <c r="L192" i="10"/>
  <c r="M192" i="10"/>
  <c r="B193" i="10"/>
  <c r="J193" i="10"/>
  <c r="K193" i="10"/>
  <c r="L193" i="10"/>
  <c r="M193" i="10"/>
  <c r="B194" i="10"/>
  <c r="J194" i="10"/>
  <c r="K194" i="10"/>
  <c r="L194" i="10"/>
  <c r="M194" i="10"/>
  <c r="B195" i="10"/>
  <c r="J195" i="10"/>
  <c r="K195" i="10"/>
  <c r="L195" i="10"/>
  <c r="M195" i="10"/>
  <c r="B196" i="10"/>
  <c r="E196" i="10"/>
  <c r="F196" i="10"/>
  <c r="G196" i="10"/>
  <c r="H196" i="10"/>
  <c r="I196" i="10"/>
  <c r="J196" i="10"/>
  <c r="K196" i="10"/>
  <c r="L196" i="10"/>
  <c r="M196" i="10"/>
  <c r="J197" i="10"/>
  <c r="K197" i="10"/>
  <c r="L197" i="10"/>
  <c r="M197" i="10"/>
  <c r="J198" i="10"/>
  <c r="K198" i="10"/>
  <c r="L198" i="10"/>
  <c r="M198" i="10"/>
  <c r="J199" i="10"/>
  <c r="K199" i="10"/>
  <c r="L199" i="10"/>
  <c r="M199" i="10"/>
  <c r="J200" i="10"/>
  <c r="K200" i="10"/>
  <c r="L200" i="10"/>
  <c r="M200" i="10"/>
  <c r="B201" i="10"/>
  <c r="E201" i="10"/>
  <c r="F201" i="10"/>
  <c r="G201" i="10"/>
  <c r="H201" i="10"/>
  <c r="I201" i="10"/>
  <c r="J201" i="10"/>
  <c r="K201" i="10"/>
  <c r="L201" i="10"/>
  <c r="M201" i="10"/>
  <c r="J202" i="10"/>
  <c r="K202" i="10"/>
  <c r="L202" i="10"/>
  <c r="M202" i="10"/>
  <c r="J203" i="10"/>
  <c r="K203" i="10"/>
  <c r="L203" i="10"/>
  <c r="M203" i="10"/>
  <c r="J204" i="10"/>
  <c r="K204" i="10"/>
  <c r="L204" i="10"/>
  <c r="M204" i="10"/>
  <c r="J205" i="10"/>
  <c r="K205" i="10"/>
  <c r="L205" i="10"/>
  <c r="M205" i="10"/>
  <c r="B206" i="10"/>
  <c r="E206" i="10"/>
  <c r="F206" i="10"/>
  <c r="G206" i="10"/>
  <c r="H206" i="10"/>
  <c r="I206" i="10"/>
  <c r="J206" i="10"/>
  <c r="K206" i="10"/>
  <c r="L206" i="10"/>
  <c r="M206" i="10"/>
  <c r="J207" i="10"/>
  <c r="K207" i="10"/>
  <c r="L207" i="10"/>
  <c r="M207" i="10"/>
  <c r="J208" i="10"/>
  <c r="K208" i="10"/>
  <c r="L208" i="10"/>
  <c r="M208" i="10"/>
  <c r="J209" i="10"/>
  <c r="K209" i="10"/>
  <c r="L209" i="10"/>
  <c r="M209" i="10"/>
  <c r="J210" i="10"/>
  <c r="K210" i="10"/>
  <c r="L210" i="10"/>
  <c r="M210" i="10"/>
  <c r="B211" i="10"/>
  <c r="E211" i="10"/>
  <c r="F211" i="10"/>
  <c r="G211" i="10"/>
  <c r="H211" i="10"/>
  <c r="I211" i="10"/>
  <c r="J211" i="10"/>
  <c r="K211" i="10"/>
  <c r="L211" i="10"/>
  <c r="M211" i="10"/>
  <c r="N211" i="10"/>
  <c r="J212" i="10"/>
  <c r="K212" i="10"/>
  <c r="L212" i="10"/>
  <c r="M212" i="10"/>
  <c r="N212" i="10"/>
  <c r="J213" i="10"/>
  <c r="K213" i="10"/>
  <c r="L213" i="10"/>
  <c r="M213" i="10"/>
  <c r="N213" i="10"/>
  <c r="J214" i="10"/>
  <c r="K214" i="10"/>
  <c r="L214" i="10"/>
  <c r="M214" i="10"/>
  <c r="N214" i="10"/>
  <c r="J215" i="10"/>
  <c r="K215" i="10"/>
  <c r="L215" i="10"/>
  <c r="M215" i="10"/>
  <c r="N215" i="10"/>
  <c r="E217" i="10"/>
  <c r="B219" i="10"/>
  <c r="A222" i="10"/>
  <c r="D222" i="10"/>
  <c r="E222" i="10"/>
  <c r="F222" i="10"/>
  <c r="G222" i="10"/>
  <c r="H222" i="10"/>
  <c r="I222" i="10"/>
  <c r="H235" i="10"/>
  <c r="E1" i="11"/>
  <c r="B3" i="11"/>
  <c r="A6" i="11"/>
  <c r="D6" i="11"/>
  <c r="E6" i="11"/>
  <c r="F6" i="11"/>
  <c r="G6" i="11"/>
  <c r="H6" i="11"/>
  <c r="I6" i="11"/>
  <c r="E83" i="11"/>
  <c r="B85" i="11"/>
  <c r="A88" i="11"/>
  <c r="D88" i="11"/>
  <c r="E88" i="11"/>
  <c r="F88" i="11"/>
  <c r="G88" i="11"/>
  <c r="H88" i="11"/>
  <c r="I88" i="11"/>
  <c r="E165" i="11"/>
  <c r="B167" i="11"/>
  <c r="A170" i="11"/>
  <c r="D170" i="11"/>
  <c r="E170" i="11"/>
  <c r="F170" i="11"/>
  <c r="G170" i="11"/>
  <c r="H170" i="11"/>
  <c r="I170" i="11"/>
  <c r="D4" i="12"/>
  <c r="F4" i="12"/>
  <c r="H4" i="12"/>
  <c r="E232" i="10" s="1"/>
  <c r="I4" i="12"/>
  <c r="F232" i="10" s="1"/>
  <c r="J4" i="12"/>
  <c r="G232" i="10" s="1"/>
  <c r="K4" i="12"/>
  <c r="H232" i="10" s="1"/>
  <c r="L4" i="12"/>
  <c r="I232" i="10" s="1"/>
  <c r="H5" i="12"/>
  <c r="E233" i="10" s="1"/>
  <c r="I5" i="12"/>
  <c r="F233" i="10" s="1"/>
  <c r="J5" i="12"/>
  <c r="G233" i="10" s="1"/>
  <c r="K5" i="12"/>
  <c r="H233" i="10" s="1"/>
  <c r="L5" i="12"/>
  <c r="I233" i="10" s="1"/>
  <c r="D6" i="12"/>
  <c r="H6" i="12"/>
  <c r="E234" i="10" s="1"/>
  <c r="I6" i="12"/>
  <c r="F234" i="10" s="1"/>
  <c r="J6" i="12"/>
  <c r="G234" i="10" s="1"/>
  <c r="K6" i="12"/>
  <c r="H234" i="10" s="1"/>
  <c r="L6" i="12"/>
  <c r="I234" i="10" s="1"/>
  <c r="D7" i="12"/>
  <c r="H7" i="12"/>
  <c r="E235" i="10" s="1"/>
  <c r="I7" i="12"/>
  <c r="F235" i="10" s="1"/>
  <c r="J7" i="12"/>
  <c r="G235" i="10" s="1"/>
  <c r="K7" i="12"/>
  <c r="L7" i="12"/>
  <c r="I235" i="10" s="1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E143" i="3" l="1"/>
  <c r="J51" i="3"/>
  <c r="K143" i="3"/>
  <c r="E137" i="3"/>
  <c r="F51" i="3"/>
  <c r="G146" i="10"/>
  <c r="I146" i="10" s="1"/>
  <c r="M146" i="10" s="1"/>
  <c r="G161" i="10"/>
  <c r="I161" i="10" s="1"/>
  <c r="M161" i="10" s="1"/>
  <c r="G107" i="10"/>
  <c r="I107" i="10" s="1"/>
  <c r="E33" i="8"/>
  <c r="G38" i="8" s="1"/>
  <c r="I38" i="8" s="1"/>
  <c r="F58" i="10"/>
  <c r="G58" i="10" s="1"/>
  <c r="I58" i="10" s="1"/>
  <c r="M58" i="10" s="1"/>
  <c r="F117" i="10"/>
  <c r="G117" i="10" s="1"/>
  <c r="I117" i="10" s="1"/>
  <c r="G78" i="10"/>
  <c r="I78" i="10" s="1"/>
  <c r="M78" i="10" s="1"/>
  <c r="G24" i="10"/>
  <c r="I24" i="10" s="1"/>
  <c r="E117" i="8"/>
  <c r="G122" i="8" s="1"/>
  <c r="I122" i="8" s="1"/>
  <c r="E111" i="8"/>
  <c r="G116" i="8" s="1"/>
  <c r="I116" i="8" s="1"/>
  <c r="E27" i="8"/>
  <c r="G32" i="8" s="1"/>
  <c r="I32" i="8" s="1"/>
  <c r="F166" i="10"/>
  <c r="I161" i="8"/>
  <c r="G73" i="10"/>
  <c r="I73" i="10" s="1"/>
  <c r="M73" i="10" s="1"/>
  <c r="I89" i="8"/>
  <c r="I83" i="8"/>
  <c r="I77" i="8"/>
  <c r="G34" i="10"/>
  <c r="I34" i="10" s="1"/>
  <c r="M34" i="10" s="1"/>
  <c r="I155" i="8"/>
  <c r="G166" i="10"/>
  <c r="I166" i="10" s="1"/>
  <c r="M166" i="10" s="1"/>
  <c r="G151" i="10"/>
  <c r="I151" i="10" s="1"/>
  <c r="M151" i="10" s="1"/>
  <c r="G102" i="10"/>
  <c r="I102" i="10" s="1"/>
  <c r="M102" i="10" s="1"/>
  <c r="G68" i="10"/>
  <c r="I68" i="10" s="1"/>
  <c r="M68" i="10" s="1"/>
  <c r="G29" i="10"/>
  <c r="I29" i="10" s="1"/>
  <c r="M29" i="10" s="1"/>
  <c r="G63" i="10"/>
  <c r="I63" i="10" s="1"/>
  <c r="M63" i="10" s="1"/>
  <c r="G112" i="10"/>
  <c r="I112" i="10" s="1"/>
  <c r="M112" i="10" s="1"/>
  <c r="F122" i="10"/>
  <c r="G122" i="10" s="1"/>
  <c r="I122" i="10" s="1"/>
  <c r="G173" i="8"/>
  <c r="I173" i="8" s="1"/>
  <c r="E66" i="8"/>
  <c r="G156" i="10"/>
  <c r="I156" i="10" s="1"/>
  <c r="M156" i="10" s="1"/>
  <c r="I48" i="7"/>
  <c r="D5" i="12"/>
  <c r="D181" i="12" s="1"/>
  <c r="F5" i="12" s="1"/>
  <c r="J232" i="10" s="1"/>
  <c r="A20" i="9"/>
  <c r="G19" i="10"/>
  <c r="I19" i="10" s="1"/>
  <c r="M19" i="10" s="1"/>
  <c r="M123" i="10"/>
  <c r="M118" i="10"/>
  <c r="I26" i="8"/>
  <c r="G134" i="8"/>
  <c r="I134" i="8" s="1"/>
  <c r="M24" i="10"/>
  <c r="F236" i="10"/>
  <c r="G236" i="10"/>
  <c r="E236" i="10"/>
  <c r="I236" i="10"/>
  <c r="H236" i="10"/>
  <c r="M113" i="10"/>
  <c r="M162" i="10"/>
  <c r="M163" i="10"/>
  <c r="M164" i="10"/>
  <c r="M165" i="10"/>
  <c r="M152" i="10"/>
  <c r="M153" i="10"/>
  <c r="M154" i="10"/>
  <c r="M155" i="10"/>
  <c r="M119" i="10"/>
  <c r="M120" i="10"/>
  <c r="M121" i="10"/>
  <c r="M122" i="10"/>
  <c r="M114" i="10"/>
  <c r="M115" i="10"/>
  <c r="M116" i="10"/>
  <c r="M117" i="10"/>
  <c r="M111" i="10"/>
  <c r="M110" i="10"/>
  <c r="M109" i="10"/>
  <c r="M108" i="10"/>
  <c r="M104" i="10"/>
  <c r="M105" i="10"/>
  <c r="M106" i="10"/>
  <c r="M107" i="10"/>
  <c r="M21" i="10"/>
  <c r="M22" i="10"/>
  <c r="M23" i="10"/>
  <c r="M20" i="10"/>
  <c r="G71" i="8" l="1"/>
  <c r="I71" i="8" s="1"/>
</calcChain>
</file>

<file path=xl/sharedStrings.xml><?xml version="1.0" encoding="utf-8"?>
<sst xmlns="http://schemas.openxmlformats.org/spreadsheetml/2006/main" count="9651" uniqueCount="738">
  <si>
    <t>PROJETO DE CONTROLE DA POLUIÇÃO</t>
  </si>
  <si>
    <t>Produção &amp; Escoamento</t>
  </si>
  <si>
    <t>Nome da empresa:</t>
  </si>
  <si>
    <t>3R Petroleum Offshore SA</t>
  </si>
  <si>
    <t>Data de entrega:</t>
  </si>
  <si>
    <t>Região</t>
  </si>
  <si>
    <t>Referente ao período anual  (dd/mm/aaaa):</t>
  </si>
  <si>
    <t>Início do período anual</t>
  </si>
  <si>
    <t>Término do período anual</t>
  </si>
  <si>
    <t>dia</t>
  </si>
  <si>
    <t>mês</t>
  </si>
  <si>
    <t>ano</t>
  </si>
  <si>
    <t>Obs.: Preencher este quadro somente quando do envio do Relatório PCP. Não preencher quando do envio de Metas e suas renovações.</t>
  </si>
  <si>
    <t xml:space="preserve"> Responsável pelas informações sobre o Projeto de Controle da Poluição:</t>
  </si>
  <si>
    <t>Nome:</t>
  </si>
  <si>
    <t>Luiz Barbosa</t>
  </si>
  <si>
    <t>Cargo:</t>
  </si>
  <si>
    <t>Gerente de Meio Ambiente</t>
  </si>
  <si>
    <t>Assinatura:</t>
  </si>
  <si>
    <t>EMPRESA / UNIDADE GESTORA:</t>
  </si>
  <si>
    <t>3R Petroleum</t>
  </si>
  <si>
    <t>PRODUÇÃO &amp; ESCOAMENTO</t>
  </si>
  <si>
    <t>Região (Obs. 1):</t>
  </si>
  <si>
    <t>Revisão número:</t>
  </si>
  <si>
    <t>0</t>
  </si>
  <si>
    <t>PROJETO DE CONTROLE DA POLUIÇÃO (PCP)</t>
  </si>
  <si>
    <t>Data de entrega desta Revisão:</t>
  </si>
  <si>
    <t>Pág. 1/49</t>
  </si>
  <si>
    <t>Tabela 1 - PCP - METAS DE REDUÇÃO DE GERAÇÃO DE RESÍDUOS</t>
  </si>
  <si>
    <t xml:space="preserve">Obs. 1: </t>
  </si>
  <si>
    <t>Número da Região que engloba o conjunto</t>
  </si>
  <si>
    <t>Item</t>
  </si>
  <si>
    <r>
      <t xml:space="preserve">                    RESÍDUO                     </t>
    </r>
    <r>
      <rPr>
        <b/>
        <sz val="10"/>
        <rFont val="Arial Narrow"/>
        <family val="2"/>
      </rPr>
      <t>(Obs. 2)</t>
    </r>
  </si>
  <si>
    <r>
      <t xml:space="preserve">EMPR </t>
    </r>
    <r>
      <rPr>
        <b/>
        <sz val="9"/>
        <rFont val="Arial Narrow"/>
        <family val="2"/>
      </rPr>
      <t>(Obs. 3)</t>
    </r>
    <r>
      <rPr>
        <b/>
        <sz val="10"/>
        <rFont val="Arial Narrow"/>
        <family val="2"/>
      </rPr>
      <t>:</t>
    </r>
  </si>
  <si>
    <t>EMPR-A-01</t>
  </si>
  <si>
    <r>
      <t xml:space="preserve">UM </t>
    </r>
    <r>
      <rPr>
        <b/>
        <sz val="9"/>
        <rFont val="Arial Narrow"/>
        <family val="2"/>
      </rPr>
      <t>(Obs. 4)</t>
    </r>
    <r>
      <rPr>
        <b/>
        <sz val="10"/>
        <rFont val="Arial Narrow"/>
        <family val="2"/>
      </rPr>
      <t>:</t>
    </r>
  </si>
  <si>
    <t>PLATAFORMA 3R-1</t>
  </si>
  <si>
    <t>de empreendimentos, conforme Quadro 1</t>
  </si>
  <si>
    <t xml:space="preserve">Metas para o próximo período de quatro anos (Obs. 5) </t>
  </si>
  <si>
    <t>da Nota Técnica CGPEG/DILIC/IBAMA n.º 01/11.</t>
  </si>
  <si>
    <t>Quantitativo</t>
  </si>
  <si>
    <r>
      <t>Meta para o      Ano 1</t>
    </r>
    <r>
      <rPr>
        <sz val="9"/>
        <rFont val="Arial Narrow"/>
        <family val="2"/>
      </rPr>
      <t xml:space="preserve">             (g/homem.dia)</t>
    </r>
  </si>
  <si>
    <r>
      <t>Meta para o      Ano 2</t>
    </r>
    <r>
      <rPr>
        <sz val="9"/>
        <rFont val="Arial Narrow"/>
        <family val="2"/>
      </rPr>
      <t xml:space="preserve">             (g/homem.dia)</t>
    </r>
  </si>
  <si>
    <r>
      <t>Meta para o      Ano 3</t>
    </r>
    <r>
      <rPr>
        <sz val="9"/>
        <rFont val="Arial Narrow"/>
        <family val="2"/>
      </rPr>
      <t xml:space="preserve">             (g/homem.dia)</t>
    </r>
  </si>
  <si>
    <r>
      <t>Meta para o      Ano 4</t>
    </r>
    <r>
      <rPr>
        <sz val="9"/>
        <rFont val="Arial Narrow"/>
        <family val="2"/>
      </rPr>
      <t xml:space="preserve">             (g/homem.dia)</t>
    </r>
  </si>
  <si>
    <t xml:space="preserve">Obs. 2: </t>
  </si>
  <si>
    <t>Na relação de resíduos, a contaminação se</t>
  </si>
  <si>
    <t xml:space="preserve"> relativo anterior</t>
  </si>
  <si>
    <t>refere a óleo e/ou produtos químicos.</t>
  </si>
  <si>
    <t>de referência</t>
  </si>
  <si>
    <t xml:space="preserve">Obs. 3 e Obs. 4: </t>
  </si>
  <si>
    <t>Informar o código do empreendimento a ser</t>
  </si>
  <si>
    <t>usado nas tabelas (se empreendimento ou</t>
  </si>
  <si>
    <r>
      <t xml:space="preserve"> </t>
    </r>
    <r>
      <rPr>
        <sz val="10"/>
        <rFont val="Arial Narrow"/>
        <family val="2"/>
      </rPr>
      <t>(g/homem.dia)</t>
    </r>
  </si>
  <si>
    <t>embarcação, em andamento ou novo[a]</t>
  </si>
  <si>
    <t>Resíduos oleosos</t>
  </si>
  <si>
    <t>[p. e.: EMPR-A-01, EMPR-N-01, EMB-A-01,</t>
  </si>
  <si>
    <t>Resíduos contaminados</t>
  </si>
  <si>
    <t>EMB-N-01, respectivamente]) e, no caso de</t>
  </si>
  <si>
    <t xml:space="preserve">Tambor / Bombona contaminado </t>
  </si>
  <si>
    <t>empreendimentos, a sigla da unidade marítima</t>
  </si>
  <si>
    <t>Lâmpada fluorescente</t>
  </si>
  <si>
    <t>(UM), conforme a Tabela 3 do Ano 4 do período</t>
  </si>
  <si>
    <t>Pilha e bateria</t>
  </si>
  <si>
    <t>de quatro anos anterior. Preencher, primeiro,</t>
  </si>
  <si>
    <t>Resíduo infecto-contagioso</t>
  </si>
  <si>
    <t>todos os empreendimentos e, depois, todas as</t>
  </si>
  <si>
    <t>Cartucho de impressão</t>
  </si>
  <si>
    <t>embarcações - em andamento e, em seguida,</t>
  </si>
  <si>
    <t xml:space="preserve">Lodo residual do esgoto tratado </t>
  </si>
  <si>
    <t>novos. As metas dos novos devem ser</t>
  </si>
  <si>
    <t>Resíduo alimentar desembarcado</t>
  </si>
  <si>
    <t>informadas para o período que resta do</t>
  </si>
  <si>
    <t xml:space="preserve">Madeira não contaminada </t>
  </si>
  <si>
    <t>quadriênio vigente. No caso de licenças de</t>
  </si>
  <si>
    <t xml:space="preserve">Vidro não contaminado </t>
  </si>
  <si>
    <t>instalação, preencher, apenas, os espaços</t>
  </si>
  <si>
    <t xml:space="preserve">Plástico não contaminado </t>
  </si>
  <si>
    <t>reservados à identificação do empreendimento,</t>
  </si>
  <si>
    <t xml:space="preserve">Papel/papelão não contaminado </t>
  </si>
  <si>
    <t>deixando, em branco, os campos referentes às</t>
  </si>
  <si>
    <t xml:space="preserve">Metal não contaminado </t>
  </si>
  <si>
    <t>metas. Não há metas de redução de geração de</t>
  </si>
  <si>
    <t xml:space="preserve">Tambor / Bombona não contaminado </t>
  </si>
  <si>
    <t>resíduos para plataformas desabitadas, que,</t>
  </si>
  <si>
    <t>Lata de alumínio</t>
  </si>
  <si>
    <t>portanto, devem ser identificadas apenas na</t>
  </si>
  <si>
    <t>Resíduos não passíveis de reciclagem</t>
  </si>
  <si>
    <t>Tabela 3, quaisquer que sejam suas licenças.</t>
  </si>
  <si>
    <t>Borracha não contaminada</t>
  </si>
  <si>
    <t xml:space="preserve">Obs. 5: </t>
  </si>
  <si>
    <t>Anos 1, 2, 3 e 4 são os registrados na Tabela 2,</t>
  </si>
  <si>
    <t>Produtos Químicos</t>
  </si>
  <si>
    <t>referentes ao próximo período de quatro anos.</t>
  </si>
  <si>
    <t>Outros (especificar):</t>
  </si>
  <si>
    <t>Região:</t>
  </si>
  <si>
    <t>Pág. 2/49</t>
  </si>
  <si>
    <t>Tabela 1 - PCP - METAS DE REDUÇÃO DE GERAÇÃO DE RESÍDUOS - CONTINUAÇÃO</t>
  </si>
  <si>
    <t>RESÍDUO</t>
  </si>
  <si>
    <t>EMPR/EMB:</t>
  </si>
  <si>
    <t>UM:</t>
  </si>
  <si>
    <t>Metas para o próximo período de quatro anos</t>
  </si>
  <si>
    <t>Pág. 3/49</t>
  </si>
  <si>
    <t>Pág. 4/49</t>
  </si>
  <si>
    <t>Pág. 5/49</t>
  </si>
  <si>
    <t>Pág. 6/49</t>
  </si>
  <si>
    <t>Pág. 7/49</t>
  </si>
  <si>
    <t>Pág. 8/49</t>
  </si>
  <si>
    <t>Pág. 9/49</t>
  </si>
  <si>
    <t>Pág. 10/49</t>
  </si>
  <si>
    <t>Pág. 11/49</t>
  </si>
  <si>
    <t>Pág. 12/49</t>
  </si>
  <si>
    <t>Pág. 13/49</t>
  </si>
  <si>
    <t>Pág. 14/49</t>
  </si>
  <si>
    <t>Pág. 15/49</t>
  </si>
  <si>
    <t>Pág. 16/49</t>
  </si>
  <si>
    <t>Pág. 17/49</t>
  </si>
  <si>
    <t>Pág. 18/49</t>
  </si>
  <si>
    <t>Pág. 19/49</t>
  </si>
  <si>
    <t>Pág. 20/49</t>
  </si>
  <si>
    <t>Pág. 21/49</t>
  </si>
  <si>
    <t>Pág. 22/49</t>
  </si>
  <si>
    <t>Pág. 23/49</t>
  </si>
  <si>
    <t>Pág. 24/49</t>
  </si>
  <si>
    <t>Pág. 25/49</t>
  </si>
  <si>
    <t>Pág. 26/49</t>
  </si>
  <si>
    <t>Pág. 27/49</t>
  </si>
  <si>
    <t>Pág. 28/49</t>
  </si>
  <si>
    <t>Pág. 29/49</t>
  </si>
  <si>
    <t>Pág. 30/49</t>
  </si>
  <si>
    <t>Pág. 31/49</t>
  </si>
  <si>
    <t>Pág. 32/49</t>
  </si>
  <si>
    <t>Pág. 33/49</t>
  </si>
  <si>
    <t>Pág. 34/49</t>
  </si>
  <si>
    <t>Pág. 35/49</t>
  </si>
  <si>
    <t>Pág. 36/49</t>
  </si>
  <si>
    <t>Pág. 37/49</t>
  </si>
  <si>
    <t>Pág. 38/49</t>
  </si>
  <si>
    <t>Pág. 39/49</t>
  </si>
  <si>
    <t>Pág. 40/49</t>
  </si>
  <si>
    <t>Pág. 41/49</t>
  </si>
  <si>
    <t>Pág. 42/49</t>
  </si>
  <si>
    <t>Pág. 43/49</t>
  </si>
  <si>
    <t>Pág. 44/49</t>
  </si>
  <si>
    <t>Pág. 45/49</t>
  </si>
  <si>
    <t>Pág. 46/49</t>
  </si>
  <si>
    <t>Pág. 47/49</t>
  </si>
  <si>
    <t>Pág. 48/49</t>
  </si>
  <si>
    <t>Pág. 49/49</t>
  </si>
  <si>
    <t>Período de quatro anos</t>
  </si>
  <si>
    <t>Pág. 1/5</t>
  </si>
  <si>
    <t>(Obs. 1):</t>
  </si>
  <si>
    <t>Início</t>
  </si>
  <si>
    <t>Término</t>
  </si>
  <si>
    <t>Ano 1  (dd/mm/aaaa)</t>
  </si>
  <si>
    <t>Ano 2  (dd/mm/aaaa)</t>
  </si>
  <si>
    <t>Ano 3  (dd/mm/aaaa)</t>
  </si>
  <si>
    <t>Ano 4  (dd/mm/aaaa)</t>
  </si>
  <si>
    <t>Tabela 2 - PCP - METAS DE DISPOSIÇÃO FINAL</t>
  </si>
  <si>
    <t>Transportado da Tabela 1.</t>
  </si>
  <si>
    <t>RESÍDUO                                                      (Obs. 2)</t>
  </si>
  <si>
    <t>Disposição final      (Obs. 3 )</t>
  </si>
  <si>
    <t xml:space="preserve">Quantitativo </t>
  </si>
  <si>
    <t>Metas para o período de quatro anos</t>
  </si>
  <si>
    <t>relativo anterior</t>
  </si>
  <si>
    <r>
      <t>Meta do      Ano 1</t>
    </r>
    <r>
      <rPr>
        <sz val="9"/>
        <rFont val="Arial Narrow"/>
        <family val="2"/>
      </rPr>
      <t xml:space="preserve">      (%)</t>
    </r>
  </si>
  <si>
    <r>
      <t>Meta do      Ano 2</t>
    </r>
    <r>
      <rPr>
        <sz val="9"/>
        <rFont val="Arial Narrow"/>
        <family val="2"/>
      </rPr>
      <t xml:space="preserve">      (%)</t>
    </r>
  </si>
  <si>
    <r>
      <t>Meta do      Ano 3</t>
    </r>
    <r>
      <rPr>
        <sz val="9"/>
        <rFont val="Arial Narrow"/>
        <family val="2"/>
      </rPr>
      <t xml:space="preserve">      (%)</t>
    </r>
  </si>
  <si>
    <r>
      <t>Meta do      Ano 4</t>
    </r>
    <r>
      <rPr>
        <sz val="9"/>
        <rFont val="Arial Narrow"/>
        <family val="2"/>
      </rPr>
      <t xml:space="preserve">      (%)</t>
    </r>
  </si>
  <si>
    <t xml:space="preserve"> de referência</t>
  </si>
  <si>
    <t xml:space="preserve">Obs. 3: </t>
  </si>
  <si>
    <t>Especificar o código, conforme o quadro abaixo.</t>
  </si>
  <si>
    <t>(%)</t>
  </si>
  <si>
    <t>Código</t>
  </si>
  <si>
    <t>Tipo de disposição final</t>
  </si>
  <si>
    <t>DF-01</t>
  </si>
  <si>
    <t>Devolução ao fabricante</t>
  </si>
  <si>
    <t>DF-02</t>
  </si>
  <si>
    <t>Reuso</t>
  </si>
  <si>
    <t>DF-03</t>
  </si>
  <si>
    <t>Reciclagem</t>
  </si>
  <si>
    <t>DF-04</t>
  </si>
  <si>
    <t>Recondicionamento</t>
  </si>
  <si>
    <t>DF-05</t>
  </si>
  <si>
    <t xml:space="preserve">Re-refino </t>
  </si>
  <si>
    <t>DF-06</t>
  </si>
  <si>
    <t xml:space="preserve">Co-processamento </t>
  </si>
  <si>
    <t>DF-07</t>
  </si>
  <si>
    <t>Descontaminação</t>
  </si>
  <si>
    <t>DF-08</t>
  </si>
  <si>
    <t>Aterro sanitário</t>
  </si>
  <si>
    <t>DF-09</t>
  </si>
  <si>
    <t>Aterro industrial</t>
  </si>
  <si>
    <t>DF-10</t>
  </si>
  <si>
    <t>Incineração em terra</t>
  </si>
  <si>
    <t>Tambor / Bombona contaminado</t>
  </si>
  <si>
    <t>DF-11</t>
  </si>
  <si>
    <t>Tratamento de Efluentes</t>
  </si>
  <si>
    <t>DF-12</t>
  </si>
  <si>
    <t>DF-13</t>
  </si>
  <si>
    <t>DF-14</t>
  </si>
  <si>
    <t>DF-15</t>
  </si>
  <si>
    <t>Pág. 2/5</t>
  </si>
  <si>
    <t>Ano 1</t>
  </si>
  <si>
    <t>Ano 2</t>
  </si>
  <si>
    <t>Ano 3</t>
  </si>
  <si>
    <t>Ano 4</t>
  </si>
  <si>
    <t>Tabela 2 - PCP - METAS DE DISPOSIÇÃO FINAL (continuação)</t>
  </si>
  <si>
    <t xml:space="preserve">RESÍDUO </t>
  </si>
  <si>
    <t>Disposição final</t>
  </si>
  <si>
    <t>Lodo residual do esgoto tratado</t>
  </si>
  <si>
    <t>Pág. 3/5</t>
  </si>
  <si>
    <t>Madeira não contaminada</t>
  </si>
  <si>
    <t>Vidro não contaminado</t>
  </si>
  <si>
    <t>Plástico não contaminado</t>
  </si>
  <si>
    <t>Papel/papelão não contaminado</t>
  </si>
  <si>
    <t>Metal não contaminado</t>
  </si>
  <si>
    <t>Pág. 4/5</t>
  </si>
  <si>
    <t>Tambor / Bombona não contaminado</t>
  </si>
  <si>
    <t>Pág. 5/5</t>
  </si>
  <si>
    <t>Outros:</t>
  </si>
  <si>
    <t>Referente ao período anual  (dd/mm/aaaa)  (Obs. 2):</t>
  </si>
  <si>
    <t>RELATÓRIO</t>
  </si>
  <si>
    <t>IMPLEMENTAÇÃO DO</t>
  </si>
  <si>
    <t>Pág. 1/46</t>
  </si>
  <si>
    <t xml:space="preserve">Tabela 3  - Relatório PCP - CONJUNTO DE EMPREENDIMENTOS, UNIDADES MARÍTIMAS E EMBARCAÇÕES </t>
  </si>
  <si>
    <t>Tabela 3 - Quadro 1 – CONJUNTO DE EMPREENDIMENTOS DA REGIÃO E EMBARCAÇÕES DO PROJETO CONTINUADO (que geraram resíduos neste período anual)</t>
  </si>
  <si>
    <t>EMPR/UM      ou               EMB          (Obs. 3)</t>
  </si>
  <si>
    <t>Empreendimento (Obs. 3)</t>
  </si>
  <si>
    <t>Licença (Obs. 3)</t>
  </si>
  <si>
    <t>Nome da Unidade Marítima    (Obs. 3 e 4)</t>
  </si>
  <si>
    <r>
      <t>N.</t>
    </r>
    <r>
      <rPr>
        <b/>
        <vertAlign val="superscript"/>
        <sz val="10"/>
        <rFont val="Arial Narrow"/>
        <family val="2"/>
      </rPr>
      <t>o</t>
    </r>
    <r>
      <rPr>
        <b/>
        <sz val="10"/>
        <rFont val="Arial Narrow"/>
        <family val="2"/>
      </rPr>
      <t xml:space="preserve"> médio de trabalhadores por dia</t>
    </r>
  </si>
  <si>
    <r>
      <t>N.</t>
    </r>
    <r>
      <rPr>
        <b/>
        <vertAlign val="superscript"/>
        <sz val="10"/>
        <rFont val="Arial Narrow"/>
        <family val="2"/>
      </rPr>
      <t xml:space="preserve">o </t>
    </r>
    <r>
      <rPr>
        <b/>
        <sz val="10"/>
        <rFont val="Arial Narrow"/>
        <family val="2"/>
      </rPr>
      <t>de dias de geração de      resíduos</t>
    </r>
  </si>
  <si>
    <t>Nome</t>
  </si>
  <si>
    <r>
      <t>Processo IBAMA      n.</t>
    </r>
    <r>
      <rPr>
        <b/>
        <vertAlign val="superscript"/>
        <sz val="9.5"/>
        <rFont val="Arial Narrow"/>
        <family val="2"/>
      </rPr>
      <t>o</t>
    </r>
  </si>
  <si>
    <t>Tipo</t>
  </si>
  <si>
    <t>Número</t>
  </si>
  <si>
    <t>Data da emissão</t>
  </si>
  <si>
    <t>Data da validade</t>
  </si>
  <si>
    <t>SISTEMA DE PRODUÇÃO E ESCOAMENTO DE GÁS NATURAL - CAMPOS DE PEROÁ E CANGOÁ - BACIA DO ESPÍRITO SANTO</t>
  </si>
  <si>
    <t>02001.003816/1997-16</t>
  </si>
  <si>
    <t>LO</t>
  </si>
  <si>
    <t>1621/2022</t>
  </si>
  <si>
    <t>Especificar se é o Ano 1, 2, 3 ou 4</t>
  </si>
  <si>
    <t>do período de quatro anos registrado</t>
  </si>
  <si>
    <t>na Tabela 2.</t>
  </si>
  <si>
    <t>Obs. 4:</t>
  </si>
  <si>
    <t xml:space="preserve"> Caso seja embarcação não preencher </t>
  </si>
  <si>
    <t xml:space="preserve">as colunas referentes a Processo, </t>
  </si>
  <si>
    <t>Licença e Unidade Marítima.</t>
  </si>
  <si>
    <t>Referente ao período anual:</t>
  </si>
  <si>
    <t>Pág. 2/46</t>
  </si>
  <si>
    <t>Tabela 3 – Relatório PCP - CONJUNTO DE EMPREENDIMENTOS, UNIDADES MARÍTIMAS E EMBARCAÇÕES (continuação)</t>
  </si>
  <si>
    <t>EMPR/UM      ou               EMB</t>
  </si>
  <si>
    <t>Empreendimento</t>
  </si>
  <si>
    <t>Licença</t>
  </si>
  <si>
    <t>Nome da Unidade Marítima</t>
  </si>
  <si>
    <r>
      <t>N.</t>
    </r>
    <r>
      <rPr>
        <b/>
        <vertAlign val="superscript"/>
        <sz val="10"/>
        <rFont val="Arial Narrow"/>
        <family val="2"/>
      </rPr>
      <t xml:space="preserve">o </t>
    </r>
    <r>
      <rPr>
        <b/>
        <sz val="10"/>
        <rFont val="Arial Narrow"/>
        <family val="2"/>
      </rPr>
      <t>de dias de geração de resíduos</t>
    </r>
  </si>
  <si>
    <t>Pág. 3/46</t>
  </si>
  <si>
    <t>Pág. 4/46</t>
  </si>
  <si>
    <t>Pág. 5/46</t>
  </si>
  <si>
    <t>Tabela 3 - Relatório PCP - CONJUNTO DE EMPREENDIMENTOS, UNIDADES MARÍTIMAS E EMBARCAÇÕES (continuação)</t>
  </si>
  <si>
    <t>Pág. 6/46</t>
  </si>
  <si>
    <t>Pág. 7/46</t>
  </si>
  <si>
    <t>Pág. 8/46</t>
  </si>
  <si>
    <t>Pág. 9/46</t>
  </si>
  <si>
    <t>Pág. 10/46</t>
  </si>
  <si>
    <t>Pág. 11/46</t>
  </si>
  <si>
    <t>Pág. 12/46</t>
  </si>
  <si>
    <t>Tabela 3 - Relatório PCP - CONJUNTO DE EMPREENDIMENTOS, UNIDADES MARÍTIMAS E EMBARCAÇÕES</t>
  </si>
  <si>
    <t>Tabela 3 - Quadro 2 – CONJUNTO DE PLATAFORMAS DESABITADAS</t>
  </si>
  <si>
    <t>(que geraram ou não resíduos neste período anual)</t>
  </si>
  <si>
    <t>Nome da plataforma</t>
  </si>
  <si>
    <t>Consolidação (Obs. 5)</t>
  </si>
  <si>
    <t>EMPR</t>
  </si>
  <si>
    <t>UM</t>
  </si>
  <si>
    <t>Informar o código do empreendimento e da unidade</t>
  </si>
  <si>
    <t>marítima responsáveis pela consolidação dos resíduos</t>
  </si>
  <si>
    <t>gerados nas plataformas desabitadas.</t>
  </si>
  <si>
    <t xml:space="preserve">Referente ao período anual: </t>
  </si>
  <si>
    <t>Pág. 13/46</t>
  </si>
  <si>
    <t>Pág. 14/46</t>
  </si>
  <si>
    <t>Pág. 15/46</t>
  </si>
  <si>
    <t>Pág. 16/46</t>
  </si>
  <si>
    <t>Tabela 3 – Relatório PCP - CONJUNTO DE EMPREENDIMENTOS, UNIDADES MARÍTIMAS E EMBARCAÇÕES</t>
  </si>
  <si>
    <t xml:space="preserve">Tabela 3 - Quadro 3 – CONJUNTO DE EMBARCAÇÕES DE APOIO OU DEDICADAS (utilizadas neste período anual; obs. 6) </t>
  </si>
  <si>
    <t>Nome da embarcação</t>
  </si>
  <si>
    <t>Função</t>
  </si>
  <si>
    <t>N.º médio de trabalhadores por dia</t>
  </si>
  <si>
    <t>N.º de dias de geração de resíduos</t>
  </si>
  <si>
    <t>de Apoio</t>
  </si>
  <si>
    <t>Dedicada</t>
  </si>
  <si>
    <t>SUPERPESA XIII</t>
  </si>
  <si>
    <t>Sim</t>
  </si>
  <si>
    <t xml:space="preserve">Obs. 6: </t>
  </si>
  <si>
    <t>Não devem ser incluídas aí</t>
  </si>
  <si>
    <t>embarcações lançadoras de linhas</t>
  </si>
  <si>
    <t>ou de âncoras, embarcações de</t>
  </si>
  <si>
    <t>apoio a mergulho e de apoio a</t>
  </si>
  <si>
    <t>operação de ROV, atuando de forma</t>
  </si>
  <si>
    <t>contínua na Região, como, por</t>
  </si>
  <si>
    <t>exemplo, aquelas incluídas no</t>
  </si>
  <si>
    <t>Projeto Continuado, as quais, devem</t>
  </si>
  <si>
    <t>ser incluídas juntamente às</t>
  </si>
  <si>
    <t>unidades marítimas.</t>
  </si>
  <si>
    <t xml:space="preserve">Obs. 7: </t>
  </si>
  <si>
    <t xml:space="preserve">Caso a embarcação tenha operado </t>
  </si>
  <si>
    <t xml:space="preserve">no apoio em atividades de Produção </t>
  </si>
  <si>
    <t>e Perfuração no período considerado, a</t>
  </si>
  <si>
    <t xml:space="preserve"> mesma deve ser listada apenas na </t>
  </si>
  <si>
    <t>Tabela de Produção.</t>
  </si>
  <si>
    <t>Pág. 17/46</t>
  </si>
  <si>
    <t>Pág. 18/46</t>
  </si>
  <si>
    <t>Pág. 19/46</t>
  </si>
  <si>
    <t>Pág. 20/46</t>
  </si>
  <si>
    <t>Pág. 21/46</t>
  </si>
  <si>
    <t>Pág. 22/46</t>
  </si>
  <si>
    <t>Pág. 23/46</t>
  </si>
  <si>
    <t>Pág. 24/46</t>
  </si>
  <si>
    <t>Pág. 25/46</t>
  </si>
  <si>
    <t>Pág. 26/46</t>
  </si>
  <si>
    <t>Pág. 27/46</t>
  </si>
  <si>
    <t>Pág. 28/46</t>
  </si>
  <si>
    <t>Pág. 29/46</t>
  </si>
  <si>
    <t>Pág. 30/46</t>
  </si>
  <si>
    <t>Pág. 31/46</t>
  </si>
  <si>
    <t>Pág. 32/46</t>
  </si>
  <si>
    <t>Pág. 33/46</t>
  </si>
  <si>
    <t>Pág. 34/46</t>
  </si>
  <si>
    <t>Pág. 35/46</t>
  </si>
  <si>
    <t>Pág. 36/46</t>
  </si>
  <si>
    <t>Tabela 3 – Relatório PCP – CONJUNTO DE EMPREENDIMENTOS, UNIDADES MARÍTIMAS E EMBARCAÇÕES</t>
  </si>
  <si>
    <t xml:space="preserve">Tabela 3 - Quadro 4 – LOCALIZAÇÃO DAS UNIDADES MARÍTIMAS HABITADAS (utilizadas neste período anual) </t>
  </si>
  <si>
    <t>Plataforma</t>
  </si>
  <si>
    <t>Latitude (obs. 8)</t>
  </si>
  <si>
    <t>Longitude (obs. 8)</t>
  </si>
  <si>
    <t>Graus</t>
  </si>
  <si>
    <t>Minutos</t>
  </si>
  <si>
    <t>Segundos</t>
  </si>
  <si>
    <t xml:space="preserve">Obs. 8: </t>
  </si>
  <si>
    <t xml:space="preserve">Inserir apenas números nas </t>
  </si>
  <si>
    <t xml:space="preserve">células. As coordenadas devem </t>
  </si>
  <si>
    <t xml:space="preserve">ser referenciadas ao sistema </t>
  </si>
  <si>
    <t>geodésico oficial brasileiro</t>
  </si>
  <si>
    <t>(SIRGAS2000), ou alternativamente</t>
  </si>
  <si>
    <t>o sistema WGS/1984.</t>
  </si>
  <si>
    <t>Pág. 37/46</t>
  </si>
  <si>
    <t>Pág. 38/46</t>
  </si>
  <si>
    <t>Pág. 39/46</t>
  </si>
  <si>
    <t>Pág. 40/46</t>
  </si>
  <si>
    <t>Pág. 41/46</t>
  </si>
  <si>
    <t>Pág. 42/46</t>
  </si>
  <si>
    <t xml:space="preserve">Tabela 3 - Quadro 5 – LOCALIZAÇÃO DAS UNIDADES MARÍTIMAS DESABITADAS (utilizadas neste período anual) </t>
  </si>
  <si>
    <t>Pág. 43/46</t>
  </si>
  <si>
    <t>Pág. 44/46</t>
  </si>
  <si>
    <t>Pág. 45/46</t>
  </si>
  <si>
    <t>Pág. 46/46</t>
  </si>
  <si>
    <t>Referente ao período anual (Obs. 2):</t>
  </si>
  <si>
    <t>Pág. 1/2</t>
  </si>
  <si>
    <t>Tabela 4 – Relatório PCP - LOCAIS DE DESEMBARQUE E TRANSPORTE TERRESTRE</t>
  </si>
  <si>
    <t>Tabela 4 - Quadro 1 – LOCAIS DE DESEMBARQUE</t>
  </si>
  <si>
    <t>Município</t>
  </si>
  <si>
    <t>Estado</t>
  </si>
  <si>
    <r>
      <t>Licença ambiental</t>
    </r>
    <r>
      <rPr>
        <sz val="9"/>
        <rFont val="Arial Narrow"/>
        <family val="2"/>
      </rPr>
      <t xml:space="preserve">        (sim ou não)</t>
    </r>
  </si>
  <si>
    <r>
      <t>Plano de gerenciamento de resíduos</t>
    </r>
    <r>
      <rPr>
        <sz val="9"/>
        <rFont val="Arial Narrow"/>
        <family val="2"/>
      </rPr>
      <t xml:space="preserve">      (sim ou não)</t>
    </r>
  </si>
  <si>
    <t xml:space="preserve"> (especificar se é porto ou terminal ou instalação de apoio ou outro)</t>
  </si>
  <si>
    <t>ILHA DA FUMAÇA - ANTENOR GUMARÃES &amp; CIA LTDA (BASE DE APOIO)</t>
  </si>
  <si>
    <t>VITÓRIA</t>
  </si>
  <si>
    <t>ES</t>
  </si>
  <si>
    <t>NÃO</t>
  </si>
  <si>
    <t>ZEMAX LOG SOLUÇÕES MARITIMAS LTDA (BASE DE APOIO)</t>
  </si>
  <si>
    <t>SIM</t>
  </si>
  <si>
    <r>
      <t xml:space="preserve">Obs. 1: </t>
    </r>
    <r>
      <rPr>
        <sz val="8"/>
        <rFont val="Arial Narrow"/>
        <family val="2"/>
      </rPr>
      <t>Transportado da Tabela 1.</t>
    </r>
  </si>
  <si>
    <r>
      <t xml:space="preserve">Obs. 2: </t>
    </r>
    <r>
      <rPr>
        <sz val="8"/>
        <rFont val="Arial Narrow"/>
        <family val="2"/>
      </rPr>
      <t>Transportado da Tabela 3.</t>
    </r>
  </si>
  <si>
    <t>Pág. 2/2</t>
  </si>
  <si>
    <t>Tabela 4 – Relatório PCP - LOCAIS DE DESEMBARQUE E TRANSPORTE TERRESTRE (continuação)</t>
  </si>
  <si>
    <t>Tabela 4 - Quadro 2 – TRANSPORTE TERRESTRE</t>
  </si>
  <si>
    <r>
      <t>RESÍDUO</t>
    </r>
    <r>
      <rPr>
        <b/>
        <sz val="9.5"/>
        <rFont val="Arial Narrow"/>
        <family val="2"/>
      </rPr>
      <t xml:space="preserve">                                                                                       (Obs. 2)</t>
    </r>
  </si>
  <si>
    <t>Maior trajeto utilizado (I)</t>
  </si>
  <si>
    <t>Menor trajeto utilizado (II)</t>
  </si>
  <si>
    <t>Trajeto mais frequente (III) (obs. 4)</t>
  </si>
  <si>
    <t>Distância</t>
  </si>
  <si>
    <t>Estados em</t>
  </si>
  <si>
    <t>Número de</t>
  </si>
  <si>
    <t>(km)</t>
  </si>
  <si>
    <t>que transitou (obs. 3)</t>
  </si>
  <si>
    <t xml:space="preserve"> viagens</t>
  </si>
  <si>
    <t>35,1</t>
  </si>
  <si>
    <t>24,1</t>
  </si>
  <si>
    <t>"idem ao II"</t>
  </si>
  <si>
    <t>Resíduos contaminados com óleo e/ou com produtos químicos</t>
  </si>
  <si>
    <t>218,10</t>
  </si>
  <si>
    <t>Obs. 3:</t>
  </si>
  <si>
    <t xml:space="preserve">As siglas dos estados </t>
  </si>
  <si>
    <t>Tambor contaminado com óleo e/ou com produtos químicos</t>
  </si>
  <si>
    <t>pelos quais os resíduos</t>
  </si>
  <si>
    <t xml:space="preserve"> tiverem passado devem</t>
  </si>
  <si>
    <t xml:space="preserve"> ser informadas separadas</t>
  </si>
  <si>
    <t xml:space="preserve"> por vírgula</t>
  </si>
  <si>
    <t>Caso o trajeto mais frequente</t>
  </si>
  <si>
    <t xml:space="preserve"> seja igual ao menor ou maior </t>
  </si>
  <si>
    <t>Madeira não contaminada com  óleo</t>
  </si>
  <si>
    <t>trajeto, este fato deve ser</t>
  </si>
  <si>
    <t>Vidro não contaminado com óleo</t>
  </si>
  <si>
    <t>"idem ao I"</t>
  </si>
  <si>
    <t xml:space="preserve"> indicado na coluna III no </t>
  </si>
  <si>
    <t>Plástico não contaminado com  óleo</t>
  </si>
  <si>
    <t>formato “idem ao I”ou</t>
  </si>
  <si>
    <t>Papel/papelão não contaminado com óleo</t>
  </si>
  <si>
    <t xml:space="preserve"> “idem ao II”.</t>
  </si>
  <si>
    <t>Metal não contaminado com  óleo</t>
  </si>
  <si>
    <t>78,2</t>
  </si>
  <si>
    <t>Tambor não contaminado com  óleo</t>
  </si>
  <si>
    <t>Tabela 5 - Relatório PCP - EMPRESAS QUE PARTICIPARAM DO PCP</t>
  </si>
  <si>
    <t>Empresa</t>
  </si>
  <si>
    <t>Licença / Autorização</t>
  </si>
  <si>
    <t>CNPJ</t>
  </si>
  <si>
    <t>Órgão ambiental</t>
  </si>
  <si>
    <t>Atividade licenciada (Obs. 3)</t>
  </si>
  <si>
    <t>Data</t>
  </si>
  <si>
    <t>Protocolo renovação</t>
  </si>
  <si>
    <t>Emissão</t>
  </si>
  <si>
    <t>Validade</t>
  </si>
  <si>
    <t>Vessel Serviços Maritimos e Ambientais</t>
  </si>
  <si>
    <t>23.661.601/0001-40</t>
  </si>
  <si>
    <t>LAU / 43/2017</t>
  </si>
  <si>
    <t>IEMA</t>
  </si>
  <si>
    <t>TT-01</t>
  </si>
  <si>
    <t>lAC / 75/2017</t>
  </si>
  <si>
    <t>TT-03</t>
  </si>
  <si>
    <t>Marca - Construtora e Serviços</t>
  </si>
  <si>
    <t>35.971.738/0001-80</t>
  </si>
  <si>
    <t>LO / 149/2017</t>
  </si>
  <si>
    <t>DF-08 ; DF-09</t>
  </si>
  <si>
    <t>LO / 59/2018</t>
  </si>
  <si>
    <t>DF-08 / DF-09</t>
  </si>
  <si>
    <t>Associação Banco Regional Ambiental Solidário - ABRASOL</t>
  </si>
  <si>
    <t>12.219.112/0001-17</t>
  </si>
  <si>
    <t>LAC / 372/2022</t>
  </si>
  <si>
    <t>SEMMA</t>
  </si>
  <si>
    <t>Transportado da Tabela 3.</t>
  </si>
  <si>
    <t xml:space="preserve">Especificar o código da atividade para a qual a empresa está licenciada, que esteja condizente com a função que desempenhou no PCP, de acordo com os quadros a seguir. </t>
  </si>
  <si>
    <t xml:space="preserve">Caso conste, em uma única licença, autorização para atividades diferenciadas, deverão ser citadas, na mesma célula, todas as que foram desenvolvidas no PCP. </t>
  </si>
  <si>
    <t>Como exemplos, têm-se: transporte terrestre de resíduos Classe I (TT-01); operação de célula de aterro para resíduos Classe IIA (DF-07); recondicionamento e reutilização de tambores (DF-03, DF-01);</t>
  </si>
  <si>
    <t>transporte terrestre e re-refino de óleo (TT-01; DF-04); transporte terrestre de óleo usado e de serviços de saúde (TT-01;TT-02).</t>
  </si>
  <si>
    <t>Transporte terrestre</t>
  </si>
  <si>
    <t>Transporte terrestre de resíduos perigosos (Classe I)</t>
  </si>
  <si>
    <t>TT-02</t>
  </si>
  <si>
    <t>Transporte terrestre de resíduos de serviços de saúde (Classe I)</t>
  </si>
  <si>
    <t>Transporte terrestre de resíduos não-perigosos (Classes IIA e IIB)</t>
  </si>
  <si>
    <t>TT-04</t>
  </si>
  <si>
    <t>Transporte terrestre de resíduos perigosos e não-perigosos</t>
  </si>
  <si>
    <t>Tabela 5 - Relatório PCP - EMPRESAS QUE PARTICIPARAM DO PCP (continuação)</t>
  </si>
  <si>
    <t>Atividade licenciada</t>
  </si>
  <si>
    <t>Vitoria Ambiental Engenharia e Tecnologia S.A</t>
  </si>
  <si>
    <t>03.431.593/0001-39</t>
  </si>
  <si>
    <t>LO 193/2013</t>
  </si>
  <si>
    <t>05/06/2013</t>
  </si>
  <si>
    <t>01/05/2017</t>
  </si>
  <si>
    <t>LO 196/2018</t>
  </si>
  <si>
    <t>20/12/2018</t>
  </si>
  <si>
    <t>28/12/2024</t>
  </si>
  <si>
    <t>LAU 166/2019</t>
  </si>
  <si>
    <t>26/12/2019</t>
  </si>
  <si>
    <t>24/12/2025</t>
  </si>
  <si>
    <t>LAC 250/2019</t>
  </si>
  <si>
    <t>26/11/2019</t>
  </si>
  <si>
    <t>24/11/2025</t>
  </si>
  <si>
    <t>ArcelorMittal Brasil S.A</t>
  </si>
  <si>
    <t>17.469.701/0053-36</t>
  </si>
  <si>
    <t>LO 70/2013</t>
  </si>
  <si>
    <t>28/02/2013</t>
  </si>
  <si>
    <t>05/11/2016</t>
  </si>
  <si>
    <t>009002/2018</t>
  </si>
  <si>
    <t>Pág. 1/50</t>
  </si>
  <si>
    <t>Tabela 6 - Relatório PCP - QUANTITATIVOS  DE RESÍDUOS GERADOS E DESEMBARCADOS</t>
  </si>
  <si>
    <r>
      <t xml:space="preserve">RESÍDUO                                                       </t>
    </r>
    <r>
      <rPr>
        <b/>
        <sz val="9.5"/>
        <rFont val="Arial Narrow"/>
        <family val="2"/>
      </rPr>
      <t>(Obs. 3)</t>
    </r>
  </si>
  <si>
    <r>
      <t>Quantitativo                    absoluto total                       (Obs. 4)</t>
    </r>
    <r>
      <rPr>
        <sz val="9"/>
        <rFont val="Arial Narrow"/>
        <family val="2"/>
      </rPr>
      <t xml:space="preserve">                                      (kg)</t>
    </r>
  </si>
  <si>
    <t>Embarcações de apoio</t>
  </si>
  <si>
    <t>(Obs. 5)</t>
  </si>
  <si>
    <t>absoluto</t>
  </si>
  <si>
    <t>(kg)</t>
  </si>
  <si>
    <t>Na relação de resíduos, a contaminação se refere a óleo e/ou</t>
  </si>
  <si>
    <t>produtos químicos.</t>
  </si>
  <si>
    <t xml:space="preserve">Obs. 4: </t>
  </si>
  <si>
    <t>Soma dos quantitativos absolutos de todos os empreendimentos e</t>
  </si>
  <si>
    <t>de todas as embarcações, a serem preenchidos nos campos azuis.</t>
  </si>
  <si>
    <t>Somatório dos resíduos do conjunto de embarcações listadas na</t>
  </si>
  <si>
    <t xml:space="preserve">Tabela 3. Não devem ser incluídas aí embarcações lançadoras de </t>
  </si>
  <si>
    <t>linhas ou de âncoras, embarcações de apoio a mergulho e de apoio</t>
  </si>
  <si>
    <t>a operação de ROV, atuando de forma contínua na Região, como,</t>
  </si>
  <si>
    <t>por exemplo, aquelas incluídas em projeto de caráter continuado, as</t>
  </si>
  <si>
    <t>quais, nesta Tabela, vêm em seguida às unidades marítimas.</t>
  </si>
  <si>
    <t>Pág. 2/50</t>
  </si>
  <si>
    <t>Tabela 6 - Relatório PCP - QUANTITATIVOS DE RESÍDUOS GERADOS E DESEMBARCADOS (continuação; obs. 6)</t>
  </si>
  <si>
    <r>
      <t>Meta para       este ano</t>
    </r>
    <r>
      <rPr>
        <sz val="9"/>
        <rFont val="Arial Narrow"/>
        <family val="2"/>
      </rPr>
      <t xml:space="preserve"> (g/homem.dia)</t>
    </r>
  </si>
  <si>
    <r>
      <t>Quantitativo absoluto</t>
    </r>
    <r>
      <rPr>
        <sz val="9"/>
        <rFont val="Arial Narrow"/>
        <family val="2"/>
      </rPr>
      <t xml:space="preserve">         (kg)</t>
    </r>
  </si>
  <si>
    <r>
      <t>Quantitativo relativo</t>
    </r>
    <r>
      <rPr>
        <sz val="9"/>
        <rFont val="Arial Narrow"/>
        <family val="2"/>
      </rPr>
      <t xml:space="preserve"> (g/homem.dia)</t>
    </r>
  </si>
  <si>
    <t>Os códigos dos empreendimentos e as</t>
  </si>
  <si>
    <t>relativo</t>
  </si>
  <si>
    <t>siglas das unidades marítimas, bem</t>
  </si>
  <si>
    <t>(Obs. 7)</t>
  </si>
  <si>
    <t>(Obs. 8)</t>
  </si>
  <si>
    <t>como os códigos das embarcações</t>
  </si>
  <si>
    <t>(g/homem.dia)</t>
  </si>
  <si>
    <t>incluídas em projeto de caráter</t>
  </si>
  <si>
    <t>continuado são transportados</t>
  </si>
  <si>
    <t>da Tabela 1, via Tabela 3.</t>
  </si>
  <si>
    <t>Os resíduos eventualmente gerados</t>
  </si>
  <si>
    <t>em plataformas desabitadas devem ser</t>
  </si>
  <si>
    <t>consolidados com aqueles gerados em</t>
  </si>
  <si>
    <t>Unidades centralizadoras da Região.</t>
  </si>
  <si>
    <t>Caso não haja Unidade habitada na</t>
  </si>
  <si>
    <t>Região, a CGPEG irá estabelecer,</t>
  </si>
  <si>
    <t>juntamente com a empresa, a melhor</t>
  </si>
  <si>
    <t>forma de apresentar os dados sobre os</t>
  </si>
  <si>
    <t>resíduos desembarcados.</t>
  </si>
  <si>
    <t xml:space="preserve">Quantitativo relativo = </t>
  </si>
  <si>
    <t>[Quantitativo absoluto /</t>
  </si>
  <si>
    <t>(N.º médio de trabalhadores por dia x</t>
  </si>
  <si>
    <t>N.º dias de geração de resíduos)] x</t>
  </si>
  <si>
    <t>Pág. 3/50</t>
  </si>
  <si>
    <t>Tabela 6 - Relatório PCP - QUANTITATIVOS DE RESÍDUOS GERADOS E DESEMBARCADOS (continuação)</t>
  </si>
  <si>
    <t>Meta para</t>
  </si>
  <si>
    <t>este ano</t>
  </si>
  <si>
    <t>Pág. 4/50</t>
  </si>
  <si>
    <t>Pág. 5/50</t>
  </si>
  <si>
    <t>Pág. 6/50</t>
  </si>
  <si>
    <t>Pág. 7/50</t>
  </si>
  <si>
    <t>Pág. 8/50</t>
  </si>
  <si>
    <t>Pág. 9/50</t>
  </si>
  <si>
    <t>Pág. 10/50</t>
  </si>
  <si>
    <t>Pág. 11/50</t>
  </si>
  <si>
    <t>Pág. 12/50</t>
  </si>
  <si>
    <t>Pág. 13/50</t>
  </si>
  <si>
    <t>Pág. 14/50</t>
  </si>
  <si>
    <t>Pág. 15/50</t>
  </si>
  <si>
    <t>Pág. 16/50</t>
  </si>
  <si>
    <t>Pág. 17/50</t>
  </si>
  <si>
    <t>Pág. 18/50</t>
  </si>
  <si>
    <t>Pág. 19/50</t>
  </si>
  <si>
    <t>Pág. 20/50</t>
  </si>
  <si>
    <t>Pág. 21/50</t>
  </si>
  <si>
    <t>Pág. 22/50</t>
  </si>
  <si>
    <t>Pág. 23/50</t>
  </si>
  <si>
    <t>Pág. 24/50</t>
  </si>
  <si>
    <t>Pág. 25/50</t>
  </si>
  <si>
    <t>Pág. 26/50</t>
  </si>
  <si>
    <t>Pág. 27/50</t>
  </si>
  <si>
    <t>Pág. 28/50</t>
  </si>
  <si>
    <t>Pág. 29/50</t>
  </si>
  <si>
    <t>Pág. 30/50</t>
  </si>
  <si>
    <t>Pág. 31/50</t>
  </si>
  <si>
    <t>Pág. 32/50</t>
  </si>
  <si>
    <t>Pág. 33/50</t>
  </si>
  <si>
    <t>Pág. 34/50</t>
  </si>
  <si>
    <t>Pág. 35/50</t>
  </si>
  <si>
    <t>Pág. 36/50</t>
  </si>
  <si>
    <t>Pág. 37/50</t>
  </si>
  <si>
    <t>Pág. 38/50</t>
  </si>
  <si>
    <t>Pág. 39/50</t>
  </si>
  <si>
    <t>Pág. 40/50</t>
  </si>
  <si>
    <t>Pág. 41/50</t>
  </si>
  <si>
    <t>Pág. 42/50</t>
  </si>
  <si>
    <t>Pág. 43/50</t>
  </si>
  <si>
    <t>Pág. 44/50</t>
  </si>
  <si>
    <t>Pág. 45/50</t>
  </si>
  <si>
    <t>Pág. 46/50</t>
  </si>
  <si>
    <t>Pág. 47/50</t>
  </si>
  <si>
    <t>Pág. 48/50</t>
  </si>
  <si>
    <t>Pág. 49/50</t>
  </si>
  <si>
    <t>Pág. 50/50</t>
  </si>
  <si>
    <t>Tab. 6 - Rel. PCP - QUANTITATIVOS DE RESÍDUOS GER. E DESEMBARC. (continuação)</t>
  </si>
  <si>
    <t>Tabela 7 - Relatório PCP - DISPOSIÇÃO FINAL (DF) E ARMAZENAMENTO TEMPORÁRIO (AT)</t>
  </si>
  <si>
    <t>RESÍDUO                                        (Obs. 3)</t>
  </si>
  <si>
    <t>AT</t>
  </si>
  <si>
    <t xml:space="preserve">DF / AT </t>
  </si>
  <si>
    <t>absoluto total</t>
  </si>
  <si>
    <t>remanescente</t>
  </si>
  <si>
    <t xml:space="preserve">  final  </t>
  </si>
  <si>
    <t>(Obs. 4)</t>
  </si>
  <si>
    <t>destinado</t>
  </si>
  <si>
    <t xml:space="preserve"> (Obs. 6)</t>
  </si>
  <si>
    <t>Transportado da Tabela 6.</t>
  </si>
  <si>
    <t>(DF: %)</t>
  </si>
  <si>
    <t>Armazenamento temporário, em 31/12 do ano</t>
  </si>
  <si>
    <t>anterior, de resíduos produzidos até então,</t>
  </si>
  <si>
    <t>dispostos ou não neste ano.</t>
  </si>
  <si>
    <t>Especificar o código de disposição final, de</t>
  </si>
  <si>
    <t>acordo com o quadro a seguir e em ordem</t>
  </si>
  <si>
    <t>decrescente de quantidade disposta.</t>
  </si>
  <si>
    <t>AT final</t>
  </si>
  <si>
    <t>Tambor/ Bombona contaminado</t>
  </si>
  <si>
    <t>Para as DF's =&gt;</t>
  </si>
  <si>
    <t>Quantitativo relativo =</t>
  </si>
  <si>
    <t>Quantitativo absoluto disposto X 100 /</t>
  </si>
  <si>
    <t>Soma dos quantitativos absolutos dispostos</t>
  </si>
  <si>
    <t>Para o AT neste ano =&gt;</t>
  </si>
  <si>
    <t>Quantitativo absoluto armazenado X 100 /</t>
  </si>
  <si>
    <t>( Quantitativo absoluto total + AT remanescente )</t>
  </si>
  <si>
    <t>Transportada da Tabela 2, da Revisão onde constam as Metas vigentes.</t>
  </si>
  <si>
    <t>Tabela 7 - Relatório PCP - DISPOSIÇÃO FINAL (DF) E ARMAZENAMENTO TEMPORÁRIO (AT) (continuação)</t>
  </si>
  <si>
    <r>
      <t>Quantitativo absoluto total</t>
    </r>
    <r>
      <rPr>
        <sz val="9"/>
        <rFont val="Arial Narrow"/>
        <family val="2"/>
      </rPr>
      <t xml:space="preserve"> (kg)</t>
    </r>
  </si>
  <si>
    <r>
      <t>AT remanescente</t>
    </r>
    <r>
      <rPr>
        <sz val="9"/>
        <rFont val="Arial Narrow"/>
        <family val="2"/>
      </rPr>
      <t xml:space="preserve"> (kg)</t>
    </r>
  </si>
  <si>
    <r>
      <t xml:space="preserve">Quantitativo relativo </t>
    </r>
    <r>
      <rPr>
        <sz val="9"/>
        <rFont val="Arial Narrow"/>
        <family val="2"/>
      </rPr>
      <t xml:space="preserve">           (%)</t>
    </r>
  </si>
  <si>
    <r>
      <t>Meta para       este ano</t>
    </r>
    <r>
      <rPr>
        <sz val="9"/>
        <rFont val="Arial Narrow"/>
        <family val="2"/>
      </rPr>
      <t xml:space="preserve">         (DF: %)</t>
    </r>
  </si>
  <si>
    <t>Pág. 1/17</t>
  </si>
  <si>
    <t>Tabela 8 - Relatório PCP - DESCARTE NO MAR</t>
  </si>
  <si>
    <t>Trimestre</t>
  </si>
  <si>
    <t>Efluente sanitário e águas servidas (Obs. 4)</t>
  </si>
  <si>
    <t>Efluente</t>
  </si>
  <si>
    <t>Resíduo</t>
  </si>
  <si>
    <t>Efluente sulfatado</t>
  </si>
  <si>
    <t>EMPR/UM</t>
  </si>
  <si>
    <t>oleoso</t>
  </si>
  <si>
    <t>alimentar</t>
  </si>
  <si>
    <t>ou</t>
  </si>
  <si>
    <r>
      <t>Coliformes totais</t>
    </r>
    <r>
      <rPr>
        <sz val="9"/>
        <rFont val="Arial Narrow"/>
        <family val="2"/>
      </rPr>
      <t xml:space="preserve"> (contagem total / 100 ml)</t>
    </r>
  </si>
  <si>
    <r>
      <t>DBO</t>
    </r>
    <r>
      <rPr>
        <b/>
        <vertAlign val="subscript"/>
        <sz val="9"/>
        <rFont val="Arial Narrow"/>
        <family val="2"/>
      </rPr>
      <t>5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(mg/litro O</t>
    </r>
    <r>
      <rPr>
        <vertAlign val="subscript"/>
        <sz val="9"/>
        <rFont val="Arial Narrow"/>
        <family val="2"/>
      </rPr>
      <t>2</t>
    </r>
    <r>
      <rPr>
        <sz val="9"/>
        <rFont val="Arial Narrow"/>
        <family val="2"/>
      </rPr>
      <t>)</t>
    </r>
  </si>
  <si>
    <r>
      <t>DQO</t>
    </r>
    <r>
      <rPr>
        <b/>
        <vertAlign val="subscript"/>
        <sz val="9"/>
        <rFont val="Arial Narrow"/>
        <family val="2"/>
      </rPr>
      <t>5</t>
    </r>
    <r>
      <rPr>
        <sz val="9"/>
        <rFont val="Arial Narrow"/>
        <family val="2"/>
      </rPr>
      <t xml:space="preserve">  (mg/litro O</t>
    </r>
    <r>
      <rPr>
        <vertAlign val="subscript"/>
        <sz val="9"/>
        <rFont val="Arial Narrow"/>
        <family val="2"/>
      </rPr>
      <t>2</t>
    </r>
    <r>
      <rPr>
        <sz val="9"/>
        <rFont val="Arial Narrow"/>
        <family val="2"/>
      </rPr>
      <t>)</t>
    </r>
  </si>
  <si>
    <r>
      <t>TOG</t>
    </r>
    <r>
      <rPr>
        <sz val="9"/>
        <rFont val="Arial Narrow"/>
        <family val="2"/>
      </rPr>
      <t xml:space="preserve">         (ppm)</t>
    </r>
  </si>
  <si>
    <t>Compostos</t>
  </si>
  <si>
    <r>
      <t>Cloro livre</t>
    </r>
    <r>
      <rPr>
        <sz val="9"/>
        <rFont val="Arial Narrow"/>
        <family val="2"/>
      </rPr>
      <t xml:space="preserve"> (mg/litro)</t>
    </r>
  </si>
  <si>
    <t>pH</t>
  </si>
  <si>
    <r>
      <t xml:space="preserve">Volume descartado (Obs. 6)      </t>
    </r>
    <r>
      <rPr>
        <sz val="9"/>
        <rFont val="Arial Narrow"/>
        <family val="2"/>
      </rPr>
      <t>(m</t>
    </r>
    <r>
      <rPr>
        <vertAlign val="superscript"/>
        <sz val="9"/>
        <rFont val="Arial Narrow"/>
        <family val="2"/>
      </rPr>
      <t>3</t>
    </r>
    <r>
      <rPr>
        <sz val="9"/>
        <rFont val="Arial Narrow"/>
        <family val="2"/>
      </rPr>
      <t>)</t>
    </r>
  </si>
  <si>
    <r>
      <t>Quantidade descartada (Obs. 6)</t>
    </r>
    <r>
      <rPr>
        <sz val="9"/>
        <rFont val="Arial Narrow"/>
        <family val="2"/>
      </rPr>
      <t xml:space="preserve">       (kg)</t>
    </r>
  </si>
  <si>
    <r>
      <t xml:space="preserve">Com   biocida    (Obs. 6)   </t>
    </r>
    <r>
      <rPr>
        <sz val="9"/>
        <rFont val="Arial Narrow"/>
        <family val="2"/>
      </rPr>
      <t>(m</t>
    </r>
    <r>
      <rPr>
        <vertAlign val="superscript"/>
        <sz val="9"/>
        <rFont val="Arial Narrow"/>
        <family val="2"/>
      </rPr>
      <t>3</t>
    </r>
    <r>
      <rPr>
        <sz val="9"/>
        <rFont val="Arial Narrow"/>
        <family val="2"/>
      </rPr>
      <t>)</t>
    </r>
  </si>
  <si>
    <r>
      <t>Sem      biocida      (Obs. 6)</t>
    </r>
    <r>
      <rPr>
        <sz val="9"/>
        <rFont val="Arial Narrow"/>
        <family val="2"/>
      </rPr>
      <t xml:space="preserve">      (m</t>
    </r>
    <r>
      <rPr>
        <vertAlign val="superscript"/>
        <sz val="9"/>
        <rFont val="Arial Narrow"/>
        <family val="2"/>
      </rPr>
      <t>3</t>
    </r>
    <r>
      <rPr>
        <sz val="9"/>
        <rFont val="Arial Narrow"/>
        <family val="2"/>
      </rPr>
      <t>)</t>
    </r>
  </si>
  <si>
    <t xml:space="preserve"> EMB</t>
  </si>
  <si>
    <t>organo-</t>
  </si>
  <si>
    <t>(Obs. 3)</t>
  </si>
  <si>
    <t>clorados</t>
  </si>
  <si>
    <t>Entrada</t>
  </si>
  <si>
    <t>Saída</t>
  </si>
  <si>
    <t>(mg/litro)</t>
  </si>
  <si>
    <t>1.º</t>
  </si>
  <si>
    <t>2.º</t>
  </si>
  <si>
    <t>3.º</t>
  </si>
  <si>
    <t>4.º</t>
  </si>
  <si>
    <t>NR</t>
  </si>
  <si>
    <t>ND</t>
  </si>
  <si>
    <t>Utilizar as seguintes legendas padronizadas:</t>
  </si>
  <si>
    <r>
      <t>NR</t>
    </r>
    <r>
      <rPr>
        <sz val="8"/>
        <rFont val="Arial Narrow"/>
        <family val="2"/>
      </rPr>
      <t xml:space="preserve"> –  Não Realizada (quando não foi coletada e analisada amostra para o parâmetro).</t>
    </r>
  </si>
  <si>
    <r>
      <t xml:space="preserve">Obs. 3: </t>
    </r>
    <r>
      <rPr>
        <sz val="8"/>
        <rFont val="Arial Narrow"/>
        <family val="2"/>
      </rPr>
      <t>Transportado da Tabela 1.</t>
    </r>
  </si>
  <si>
    <r>
      <t>NA</t>
    </r>
    <r>
      <rPr>
        <sz val="8"/>
        <rFont val="Arial Narrow"/>
        <family val="2"/>
      </rPr>
      <t xml:space="preserve"> – Não aplicável (Unidades ou Embarcações em que não ocorre descarte de efluente</t>
    </r>
  </si>
  <si>
    <r>
      <t>Obs. 4:</t>
    </r>
    <r>
      <rPr>
        <sz val="8"/>
        <rFont val="Arial Narrow"/>
        <family val="2"/>
      </rPr>
      <t xml:space="preserve"> A coleta para medição do parâmetro DQO deve ser na entrada e na saída do sistema de tratamento.</t>
    </r>
  </si>
  <si>
    <t xml:space="preserve"> oleoso ou sulfatado).</t>
  </si>
  <si>
    <t xml:space="preserve"> Para os demais parâmetros, a coleta deve ser apenas na saída.</t>
  </si>
  <si>
    <r>
      <t>ND</t>
    </r>
    <r>
      <rPr>
        <sz val="8"/>
        <rFont val="Arial Narrow"/>
        <family val="2"/>
      </rPr>
      <t xml:space="preserve"> – Não detectado (caso em que a análise resulte abaixo do limite de detecção do método).</t>
    </r>
  </si>
  <si>
    <r>
      <t>Obs. 5:</t>
    </r>
    <r>
      <rPr>
        <sz val="8"/>
        <rFont val="Arial Narrow"/>
        <family val="2"/>
      </rPr>
      <t xml:space="preserve"> Expressar resultado do somatório de todos os organoclorados encontrados na amostra.</t>
    </r>
  </si>
  <si>
    <r>
      <t>Obs. 6:</t>
    </r>
    <r>
      <rPr>
        <sz val="8"/>
        <rFont val="Arial Narrow"/>
        <family val="2"/>
      </rPr>
      <t xml:space="preserve"> Deve ser feita a medição a cada descarte e apresentados os respectivos valores totais trimestrais.</t>
    </r>
  </si>
  <si>
    <t>Pág. 2/17</t>
  </si>
  <si>
    <t>Tabela 8 - Relatório PCP - DESCARTE NO MAR (continuação)</t>
  </si>
  <si>
    <t xml:space="preserve">                    </t>
  </si>
  <si>
    <t>Efluente sanitário e águas servidas</t>
  </si>
  <si>
    <r>
      <t xml:space="preserve">Coliformes totais </t>
    </r>
    <r>
      <rPr>
        <sz val="9"/>
        <rFont val="Arial Narrow"/>
        <family val="2"/>
      </rPr>
      <t>(contagem total / 100 ml)</t>
    </r>
  </si>
  <si>
    <r>
      <t>DQO</t>
    </r>
    <r>
      <rPr>
        <b/>
        <vertAlign val="subscript"/>
        <sz val="9"/>
        <rFont val="Arial Narrow"/>
        <family val="2"/>
      </rPr>
      <t>5</t>
    </r>
    <r>
      <rPr>
        <sz val="9"/>
        <rFont val="Arial Narrow"/>
        <family val="2"/>
      </rPr>
      <t xml:space="preserve">                        (mg/litro O</t>
    </r>
    <r>
      <rPr>
        <vertAlign val="subscript"/>
        <sz val="9"/>
        <rFont val="Arial Narrow"/>
        <family val="2"/>
      </rPr>
      <t>2</t>
    </r>
    <r>
      <rPr>
        <sz val="9"/>
        <rFont val="Arial Narrow"/>
        <family val="2"/>
      </rPr>
      <t>)</t>
    </r>
  </si>
  <si>
    <r>
      <t>Volume descartado</t>
    </r>
    <r>
      <rPr>
        <sz val="9"/>
        <rFont val="Arial Narrow"/>
        <family val="2"/>
      </rPr>
      <t xml:space="preserve"> (m</t>
    </r>
    <r>
      <rPr>
        <vertAlign val="superscript"/>
        <sz val="9"/>
        <rFont val="Arial Narrow"/>
        <family val="2"/>
      </rPr>
      <t>3</t>
    </r>
    <r>
      <rPr>
        <sz val="9"/>
        <rFont val="Arial Narrow"/>
        <family val="2"/>
      </rPr>
      <t>)</t>
    </r>
  </si>
  <si>
    <t>Volume</t>
  </si>
  <si>
    <t>Quantidade</t>
  </si>
  <si>
    <t>Com</t>
  </si>
  <si>
    <t>Sem</t>
  </si>
  <si>
    <t>descartado</t>
  </si>
  <si>
    <t>descartada</t>
  </si>
  <si>
    <t>biocida</t>
  </si>
  <si>
    <r>
      <t>(m</t>
    </r>
    <r>
      <rPr>
        <vertAlign val="superscript"/>
        <sz val="9"/>
        <rFont val="Arial Narrow"/>
        <family val="2"/>
      </rPr>
      <t>3</t>
    </r>
    <r>
      <rPr>
        <sz val="9"/>
        <rFont val="Arial Narrow"/>
        <family val="2"/>
      </rPr>
      <t>)</t>
    </r>
  </si>
  <si>
    <t>Pág. 3/17</t>
  </si>
  <si>
    <t>Coliformes totais (contagem total / 100 ml)</t>
  </si>
  <si>
    <t>Pág. 4/17</t>
  </si>
  <si>
    <t>Pág. 5/17</t>
  </si>
  <si>
    <t>Pág. 6/17</t>
  </si>
  <si>
    <t>Pág. 7/17</t>
  </si>
  <si>
    <t>Pág. 8/17</t>
  </si>
  <si>
    <t>Pág. 9/17</t>
  </si>
  <si>
    <t>Pág. 10/17</t>
  </si>
  <si>
    <t>Pág. 11/17</t>
  </si>
  <si>
    <t>Pág. 12/17</t>
  </si>
  <si>
    <t>Pág. 13/17</t>
  </si>
  <si>
    <t>Pág. 14/17</t>
  </si>
  <si>
    <t>Pág. 15/17</t>
  </si>
  <si>
    <t>Pág. 16/17</t>
  </si>
  <si>
    <t>Pág. 17/17</t>
  </si>
  <si>
    <t>Pág. 1/6</t>
  </si>
  <si>
    <t>Tabela 9 - Relatório PCP – CONSOLIDAÇÃO: QUANTITATIVOS DESEMBARCADOS, DISPOSIÇÃO FINAL E DESCARTE NO MAR</t>
  </si>
  <si>
    <t>Tabela 9 – Quadro 1- Relatório PCP - CONSOLIDAÇÃO: QUANTITATIVOS DESEMBARCADOS E DISPOSIÇÃO FINAL</t>
  </si>
  <si>
    <t>Quantidade em Terra, na Região, no ano.</t>
  </si>
  <si>
    <t>Disposição Final</t>
  </si>
  <si>
    <t>Desembarcado ao longo do ano</t>
  </si>
  <si>
    <t>Armazenado</t>
  </si>
  <si>
    <t>Das embarcações de</t>
  </si>
  <si>
    <t xml:space="preserve">Das Unidades </t>
  </si>
  <si>
    <t>Total</t>
  </si>
  <si>
    <t>Presente em 31/12</t>
  </si>
  <si>
    <t>Percentual em</t>
  </si>
  <si>
    <t>Armazenado para</t>
  </si>
  <si>
    <t xml:space="preserve"> apoio,  assistentes</t>
  </si>
  <si>
    <t>Marítimas e das</t>
  </si>
  <si>
    <t>(embarcações</t>
  </si>
  <si>
    <t>do ano anterior (ainda</t>
  </si>
  <si>
    <t>na região</t>
  </si>
  <si>
    <t>disposta</t>
  </si>
  <si>
    <t>relação ao total na</t>
  </si>
  <si>
    <t>Destinação no</t>
  </si>
  <si>
    <t>dedicadas ou não</t>
  </si>
  <si>
    <t>embarcações de</t>
  </si>
  <si>
    <t>+ unidades)</t>
  </si>
  <si>
    <t xml:space="preserve"> sem disposição</t>
  </si>
  <si>
    <t>no ano</t>
  </si>
  <si>
    <t xml:space="preserve"> região/ano (%)</t>
  </si>
  <si>
    <t>período</t>
  </si>
  <si>
    <t>projetos continuados</t>
  </si>
  <si>
    <t>(I)</t>
  </si>
  <si>
    <t xml:space="preserve"> final) (II)</t>
  </si>
  <si>
    <t>(I+II)</t>
  </si>
  <si>
    <t>seguinte</t>
  </si>
  <si>
    <t>Pág. 2/6</t>
  </si>
  <si>
    <t>Pág. 3/6</t>
  </si>
  <si>
    <t>Pág. 4/6</t>
  </si>
  <si>
    <t>Pág. 5/6</t>
  </si>
  <si>
    <t>Tabela 9 – Quadro 1- Relatório PCP - CONSOLIDAÇÃO: QUANTITATIVOS DESEMBARCADOSE DISPOSIÇÃO FINAL</t>
  </si>
  <si>
    <t>Pág. 6/6</t>
  </si>
  <si>
    <t>Tabela 9 – Quadro 2 – CONSOLIDAÇÃO: DESCARTE NO MAR</t>
  </si>
  <si>
    <t>Efluente sanitário</t>
  </si>
  <si>
    <t>Efluentes</t>
  </si>
  <si>
    <r>
      <t xml:space="preserve">Efluente sulfatado </t>
    </r>
    <r>
      <rPr>
        <b/>
        <sz val="9"/>
        <color indexed="8"/>
        <rFont val="Arial Narrow"/>
        <family val="2"/>
      </rPr>
      <t>(m</t>
    </r>
    <r>
      <rPr>
        <b/>
        <vertAlign val="superscript"/>
        <sz val="9"/>
        <color indexed="8"/>
        <rFont val="Arial Narrow"/>
        <family val="2"/>
      </rPr>
      <t>3</t>
    </r>
    <r>
      <rPr>
        <b/>
        <sz val="9"/>
        <color indexed="8"/>
        <rFont val="Arial Narrow"/>
        <family val="2"/>
      </rPr>
      <t>)</t>
    </r>
  </si>
  <si>
    <t>Total de unidades e embarcações</t>
  </si>
  <si>
    <t xml:space="preserve"> e águas servidas</t>
  </si>
  <si>
    <t>oleosos</t>
  </si>
  <si>
    <t xml:space="preserve">Com   biocida    </t>
  </si>
  <si>
    <t xml:space="preserve">Sem      biocida </t>
  </si>
  <si>
    <r>
      <t xml:space="preserve"> </t>
    </r>
    <r>
      <rPr>
        <b/>
        <sz val="9"/>
        <color indexed="8"/>
        <rFont val="Arial Narrow"/>
        <family val="2"/>
      </rPr>
      <t>(m</t>
    </r>
    <r>
      <rPr>
        <b/>
        <vertAlign val="superscript"/>
        <sz val="9"/>
        <color indexed="8"/>
        <rFont val="Arial Narrow"/>
        <family val="2"/>
      </rPr>
      <t>3</t>
    </r>
    <r>
      <rPr>
        <b/>
        <sz val="9"/>
        <color indexed="8"/>
        <rFont val="Arial Narrow"/>
        <family val="2"/>
      </rPr>
      <t>)</t>
    </r>
  </si>
  <si>
    <t>Pág. 1/3</t>
  </si>
  <si>
    <t>Relatório PCP - CONSIDERAÇÕES SOBRE A IMPLEMENTAÇÃO DO PROJETO (Obs.1)</t>
  </si>
  <si>
    <t>Obs .1</t>
  </si>
  <si>
    <t>Preencher somente no espaço disponível</t>
  </si>
  <si>
    <t>Pág. 2/3</t>
  </si>
  <si>
    <t xml:space="preserve">Relatório PCP - CONSIDERAÇÕES SOBRE A IMPLEMENTAÇÃO DO PROJETO </t>
  </si>
  <si>
    <t>Pág.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</si>
</sst>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#,##0.000"/>
    <numFmt numFmtId="166" formatCode="dd"/>
    <numFmt numFmtId="167" formatCode="#"/>
    <numFmt numFmtId="168" formatCode="0.000"/>
    <numFmt numFmtId="169" formatCode="dd/mm/yy"/>
    <numFmt numFmtId="170" formatCode="#,##0.0"/>
  </numFmts>
  <fonts count="38" x14ac:knownFonts="1"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sz val="10.5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9"/>
      <name val="Arial Narrow"/>
      <family val="2"/>
      <charset val="1"/>
    </font>
    <font>
      <b/>
      <sz val="13.5"/>
      <name val="Arial Narrow"/>
      <family val="2"/>
    </font>
    <font>
      <b/>
      <sz val="18"/>
      <name val="Arial Narrow"/>
      <family val="2"/>
    </font>
    <font>
      <b/>
      <sz val="10.5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8.5"/>
      <name val="Arial Narrow"/>
      <family val="2"/>
    </font>
    <font>
      <b/>
      <sz val="15"/>
      <name val="Arial Narrow"/>
      <family val="2"/>
    </font>
    <font>
      <b/>
      <sz val="12"/>
      <name val="Arial Narrow"/>
      <family val="2"/>
    </font>
    <font>
      <b/>
      <sz val="8.5"/>
      <name val="Arial Narrow"/>
      <family val="2"/>
    </font>
    <font>
      <b/>
      <vertAlign val="superscript"/>
      <sz val="10"/>
      <name val="Arial Narrow"/>
      <family val="2"/>
    </font>
    <font>
      <b/>
      <sz val="9.5"/>
      <name val="Arial Narrow"/>
      <family val="2"/>
    </font>
    <font>
      <b/>
      <vertAlign val="superscript"/>
      <sz val="9.5"/>
      <name val="Arial Narrow"/>
      <family val="2"/>
    </font>
    <font>
      <sz val="9.5"/>
      <name val="Arial Narrow"/>
      <family val="2"/>
    </font>
    <font>
      <sz val="9"/>
      <name val="Arial Narrow"/>
      <family val="2"/>
      <charset val="1"/>
    </font>
    <font>
      <sz val="9"/>
      <name val="Arial"/>
      <family val="2"/>
    </font>
    <font>
      <b/>
      <sz val="12.5"/>
      <name val="Arial Narrow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  <font>
      <sz val="10"/>
      <color indexed="8"/>
      <name val="Arial Narrow"/>
      <family val="2"/>
    </font>
    <font>
      <b/>
      <vertAlign val="subscript"/>
      <sz val="9"/>
      <name val="Arial Narrow"/>
      <family val="2"/>
    </font>
    <font>
      <vertAlign val="subscript"/>
      <sz val="9"/>
      <name val="Arial Narrow"/>
      <family val="2"/>
    </font>
    <font>
      <vertAlign val="superscript"/>
      <sz val="9"/>
      <name val="Arial Narrow"/>
      <family val="2"/>
    </font>
    <font>
      <b/>
      <sz val="9"/>
      <color indexed="8"/>
      <name val="Arial Narrow"/>
      <family val="2"/>
    </font>
    <font>
      <b/>
      <vertAlign val="superscript"/>
      <sz val="9"/>
      <color indexed="8"/>
      <name val="Arial Narrow"/>
      <family val="2"/>
    </font>
    <font>
      <b/>
      <sz val="16"/>
      <name val="Arial Narrow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31"/>
      </patternFill>
    </fill>
    <fill>
      <patternFill patternType="solid">
        <fgColor indexed="22"/>
        <bgColor indexed="31"/>
      </patternFill>
    </fill>
  </fills>
  <borders count="1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70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justify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justify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165" fontId="17" fillId="2" borderId="3" xfId="0" applyNumberFormat="1" applyFont="1" applyFill="1" applyBorder="1" applyAlignment="1" applyProtection="1">
      <alignment vertical="center"/>
      <protection locked="0"/>
    </xf>
    <xf numFmtId="165" fontId="17" fillId="2" borderId="9" xfId="0" applyNumberFormat="1" applyFont="1" applyFill="1" applyBorder="1" applyAlignment="1" applyProtection="1">
      <alignment vertical="center"/>
      <protection locked="0"/>
    </xf>
    <xf numFmtId="165" fontId="17" fillId="2" borderId="7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65" fontId="17" fillId="2" borderId="2" xfId="0" applyNumberFormat="1" applyFont="1" applyFill="1" applyBorder="1" applyAlignment="1" applyProtection="1">
      <alignment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vertical="center"/>
      <protection hidden="1"/>
    </xf>
    <xf numFmtId="0" fontId="16" fillId="3" borderId="10" xfId="0" applyFont="1" applyFill="1" applyBorder="1" applyAlignment="1" applyProtection="1">
      <alignment vertical="center"/>
      <protection hidden="1"/>
    </xf>
    <xf numFmtId="0" fontId="16" fillId="3" borderId="4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66" fontId="1" fillId="4" borderId="4" xfId="0" applyNumberFormat="1" applyFont="1" applyFill="1" applyBorder="1" applyAlignment="1" applyProtection="1">
      <alignment horizontal="center" vertical="center"/>
      <protection hidden="1"/>
    </xf>
    <xf numFmtId="1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6" fillId="0" borderId="6" xfId="0" applyFont="1" applyBorder="1" applyAlignment="1" applyProtection="1">
      <alignment vertical="center"/>
      <protection hidden="1"/>
    </xf>
    <xf numFmtId="0" fontId="16" fillId="0" borderId="12" xfId="0" applyFont="1" applyBorder="1" applyAlignment="1" applyProtection="1">
      <alignment vertical="center"/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justify" vertical="center" wrapText="1"/>
      <protection hidden="1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/>
      <protection hidden="1"/>
    </xf>
    <xf numFmtId="167" fontId="1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166" fontId="1" fillId="4" borderId="17" xfId="0" applyNumberFormat="1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164" fontId="1" fillId="4" borderId="2" xfId="0" applyNumberFormat="1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168" fontId="17" fillId="2" borderId="16" xfId="0" applyNumberFormat="1" applyFont="1" applyFill="1" applyBorder="1" applyAlignment="1" applyProtection="1">
      <alignment vertical="center"/>
      <protection locked="0"/>
    </xf>
    <xf numFmtId="168" fontId="17" fillId="2" borderId="13" xfId="0" applyNumberFormat="1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hidden="1"/>
    </xf>
    <xf numFmtId="168" fontId="17" fillId="2" borderId="18" xfId="0" applyNumberFormat="1" applyFont="1" applyFill="1" applyBorder="1" applyAlignment="1" applyProtection="1">
      <alignment vertical="center"/>
      <protection locked="0"/>
    </xf>
    <xf numFmtId="168" fontId="17" fillId="2" borderId="19" xfId="0" applyNumberFormat="1" applyFont="1" applyFill="1" applyBorder="1" applyAlignment="1" applyProtection="1">
      <alignment vertical="center"/>
      <protection locked="0"/>
    </xf>
    <xf numFmtId="168" fontId="17" fillId="2" borderId="20" xfId="0" applyNumberFormat="1" applyFont="1" applyFill="1" applyBorder="1" applyAlignment="1" applyProtection="1">
      <alignment vertical="center"/>
      <protection locked="0"/>
    </xf>
    <xf numFmtId="168" fontId="17" fillId="2" borderId="6" xfId="0" applyNumberFormat="1" applyFont="1" applyFill="1" applyBorder="1" applyAlignment="1" applyProtection="1">
      <alignment vertical="center"/>
      <protection locked="0"/>
    </xf>
    <xf numFmtId="168" fontId="17" fillId="2" borderId="9" xfId="0" applyNumberFormat="1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168" fontId="17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7" fillId="3" borderId="21" xfId="0" applyFont="1" applyFill="1" applyBorder="1" applyAlignment="1" applyProtection="1">
      <alignment horizontal="center" vertical="center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14" fontId="16" fillId="2" borderId="2" xfId="0" applyNumberFormat="1" applyFont="1" applyFill="1" applyBorder="1" applyAlignment="1" applyProtection="1">
      <alignment horizontal="center" vertical="center"/>
      <protection locked="0"/>
    </xf>
    <xf numFmtId="1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right"/>
      <protection hidden="1"/>
    </xf>
    <xf numFmtId="14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hidden="1"/>
    </xf>
    <xf numFmtId="0" fontId="16" fillId="2" borderId="2" xfId="0" applyFont="1" applyFill="1" applyBorder="1" applyAlignment="1" applyProtection="1">
      <alignment vertical="center"/>
      <protection locked="0"/>
    </xf>
    <xf numFmtId="14" fontId="16" fillId="2" borderId="1" xfId="0" applyNumberFormat="1" applyFont="1" applyFill="1" applyBorder="1" applyAlignment="1" applyProtection="1">
      <alignment vertical="center"/>
      <protection locked="0"/>
    </xf>
    <xf numFmtId="14" fontId="16" fillId="2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23" xfId="0" applyFont="1" applyBorder="1" applyProtection="1"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right" vertical="center"/>
      <protection hidden="1"/>
    </xf>
    <xf numFmtId="0" fontId="14" fillId="0" borderId="23" xfId="0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vertical="center"/>
      <protection hidden="1"/>
    </xf>
    <xf numFmtId="3" fontId="26" fillId="0" borderId="0" xfId="0" applyNumberFormat="1" applyFont="1" applyAlignment="1" applyProtection="1">
      <alignment vertical="center"/>
      <protection hidden="1"/>
    </xf>
    <xf numFmtId="0" fontId="15" fillId="0" borderId="23" xfId="0" applyFont="1" applyBorder="1" applyAlignment="1" applyProtection="1">
      <alignment vertical="center"/>
      <protection hidden="1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22" fillId="0" borderId="13" xfId="0" applyFont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49" fontId="17" fillId="2" borderId="2" xfId="0" applyNumberFormat="1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3" fontId="17" fillId="2" borderId="8" xfId="0" applyNumberFormat="1" applyFont="1" applyFill="1" applyBorder="1" applyAlignment="1" applyProtection="1">
      <alignment horizontal="right" vertical="center"/>
      <protection locked="0"/>
    </xf>
    <xf numFmtId="3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3" fontId="17" fillId="2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20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3" fontId="17" fillId="5" borderId="2" xfId="0" applyNumberFormat="1" applyFont="1" applyFill="1" applyBorder="1" applyAlignment="1" applyProtection="1">
      <alignment horizontal="right" vertical="center"/>
      <protection hidden="1"/>
    </xf>
    <xf numFmtId="0" fontId="1" fillId="5" borderId="20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14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49" fontId="16" fillId="2" borderId="2" xfId="0" applyNumberFormat="1" applyFont="1" applyFill="1" applyBorder="1" applyAlignment="1" applyProtection="1">
      <alignment horizontal="center" vertical="center"/>
      <protection locked="0"/>
    </xf>
    <xf numFmtId="49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8" fillId="0" borderId="22" xfId="0" applyFont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8" fontId="1" fillId="0" borderId="23" xfId="0" applyNumberFormat="1" applyFont="1" applyBorder="1" applyAlignment="1" applyProtection="1">
      <alignment vertical="center"/>
      <protection hidden="1"/>
    </xf>
    <xf numFmtId="168" fontId="1" fillId="0" borderId="0" xfId="0" applyNumberFormat="1" applyFont="1" applyAlignment="1" applyProtection="1">
      <alignment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6" fillId="0" borderId="25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165" fontId="17" fillId="4" borderId="10" xfId="0" applyNumberFormat="1" applyFont="1" applyFill="1" applyBorder="1" applyAlignment="1" applyProtection="1">
      <alignment vertical="center"/>
      <protection hidden="1"/>
    </xf>
    <xf numFmtId="165" fontId="17" fillId="4" borderId="4" xfId="0" applyNumberFormat="1" applyFont="1" applyFill="1" applyBorder="1" applyAlignment="1" applyProtection="1">
      <alignment vertical="center"/>
      <protection hidden="1"/>
    </xf>
    <xf numFmtId="170" fontId="1" fillId="0" borderId="0" xfId="0" applyNumberFormat="1" applyFont="1" applyAlignment="1" applyProtection="1">
      <alignment vertical="center"/>
      <protection hidden="1"/>
    </xf>
    <xf numFmtId="168" fontId="28" fillId="0" borderId="23" xfId="0" applyNumberFormat="1" applyFont="1" applyBorder="1" applyAlignment="1" applyProtection="1">
      <alignment vertical="center"/>
      <protection hidden="1"/>
    </xf>
    <xf numFmtId="168" fontId="15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7" fillId="3" borderId="3" xfId="0" applyFont="1" applyFill="1" applyBorder="1" applyAlignment="1" applyProtection="1">
      <alignment vertical="center"/>
      <protection hidden="1"/>
    </xf>
    <xf numFmtId="165" fontId="17" fillId="6" borderId="10" xfId="0" applyNumberFormat="1" applyFont="1" applyFill="1" applyBorder="1" applyAlignment="1" applyProtection="1">
      <alignment vertical="center"/>
      <protection hidden="1"/>
    </xf>
    <xf numFmtId="168" fontId="17" fillId="3" borderId="4" xfId="0" applyNumberFormat="1" applyFont="1" applyFill="1" applyBorder="1" applyAlignment="1" applyProtection="1">
      <alignment vertical="center"/>
      <protection hidden="1"/>
    </xf>
    <xf numFmtId="49" fontId="15" fillId="0" borderId="0" xfId="0" applyNumberFormat="1" applyFont="1" applyProtection="1"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/>
      <protection hidden="1"/>
    </xf>
    <xf numFmtId="0" fontId="8" fillId="0" borderId="26" xfId="0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0" fontId="16" fillId="0" borderId="7" xfId="0" applyFont="1" applyBorder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168" fontId="28" fillId="0" borderId="0" xfId="0" applyNumberFormat="1" applyFont="1" applyProtection="1"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1" fillId="0" borderId="0" xfId="0" applyNumberFormat="1" applyFont="1" applyProtection="1">
      <protection hidden="1"/>
    </xf>
    <xf numFmtId="168" fontId="17" fillId="3" borderId="10" xfId="0" applyNumberFormat="1" applyFont="1" applyFill="1" applyBorder="1" applyAlignment="1" applyProtection="1">
      <alignment vertical="center"/>
      <protection hidden="1"/>
    </xf>
    <xf numFmtId="165" fontId="17" fillId="4" borderId="27" xfId="0" applyNumberFormat="1" applyFont="1" applyFill="1" applyBorder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8" fontId="17" fillId="0" borderId="0" xfId="0" applyNumberFormat="1" applyFont="1" applyAlignment="1" applyProtection="1">
      <alignment vertical="center"/>
      <protection hidden="1"/>
    </xf>
    <xf numFmtId="168" fontId="17" fillId="4" borderId="4" xfId="0" applyNumberFormat="1" applyFont="1" applyFill="1" applyBorder="1" applyAlignment="1" applyProtection="1">
      <alignment vertical="center"/>
      <protection hidden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165" fontId="17" fillId="6" borderId="4" xfId="0" applyNumberFormat="1" applyFont="1" applyFill="1" applyBorder="1" applyAlignment="1" applyProtection="1">
      <alignment vertical="center"/>
      <protection hidden="1"/>
    </xf>
    <xf numFmtId="168" fontId="28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165" fontId="17" fillId="2" borderId="20" xfId="0" applyNumberFormat="1" applyFont="1" applyFill="1" applyBorder="1" applyAlignment="1" applyProtection="1">
      <alignment vertical="center"/>
      <protection locked="0"/>
    </xf>
    <xf numFmtId="0" fontId="17" fillId="2" borderId="20" xfId="0" applyFont="1" applyFill="1" applyBorder="1" applyAlignment="1" applyProtection="1">
      <alignment horizontal="right" vertical="center"/>
      <protection locked="0"/>
    </xf>
    <xf numFmtId="0" fontId="17" fillId="4" borderId="3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5" fontId="17" fillId="4" borderId="36" xfId="0" applyNumberFormat="1" applyFont="1" applyFill="1" applyBorder="1" applyAlignment="1">
      <alignment vertical="center"/>
    </xf>
    <xf numFmtId="0" fontId="17" fillId="4" borderId="36" xfId="0" applyFont="1" applyFill="1" applyBorder="1" applyAlignment="1">
      <alignment horizontal="right" vertical="center"/>
    </xf>
    <xf numFmtId="0" fontId="17" fillId="3" borderId="37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0" fontId="15" fillId="0" borderId="0" xfId="0" applyFont="1"/>
    <xf numFmtId="0" fontId="17" fillId="2" borderId="20" xfId="0" applyFont="1" applyFill="1" applyBorder="1" applyAlignment="1" applyProtection="1">
      <alignment horizontal="center" vertical="center"/>
      <protection locked="0"/>
    </xf>
    <xf numFmtId="165" fontId="17" fillId="4" borderId="38" xfId="0" applyNumberFormat="1" applyFont="1" applyFill="1" applyBorder="1" applyAlignment="1">
      <alignment vertical="center"/>
    </xf>
    <xf numFmtId="0" fontId="17" fillId="4" borderId="38" xfId="0" applyFont="1" applyFill="1" applyBorder="1" applyAlignment="1">
      <alignment horizontal="right" vertical="center"/>
    </xf>
    <xf numFmtId="0" fontId="17" fillId="3" borderId="39" xfId="0" applyFont="1" applyFill="1" applyBorder="1" applyAlignment="1">
      <alignment vertical="center"/>
    </xf>
    <xf numFmtId="0" fontId="17" fillId="3" borderId="40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8" fontId="16" fillId="0" borderId="0" xfId="0" applyNumberFormat="1" applyFont="1" applyAlignment="1">
      <alignment vertical="center"/>
    </xf>
    <xf numFmtId="165" fontId="17" fillId="2" borderId="42" xfId="0" applyNumberFormat="1" applyFont="1" applyFill="1" applyBorder="1" applyAlignment="1" applyProtection="1">
      <alignment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17" fillId="4" borderId="43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68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" fillId="3" borderId="46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22" fillId="0" borderId="50" xfId="0" applyFont="1" applyBorder="1" applyAlignment="1" applyProtection="1">
      <alignment horizontal="center"/>
      <protection hidden="1"/>
    </xf>
    <xf numFmtId="0" fontId="22" fillId="0" borderId="51" xfId="0" applyFont="1" applyBorder="1" applyAlignment="1" applyProtection="1">
      <alignment horizontal="center"/>
      <protection hidden="1"/>
    </xf>
    <xf numFmtId="0" fontId="22" fillId="0" borderId="52" xfId="0" applyFont="1" applyBorder="1" applyAlignment="1" applyProtection="1">
      <alignment horizontal="center" vertical="center"/>
      <protection hidden="1"/>
    </xf>
    <xf numFmtId="0" fontId="22" fillId="0" borderId="5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54" xfId="0" applyFont="1" applyBorder="1" applyAlignment="1" applyProtection="1">
      <alignment horizontal="center" vertical="center" wrapText="1"/>
      <protection hidden="1"/>
    </xf>
    <xf numFmtId="0" fontId="22" fillId="0" borderId="14" xfId="0" applyFont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165" fontId="17" fillId="2" borderId="55" xfId="0" applyNumberFormat="1" applyFont="1" applyFill="1" applyBorder="1" applyAlignment="1" applyProtection="1">
      <alignment vertical="center"/>
      <protection locked="0"/>
    </xf>
    <xf numFmtId="165" fontId="17" fillId="2" borderId="1" xfId="0" applyNumberFormat="1" applyFont="1" applyFill="1" applyBorder="1" applyAlignment="1" applyProtection="1">
      <alignment vertical="center"/>
      <protection locked="0"/>
    </xf>
    <xf numFmtId="165" fontId="17" fillId="2" borderId="1" xfId="0" applyNumberFormat="1" applyFont="1" applyFill="1" applyBorder="1" applyAlignment="1" applyProtection="1">
      <alignment horizontal="center" vertical="center"/>
      <protection locked="0"/>
    </xf>
    <xf numFmtId="165" fontId="17" fillId="2" borderId="17" xfId="0" applyNumberFormat="1" applyFont="1" applyFill="1" applyBorder="1" applyAlignment="1" applyProtection="1">
      <alignment vertical="center"/>
      <protection locked="0"/>
    </xf>
    <xf numFmtId="165" fontId="17" fillId="2" borderId="56" xfId="0" applyNumberFormat="1" applyFont="1" applyFill="1" applyBorder="1" applyAlignment="1" applyProtection="1">
      <alignment vertical="center"/>
      <protection locked="0"/>
    </xf>
    <xf numFmtId="165" fontId="17" fillId="2" borderId="16" xfId="0" applyNumberFormat="1" applyFont="1" applyFill="1" applyBorder="1" applyAlignment="1" applyProtection="1">
      <alignment vertical="center"/>
      <protection locked="0"/>
    </xf>
    <xf numFmtId="165" fontId="17" fillId="2" borderId="57" xfId="0" applyNumberFormat="1" applyFont="1" applyFill="1" applyBorder="1" applyAlignment="1" applyProtection="1">
      <alignment vertical="center"/>
      <protection locked="0"/>
    </xf>
    <xf numFmtId="0" fontId="16" fillId="0" borderId="19" xfId="0" applyFont="1" applyBorder="1" applyAlignment="1" applyProtection="1">
      <alignment horizontal="center" vertical="center"/>
      <protection hidden="1"/>
    </xf>
    <xf numFmtId="165" fontId="17" fillId="2" borderId="58" xfId="0" applyNumberFormat="1" applyFont="1" applyFill="1" applyBorder="1" applyAlignment="1" applyProtection="1">
      <alignment vertical="center"/>
      <protection locked="0"/>
    </xf>
    <xf numFmtId="165" fontId="17" fillId="2" borderId="59" xfId="0" applyNumberFormat="1" applyFont="1" applyFill="1" applyBorder="1" applyAlignment="1" applyProtection="1">
      <alignment vertical="center"/>
      <protection locked="0"/>
    </xf>
    <xf numFmtId="165" fontId="17" fillId="2" borderId="59" xfId="0" applyNumberFormat="1" applyFont="1" applyFill="1" applyBorder="1" applyAlignment="1" applyProtection="1">
      <alignment horizontal="center" vertical="center"/>
      <protection locked="0"/>
    </xf>
    <xf numFmtId="165" fontId="17" fillId="2" borderId="60" xfId="0" applyNumberFormat="1" applyFont="1" applyFill="1" applyBorder="1" applyAlignment="1" applyProtection="1">
      <alignment vertical="center"/>
      <protection locked="0"/>
    </xf>
    <xf numFmtId="165" fontId="17" fillId="2" borderId="19" xfId="0" applyNumberFormat="1" applyFont="1" applyFill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center" vertical="center"/>
      <protection hidden="1"/>
    </xf>
    <xf numFmtId="165" fontId="17" fillId="2" borderId="61" xfId="0" applyNumberFormat="1" applyFont="1" applyFill="1" applyBorder="1" applyAlignment="1" applyProtection="1">
      <alignment vertical="center"/>
      <protection locked="0"/>
    </xf>
    <xf numFmtId="165" fontId="17" fillId="2" borderId="62" xfId="0" applyNumberFormat="1" applyFont="1" applyFill="1" applyBorder="1" applyAlignment="1" applyProtection="1">
      <alignment vertical="center"/>
      <protection locked="0"/>
    </xf>
    <xf numFmtId="165" fontId="17" fillId="2" borderId="62" xfId="0" applyNumberFormat="1" applyFont="1" applyFill="1" applyBorder="1" applyAlignment="1" applyProtection="1">
      <alignment horizontal="center" vertical="center"/>
      <protection locked="0"/>
    </xf>
    <xf numFmtId="165" fontId="17" fillId="2" borderId="63" xfId="0" applyNumberFormat="1" applyFont="1" applyFill="1" applyBorder="1" applyAlignment="1" applyProtection="1">
      <alignment vertical="center"/>
      <protection locked="0"/>
    </xf>
    <xf numFmtId="165" fontId="17" fillId="2" borderId="64" xfId="0" applyNumberFormat="1" applyFont="1" applyFill="1" applyBorder="1" applyAlignment="1" applyProtection="1">
      <alignment vertical="center"/>
      <protection locked="0"/>
    </xf>
    <xf numFmtId="165" fontId="17" fillId="2" borderId="65" xfId="0" applyNumberFormat="1" applyFont="1" applyFill="1" applyBorder="1" applyAlignment="1" applyProtection="1">
      <alignment vertical="center"/>
      <protection locked="0"/>
    </xf>
    <xf numFmtId="165" fontId="17" fillId="2" borderId="66" xfId="0" applyNumberFormat="1" applyFont="1" applyFill="1" applyBorder="1" applyAlignment="1" applyProtection="1">
      <alignment vertical="center"/>
      <protection locked="0"/>
    </xf>
    <xf numFmtId="165" fontId="17" fillId="2" borderId="66" xfId="0" applyNumberFormat="1" applyFont="1" applyFill="1" applyBorder="1" applyAlignment="1" applyProtection="1">
      <alignment horizontal="center" vertical="center"/>
      <protection locked="0"/>
    </xf>
    <xf numFmtId="165" fontId="17" fillId="2" borderId="67" xfId="0" applyNumberFormat="1" applyFont="1" applyFill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horizontal="center" vertical="center"/>
      <protection hidden="1"/>
    </xf>
    <xf numFmtId="165" fontId="17" fillId="2" borderId="68" xfId="0" applyNumberFormat="1" applyFont="1" applyFill="1" applyBorder="1" applyAlignment="1" applyProtection="1">
      <alignment vertical="center"/>
      <protection locked="0"/>
    </xf>
    <xf numFmtId="165" fontId="17" fillId="2" borderId="68" xfId="0" applyNumberFormat="1" applyFont="1" applyFill="1" applyBorder="1" applyAlignment="1" applyProtection="1">
      <alignment horizontal="center" vertical="center"/>
      <protection locked="0"/>
    </xf>
    <xf numFmtId="165" fontId="17" fillId="2" borderId="69" xfId="0" applyNumberFormat="1" applyFont="1" applyFill="1" applyBorder="1" applyAlignment="1" applyProtection="1">
      <alignment vertical="center"/>
      <protection locked="0"/>
    </xf>
    <xf numFmtId="165" fontId="17" fillId="2" borderId="70" xfId="0" applyNumberFormat="1" applyFont="1" applyFill="1" applyBorder="1" applyAlignment="1" applyProtection="1">
      <alignment vertical="center"/>
      <protection locked="0"/>
    </xf>
    <xf numFmtId="165" fontId="17" fillId="2" borderId="70" xfId="0" applyNumberFormat="1" applyFont="1" applyFill="1" applyBorder="1" applyAlignment="1" applyProtection="1">
      <alignment horizontal="center" vertical="center"/>
      <protection locked="0"/>
    </xf>
    <xf numFmtId="165" fontId="17" fillId="2" borderId="71" xfId="0" applyNumberFormat="1" applyFont="1" applyFill="1" applyBorder="1" applyAlignment="1" applyProtection="1">
      <alignment vertical="center"/>
      <protection locked="0"/>
    </xf>
    <xf numFmtId="165" fontId="17" fillId="2" borderId="72" xfId="0" applyNumberFormat="1" applyFont="1" applyFill="1" applyBorder="1" applyAlignment="1" applyProtection="1">
      <alignment vertical="center"/>
      <protection locked="0"/>
    </xf>
    <xf numFmtId="165" fontId="17" fillId="2" borderId="73" xfId="0" applyNumberFormat="1" applyFont="1" applyFill="1" applyBorder="1" applyAlignment="1" applyProtection="1">
      <alignment vertical="center"/>
      <protection locked="0"/>
    </xf>
    <xf numFmtId="0" fontId="16" fillId="0" borderId="74" xfId="0" applyFont="1" applyBorder="1" applyAlignment="1" applyProtection="1">
      <alignment horizontal="center" vertical="center"/>
      <protection hidden="1"/>
    </xf>
    <xf numFmtId="165" fontId="17" fillId="2" borderId="75" xfId="0" applyNumberFormat="1" applyFont="1" applyFill="1" applyBorder="1" applyAlignment="1" applyProtection="1">
      <alignment vertical="center"/>
      <protection locked="0"/>
    </xf>
    <xf numFmtId="165" fontId="17" fillId="2" borderId="33" xfId="0" applyNumberFormat="1" applyFont="1" applyFill="1" applyBorder="1" applyAlignment="1" applyProtection="1">
      <alignment vertical="center"/>
      <protection locked="0"/>
    </xf>
    <xf numFmtId="165" fontId="17" fillId="2" borderId="33" xfId="0" applyNumberFormat="1" applyFont="1" applyFill="1" applyBorder="1" applyAlignment="1" applyProtection="1">
      <alignment horizontal="center" vertical="center"/>
      <protection locked="0"/>
    </xf>
    <xf numFmtId="165" fontId="17" fillId="2" borderId="76" xfId="0" applyNumberFormat="1" applyFont="1" applyFill="1" applyBorder="1" applyAlignment="1" applyProtection="1">
      <alignment vertical="center"/>
      <protection locked="0"/>
    </xf>
    <xf numFmtId="165" fontId="17" fillId="2" borderId="77" xfId="0" applyNumberFormat="1" applyFont="1" applyFill="1" applyBorder="1" applyAlignment="1" applyProtection="1">
      <alignment vertical="center"/>
      <protection locked="0"/>
    </xf>
    <xf numFmtId="165" fontId="17" fillId="2" borderId="74" xfId="0" applyNumberFormat="1" applyFont="1" applyFill="1" applyBorder="1" applyAlignment="1" applyProtection="1">
      <alignment vertical="center"/>
      <protection locked="0"/>
    </xf>
    <xf numFmtId="165" fontId="17" fillId="2" borderId="78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hidden="1"/>
    </xf>
    <xf numFmtId="0" fontId="22" fillId="0" borderId="79" xfId="0" applyFont="1" applyBorder="1" applyAlignment="1" applyProtection="1">
      <alignment horizontal="center" vertical="center" wrapText="1"/>
      <protection hidden="1"/>
    </xf>
    <xf numFmtId="0" fontId="22" fillId="0" borderId="28" xfId="0" applyFont="1" applyBorder="1" applyAlignment="1" applyProtection="1">
      <alignment horizontal="center" vertical="center"/>
      <protection hidden="1"/>
    </xf>
    <xf numFmtId="0" fontId="22" fillId="0" borderId="50" xfId="0" applyFont="1" applyBorder="1" applyAlignment="1" applyProtection="1">
      <alignment horizontal="center" vertical="center"/>
      <protection hidden="1"/>
    </xf>
    <xf numFmtId="0" fontId="7" fillId="0" borderId="80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/>
      <protection hidden="1"/>
    </xf>
    <xf numFmtId="0" fontId="22" fillId="0" borderId="52" xfId="0" applyFont="1" applyBorder="1" applyAlignment="1" applyProtection="1">
      <alignment horizontal="center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81" xfId="0" applyFont="1" applyBorder="1" applyAlignment="1" applyProtection="1">
      <alignment horizontal="center" vertical="center" wrapText="1"/>
      <protection hidden="1"/>
    </xf>
    <xf numFmtId="0" fontId="8" fillId="0" borderId="82" xfId="0" applyFont="1" applyBorder="1" applyAlignment="1" applyProtection="1">
      <alignment horizontal="center" vertical="center" wrapText="1"/>
      <protection hidden="1"/>
    </xf>
    <xf numFmtId="0" fontId="8" fillId="0" borderId="83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170" fontId="8" fillId="0" borderId="54" xfId="0" applyNumberFormat="1" applyFont="1" applyBorder="1" applyAlignment="1" applyProtection="1">
      <alignment horizontal="center"/>
      <protection hidden="1"/>
    </xf>
    <xf numFmtId="0" fontId="8" fillId="0" borderId="84" xfId="0" applyFont="1" applyBorder="1" applyAlignment="1" applyProtection="1">
      <alignment horizontal="center" vertical="center" wrapText="1"/>
      <protection hidden="1"/>
    </xf>
    <xf numFmtId="170" fontId="8" fillId="0" borderId="31" xfId="0" applyNumberFormat="1" applyFont="1" applyBorder="1" applyAlignment="1" applyProtection="1">
      <alignment horizontal="center" vertical="center"/>
      <protection hidden="1"/>
    </xf>
    <xf numFmtId="0" fontId="22" fillId="0" borderId="85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52" xfId="0" applyFont="1" applyBorder="1" applyAlignment="1" applyProtection="1">
      <alignment horizontal="center" wrapText="1"/>
      <protection hidden="1"/>
    </xf>
    <xf numFmtId="0" fontId="16" fillId="0" borderId="84" xfId="0" applyFont="1" applyBorder="1" applyAlignment="1" applyProtection="1">
      <alignment horizontal="center" wrapText="1"/>
      <protection hidden="1"/>
    </xf>
    <xf numFmtId="0" fontId="16" fillId="0" borderId="49" xfId="0" applyFont="1" applyBorder="1" applyAlignment="1" applyProtection="1">
      <alignment horizontal="center" wrapText="1"/>
      <protection hidden="1"/>
    </xf>
    <xf numFmtId="165" fontId="17" fillId="2" borderId="8" xfId="0" applyNumberFormat="1" applyFont="1" applyFill="1" applyBorder="1" applyAlignment="1" applyProtection="1">
      <alignment vertical="center"/>
      <protection locked="0"/>
    </xf>
    <xf numFmtId="165" fontId="17" fillId="2" borderId="8" xfId="0" applyNumberFormat="1" applyFont="1" applyFill="1" applyBorder="1" applyAlignment="1" applyProtection="1">
      <alignment horizontal="center" vertical="center"/>
      <protection locked="0"/>
    </xf>
    <xf numFmtId="165" fontId="17" fillId="2" borderId="38" xfId="0" applyNumberFormat="1" applyFont="1" applyFill="1" applyBorder="1" applyAlignment="1" applyProtection="1">
      <alignment vertical="center"/>
      <protection locked="0"/>
    </xf>
    <xf numFmtId="165" fontId="17" fillId="2" borderId="86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22" fillId="0" borderId="54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54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16" fillId="0" borderId="54" xfId="0" applyFont="1" applyBorder="1" applyAlignment="1" applyProtection="1">
      <alignment horizontal="center" wrapText="1"/>
      <protection hidden="1"/>
    </xf>
    <xf numFmtId="0" fontId="16" fillId="0" borderId="26" xfId="0" applyFont="1" applyBorder="1" applyAlignment="1" applyProtection="1">
      <alignment horizontal="center" wrapText="1"/>
      <protection hidden="1"/>
    </xf>
    <xf numFmtId="0" fontId="22" fillId="0" borderId="87" xfId="0" applyFont="1" applyBorder="1" applyAlignment="1" applyProtection="1">
      <alignment horizontal="center" vertical="center"/>
      <protection hidden="1"/>
    </xf>
    <xf numFmtId="0" fontId="22" fillId="0" borderId="88" xfId="0" applyFont="1" applyBorder="1" applyAlignment="1" applyProtection="1">
      <alignment horizontal="center"/>
      <protection hidden="1"/>
    </xf>
    <xf numFmtId="0" fontId="8" fillId="0" borderId="89" xfId="0" applyFont="1" applyBorder="1" applyAlignment="1" applyProtection="1">
      <alignment horizontal="center" vertical="center" wrapText="1"/>
      <protection hidden="1"/>
    </xf>
    <xf numFmtId="170" fontId="8" fillId="0" borderId="24" xfId="0" applyNumberFormat="1" applyFont="1" applyBorder="1" applyAlignment="1" applyProtection="1">
      <alignment horizontal="center"/>
      <protection hidden="1"/>
    </xf>
    <xf numFmtId="0" fontId="16" fillId="0" borderId="88" xfId="0" applyFont="1" applyBorder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54" xfId="0" applyFon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0" fillId="0" borderId="54" xfId="0" applyBorder="1"/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90" xfId="0" applyFont="1" applyBorder="1" applyAlignment="1" applyProtection="1">
      <alignment horizontal="center" vertical="center"/>
      <protection hidden="1"/>
    </xf>
    <xf numFmtId="0" fontId="8" fillId="0" borderId="54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91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16" fillId="0" borderId="92" xfId="0" applyFont="1" applyBorder="1" applyAlignment="1" applyProtection="1">
      <alignment horizontal="center"/>
      <protection hidden="1"/>
    </xf>
    <xf numFmtId="0" fontId="8" fillId="0" borderId="93" xfId="0" applyFont="1" applyBorder="1" applyAlignment="1">
      <alignment horizontal="center"/>
    </xf>
    <xf numFmtId="168" fontId="17" fillId="4" borderId="94" xfId="0" applyNumberFormat="1" applyFont="1" applyFill="1" applyBorder="1" applyAlignment="1" applyProtection="1">
      <alignment horizontal="center" vertical="center"/>
      <protection hidden="1"/>
    </xf>
    <xf numFmtId="168" fontId="17" fillId="4" borderId="42" xfId="0" applyNumberFormat="1" applyFont="1" applyFill="1" applyBorder="1" applyAlignment="1" applyProtection="1">
      <alignment vertical="center"/>
      <protection hidden="1"/>
    </xf>
    <xf numFmtId="168" fontId="17" fillId="4" borderId="41" xfId="0" applyNumberFormat="1" applyFont="1" applyFill="1" applyBorder="1" applyAlignment="1" applyProtection="1">
      <alignment vertical="center"/>
      <protection hidden="1"/>
    </xf>
    <xf numFmtId="168" fontId="17" fillId="4" borderId="95" xfId="0" applyNumberFormat="1" applyFont="1" applyFill="1" applyBorder="1" applyAlignment="1" applyProtection="1">
      <alignment horizontal="center" vertical="center"/>
      <protection hidden="1"/>
    </xf>
    <xf numFmtId="168" fontId="17" fillId="4" borderId="20" xfId="0" applyNumberFormat="1" applyFont="1" applyFill="1" applyBorder="1" applyAlignment="1" applyProtection="1">
      <alignment vertical="center"/>
      <protection hidden="1"/>
    </xf>
    <xf numFmtId="168" fontId="17" fillId="4" borderId="35" xfId="0" applyNumberFormat="1" applyFont="1" applyFill="1" applyBorder="1" applyAlignment="1" applyProtection="1">
      <alignment vertical="center"/>
      <protection hidden="1"/>
    </xf>
    <xf numFmtId="168" fontId="17" fillId="4" borderId="96" xfId="0" applyNumberFormat="1" applyFont="1" applyFill="1" applyBorder="1" applyAlignment="1" applyProtection="1">
      <alignment horizontal="center" vertical="center"/>
      <protection hidden="1"/>
    </xf>
    <xf numFmtId="168" fontId="17" fillId="4" borderId="97" xfId="0" applyNumberFormat="1" applyFont="1" applyFill="1" applyBorder="1" applyAlignment="1" applyProtection="1">
      <alignment vertical="center"/>
      <protection hidden="1"/>
    </xf>
    <xf numFmtId="168" fontId="17" fillId="4" borderId="98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16" fillId="0" borderId="33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168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6" fillId="3" borderId="46" xfId="0" applyFont="1" applyFill="1" applyBorder="1" applyAlignment="1" applyProtection="1">
      <alignment horizontal="center" vertical="center"/>
      <protection hidden="1"/>
    </xf>
    <xf numFmtId="0" fontId="17" fillId="3" borderId="29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center"/>
      <protection hidden="1"/>
    </xf>
    <xf numFmtId="0" fontId="17" fillId="3" borderId="51" xfId="0" applyFont="1" applyFill="1" applyBorder="1" applyAlignment="1" applyProtection="1">
      <alignment horizontal="center" vertical="center"/>
      <protection hidden="1"/>
    </xf>
    <xf numFmtId="168" fontId="17" fillId="4" borderId="99" xfId="0" applyNumberFormat="1" applyFont="1" applyFill="1" applyBorder="1" applyAlignment="1" applyProtection="1">
      <alignment horizontal="center" vertical="center"/>
      <protection hidden="1"/>
    </xf>
    <xf numFmtId="168" fontId="17" fillId="4" borderId="92" xfId="0" applyNumberFormat="1" applyFont="1" applyFill="1" applyBorder="1" applyAlignment="1" applyProtection="1">
      <alignment vertical="center"/>
      <protection hidden="1"/>
    </xf>
    <xf numFmtId="168" fontId="17" fillId="4" borderId="10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9" fillId="0" borderId="54" xfId="0" applyFont="1" applyBorder="1" applyAlignment="1" applyProtection="1">
      <alignment horizontal="center" vertical="center"/>
      <protection hidden="1"/>
    </xf>
    <xf numFmtId="0" fontId="0" fillId="0" borderId="93" xfId="0" applyBorder="1" applyAlignment="1" applyProtection="1">
      <alignment horizontal="center" vertical="center"/>
      <protection hidden="1"/>
    </xf>
    <xf numFmtId="0" fontId="9" fillId="0" borderId="93" xfId="0" applyFont="1" applyBorder="1" applyAlignment="1" applyProtection="1">
      <alignment horizontal="center" vertical="center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165" fontId="17" fillId="4" borderId="20" xfId="0" applyNumberFormat="1" applyFont="1" applyFill="1" applyBorder="1" applyAlignment="1" applyProtection="1">
      <alignment vertical="center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5" fontId="16" fillId="0" borderId="96" xfId="0" applyNumberFormat="1" applyFont="1" applyBorder="1" applyAlignment="1" applyProtection="1">
      <alignment horizontal="center" vertical="center"/>
      <protection hidden="1"/>
    </xf>
    <xf numFmtId="165" fontId="17" fillId="4" borderId="97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17" fillId="0" borderId="0" xfId="0" applyNumberFormat="1" applyFont="1" applyAlignment="1" applyProtection="1">
      <alignment horizontal="center" vertical="center"/>
      <protection locked="0"/>
    </xf>
    <xf numFmtId="168" fontId="17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8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0" fillId="0" borderId="0" xfId="0" applyAlignment="1">
      <alignment horizontal="right"/>
    </xf>
    <xf numFmtId="165" fontId="37" fillId="2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1" fillId="2" borderId="67" xfId="0" applyFon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justify" vertical="top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0" fillId="0" borderId="10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12" fillId="0" borderId="102" xfId="0" applyFont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0" fontId="7" fillId="0" borderId="103" xfId="0" applyFont="1" applyBorder="1" applyAlignment="1" applyProtection="1">
      <alignment horizontal="center" vertical="center"/>
      <protection hidden="1"/>
    </xf>
    <xf numFmtId="0" fontId="8" fillId="0" borderId="103" xfId="0" applyFont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hidden="1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/>
      <protection hidden="1"/>
    </xf>
    <xf numFmtId="0" fontId="8" fillId="0" borderId="103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16" fillId="4" borderId="8" xfId="0" applyFont="1" applyFill="1" applyBorder="1" applyAlignment="1" applyProtection="1">
      <alignment horizontal="left" vertical="center"/>
      <protection hidden="1"/>
    </xf>
    <xf numFmtId="0" fontId="16" fillId="0" borderId="2" xfId="0" applyFont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top"/>
      <protection locked="0"/>
    </xf>
    <xf numFmtId="167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0" borderId="102" xfId="0" applyFont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17" fillId="2" borderId="68" xfId="0" applyFont="1" applyFill="1" applyBorder="1" applyAlignment="1" applyProtection="1">
      <alignment horizontal="center" vertical="center"/>
      <protection locked="0"/>
    </xf>
    <xf numFmtId="168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168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66" xfId="0" applyFont="1" applyFill="1" applyBorder="1" applyAlignment="1" applyProtection="1">
      <alignment horizontal="center" vertical="center"/>
      <protection locked="0"/>
    </xf>
    <xf numFmtId="0" fontId="17" fillId="2" borderId="59" xfId="0" applyFont="1" applyFill="1" applyBorder="1" applyAlignment="1" applyProtection="1">
      <alignment horizontal="center" vertical="center"/>
      <protection locked="0"/>
    </xf>
    <xf numFmtId="168" fontId="17" fillId="2" borderId="59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center" vertical="center"/>
      <protection hidden="1"/>
    </xf>
    <xf numFmtId="164" fontId="7" fillId="0" borderId="2" xfId="0" applyNumberFormat="1" applyFont="1" applyBorder="1" applyAlignment="1" applyProtection="1">
      <alignment horizontal="center" vertical="center"/>
      <protection hidden="1"/>
    </xf>
    <xf numFmtId="0" fontId="17" fillId="2" borderId="64" xfId="0" applyFont="1" applyFill="1" applyBorder="1" applyAlignment="1" applyProtection="1">
      <alignment horizontal="center" vertical="center"/>
      <protection locked="0"/>
    </xf>
    <xf numFmtId="0" fontId="17" fillId="2" borderId="69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left" vertical="center"/>
      <protection hidden="1"/>
    </xf>
    <xf numFmtId="0" fontId="16" fillId="4" borderId="2" xfId="0" applyFont="1" applyFill="1" applyBorder="1" applyAlignment="1" applyProtection="1">
      <alignment horizontal="center" vertical="center" wrapText="1"/>
      <protection hidden="1"/>
    </xf>
    <xf numFmtId="0" fontId="3" fillId="6" borderId="102" xfId="0" applyFont="1" applyFill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6" borderId="50" xfId="0" applyFont="1" applyFill="1" applyBorder="1" applyAlignment="1" applyProtection="1">
      <alignment horizontal="center"/>
      <protection hidden="1"/>
    </xf>
    <xf numFmtId="0" fontId="7" fillId="6" borderId="93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3" fontId="16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hidden="1"/>
    </xf>
    <xf numFmtId="0" fontId="22" fillId="4" borderId="2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14" fontId="16" fillId="2" borderId="2" xfId="0" applyNumberFormat="1" applyFont="1" applyFill="1" applyBorder="1" applyAlignment="1" applyProtection="1">
      <alignment horizontal="center" vertical="center"/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49" fontId="16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1" fillId="4" borderId="8" xfId="0" applyNumberFormat="1" applyFont="1" applyFill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14" fontId="16" fillId="2" borderId="2" xfId="0" applyNumberFormat="1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166" fontId="1" fillId="4" borderId="4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169" fontId="1" fillId="4" borderId="4" xfId="0" applyNumberFormat="1" applyFont="1" applyFill="1" applyBorder="1" applyAlignment="1" applyProtection="1">
      <alignment horizontal="left" vertical="center"/>
      <protection hidden="1"/>
    </xf>
    <xf numFmtId="3" fontId="25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left" vertical="center"/>
      <protection hidden="1"/>
    </xf>
    <xf numFmtId="3" fontId="26" fillId="2" borderId="2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3" fontId="26" fillId="0" borderId="0" xfId="0" applyNumberFormat="1" applyFont="1" applyAlignment="1" applyProtection="1">
      <alignment horizontal="center" vertical="center"/>
      <protection hidden="1"/>
    </xf>
    <xf numFmtId="0" fontId="27" fillId="0" borderId="102" xfId="0" applyFont="1" applyBorder="1" applyAlignment="1" applyProtection="1">
      <alignment horizontal="center"/>
      <protection hidden="1"/>
    </xf>
    <xf numFmtId="0" fontId="12" fillId="6" borderId="102" xfId="0" applyFont="1" applyFill="1" applyBorder="1" applyAlignment="1" applyProtection="1">
      <alignment horizontal="center"/>
      <protection hidden="1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22" fillId="6" borderId="50" xfId="0" applyFont="1" applyFill="1" applyBorder="1" applyAlignment="1" applyProtection="1">
      <alignment horizontal="center"/>
      <protection hidden="1"/>
    </xf>
    <xf numFmtId="0" fontId="22" fillId="6" borderId="93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22" fillId="0" borderId="13" xfId="0" applyFont="1" applyBorder="1" applyAlignment="1" applyProtection="1">
      <alignment horizontal="center" vertical="center" wrapText="1"/>
      <protection hidden="1"/>
    </xf>
    <xf numFmtId="0" fontId="17" fillId="2" borderId="16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22" fillId="0" borderId="20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left" vertical="center"/>
      <protection hidden="1"/>
    </xf>
    <xf numFmtId="0" fontId="7" fillId="6" borderId="102" xfId="0" applyFont="1" applyFill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left" vertical="center"/>
      <protection hidden="1"/>
    </xf>
    <xf numFmtId="165" fontId="17" fillId="4" borderId="2" xfId="0" applyNumberFormat="1" applyFont="1" applyFill="1" applyBorder="1" applyAlignment="1" applyProtection="1">
      <alignment horizontal="center" vertical="center"/>
      <protection hidden="1"/>
    </xf>
    <xf numFmtId="165" fontId="17" fillId="2" borderId="2" xfId="0" applyNumberFormat="1" applyFont="1" applyFill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22" xfId="0" applyFont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center"/>
      <protection hidden="1"/>
    </xf>
    <xf numFmtId="0" fontId="8" fillId="6" borderId="50" xfId="0" applyFont="1" applyFill="1" applyBorder="1" applyAlignment="1" applyProtection="1">
      <alignment horizontal="center"/>
      <protection hidden="1"/>
    </xf>
    <xf numFmtId="0" fontId="8" fillId="6" borderId="93" xfId="0" applyFont="1" applyFill="1" applyBorder="1" applyAlignment="1" applyProtection="1">
      <alignment horizontal="center" vertical="center"/>
      <protection hidden="1"/>
    </xf>
    <xf numFmtId="0" fontId="7" fillId="6" borderId="104" xfId="0" applyFont="1" applyFill="1" applyBorder="1" applyAlignment="1" applyProtection="1">
      <alignment horizontal="center"/>
      <protection hidden="1"/>
    </xf>
    <xf numFmtId="0" fontId="22" fillId="0" borderId="103" xfId="0" applyFont="1" applyBorder="1" applyAlignment="1" applyProtection="1">
      <alignment horizontal="center" vertical="center" wrapText="1"/>
      <protection hidden="1"/>
    </xf>
    <xf numFmtId="0" fontId="22" fillId="0" borderId="47" xfId="0" applyFont="1" applyBorder="1" applyAlignment="1" applyProtection="1">
      <alignment horizontal="center" vertical="center"/>
      <protection hidden="1"/>
    </xf>
    <xf numFmtId="165" fontId="17" fillId="5" borderId="2" xfId="0" applyNumberFormat="1" applyFont="1" applyFill="1" applyBorder="1" applyAlignment="1" applyProtection="1">
      <alignment horizontal="center" vertical="center"/>
      <protection hidden="1"/>
    </xf>
    <xf numFmtId="168" fontId="17" fillId="3" borderId="3" xfId="0" applyNumberFormat="1" applyFont="1" applyFill="1" applyBorder="1" applyAlignment="1" applyProtection="1">
      <alignment vertical="center"/>
      <protection hidden="1"/>
    </xf>
    <xf numFmtId="0" fontId="16" fillId="4" borderId="5" xfId="0" applyFont="1" applyFill="1" applyBorder="1" applyAlignment="1" applyProtection="1">
      <alignment horizontal="left" vertical="center"/>
      <protection hidden="1"/>
    </xf>
    <xf numFmtId="165" fontId="17" fillId="2" borderId="3" xfId="0" applyNumberFormat="1" applyFont="1" applyFill="1" applyBorder="1" applyAlignment="1" applyProtection="1">
      <alignment vertical="center"/>
      <protection locked="0"/>
    </xf>
    <xf numFmtId="165" fontId="17" fillId="4" borderId="10" xfId="0" applyNumberFormat="1" applyFont="1" applyFill="1" applyBorder="1" applyAlignment="1" applyProtection="1">
      <alignment vertical="center"/>
      <protection hidden="1"/>
    </xf>
    <xf numFmtId="0" fontId="22" fillId="0" borderId="103" xfId="0" applyFont="1" applyBorder="1" applyAlignment="1" applyProtection="1">
      <alignment horizontal="center" vertical="center"/>
      <protection hidden="1"/>
    </xf>
    <xf numFmtId="0" fontId="22" fillId="4" borderId="103" xfId="0" applyFont="1" applyFill="1" applyBorder="1" applyAlignment="1" applyProtection="1">
      <alignment horizontal="center" vertical="center"/>
      <protection hidden="1"/>
    </xf>
    <xf numFmtId="165" fontId="17" fillId="6" borderId="10" xfId="0" applyNumberFormat="1" applyFont="1" applyFill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168" fontId="17" fillId="3" borderId="10" xfId="0" applyNumberFormat="1" applyFont="1" applyFill="1" applyBorder="1" applyAlignment="1" applyProtection="1">
      <alignment vertical="center"/>
      <protection hidden="1"/>
    </xf>
    <xf numFmtId="0" fontId="22" fillId="4" borderId="8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6" borderId="50" xfId="0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22" fillId="6" borderId="9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2" fillId="0" borderId="102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2" fillId="6" borderId="102" xfId="0" applyFont="1" applyFill="1" applyBorder="1" applyAlignment="1">
      <alignment horizontal="center"/>
    </xf>
    <xf numFmtId="168" fontId="17" fillId="4" borderId="20" xfId="0" applyNumberFormat="1" applyFont="1" applyFill="1" applyBorder="1" applyAlignment="1">
      <alignment vertical="center"/>
    </xf>
    <xf numFmtId="168" fontId="17" fillId="4" borderId="105" xfId="0" applyNumberFormat="1" applyFont="1" applyFill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/>
    </xf>
    <xf numFmtId="0" fontId="16" fillId="0" borderId="4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165" fontId="17" fillId="4" borderId="29" xfId="0" applyNumberFormat="1" applyFont="1" applyFill="1" applyBorder="1" applyAlignment="1">
      <alignment horizontal="center" vertical="center"/>
    </xf>
    <xf numFmtId="165" fontId="17" fillId="2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87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165" fontId="17" fillId="2" borderId="107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 wrapText="1"/>
    </xf>
    <xf numFmtId="165" fontId="17" fillId="4" borderId="107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168" fontId="17" fillId="4" borderId="77" xfId="0" applyNumberFormat="1" applyFont="1" applyFill="1" applyBorder="1" applyAlignment="1">
      <alignment vertical="center"/>
    </xf>
    <xf numFmtId="168" fontId="17" fillId="4" borderId="16" xfId="0" applyNumberFormat="1" applyFont="1" applyFill="1" applyBorder="1" applyAlignment="1">
      <alignment vertical="center"/>
    </xf>
    <xf numFmtId="168" fontId="17" fillId="4" borderId="42" xfId="0" applyNumberFormat="1" applyFont="1" applyFill="1" applyBorder="1" applyAlignment="1">
      <alignment vertical="center"/>
    </xf>
    <xf numFmtId="168" fontId="17" fillId="4" borderId="47" xfId="0" applyNumberFormat="1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8" fontId="17" fillId="4" borderId="108" xfId="0" applyNumberFormat="1" applyFont="1" applyFill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 wrapText="1"/>
    </xf>
    <xf numFmtId="0" fontId="16" fillId="4" borderId="107" xfId="0" applyFont="1" applyFill="1" applyBorder="1" applyAlignment="1">
      <alignment horizontal="center" vertical="center" wrapText="1"/>
    </xf>
    <xf numFmtId="0" fontId="8" fillId="0" borderId="54" xfId="0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12" xfId="0" applyFont="1" applyBorder="1" applyAlignment="1" applyProtection="1">
      <alignment horizontal="center" vertical="center" wrapText="1"/>
      <protection hidden="1"/>
    </xf>
    <xf numFmtId="0" fontId="8" fillId="0" borderId="113" xfId="0" applyFont="1" applyBorder="1" applyAlignment="1" applyProtection="1">
      <alignment horizontal="center" vertical="center" wrapText="1"/>
      <protection hidden="1"/>
    </xf>
    <xf numFmtId="0" fontId="22" fillId="0" borderId="114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82" xfId="0" applyFont="1" applyBorder="1" applyAlignment="1" applyProtection="1">
      <alignment horizontal="center" vertical="center" wrapText="1"/>
      <protection hidden="1"/>
    </xf>
    <xf numFmtId="0" fontId="8" fillId="0" borderId="83" xfId="0" applyFont="1" applyBorder="1" applyAlignment="1" applyProtection="1">
      <alignment horizontal="center" vertical="center" wrapText="1"/>
      <protection hidden="1"/>
    </xf>
    <xf numFmtId="0" fontId="8" fillId="4" borderId="82" xfId="0" applyFont="1" applyFill="1" applyBorder="1" applyAlignment="1" applyProtection="1">
      <alignment horizontal="center" vertical="center" wrapText="1"/>
      <protection hidden="1"/>
    </xf>
    <xf numFmtId="0" fontId="8" fillId="4" borderId="110" xfId="0" applyFont="1" applyFill="1" applyBorder="1" applyAlignment="1" applyProtection="1">
      <alignment horizontal="center" vertical="center" wrapText="1"/>
      <protection hidden="1"/>
    </xf>
    <xf numFmtId="0" fontId="8" fillId="0" borderId="111" xfId="0" applyFont="1" applyBorder="1" applyAlignment="1" applyProtection="1">
      <alignment horizontal="center" vertical="center" wrapText="1"/>
      <protection hidden="1"/>
    </xf>
    <xf numFmtId="0" fontId="22" fillId="0" borderId="112" xfId="0" applyFont="1" applyBorder="1" applyAlignment="1" applyProtection="1">
      <alignment horizontal="center" vertical="center"/>
      <protection hidden="1"/>
    </xf>
    <xf numFmtId="0" fontId="22" fillId="0" borderId="115" xfId="0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52" xfId="0" applyFont="1" applyBorder="1" applyAlignment="1" applyProtection="1">
      <alignment horizontal="center" vertical="center"/>
      <protection hidden="1"/>
    </xf>
    <xf numFmtId="0" fontId="22" fillId="0" borderId="52" xfId="0" applyFont="1" applyBorder="1" applyAlignment="1" applyProtection="1">
      <alignment horizontal="center" vertical="center" wrapText="1"/>
      <protection hidden="1"/>
    </xf>
    <xf numFmtId="0" fontId="2" fillId="0" borderId="102" xfId="0" applyFont="1" applyBorder="1" applyAlignment="1" applyProtection="1">
      <alignment horizontal="center"/>
      <protection hidden="1"/>
    </xf>
    <xf numFmtId="0" fontId="8" fillId="0" borderId="95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118" xfId="0" applyFont="1" applyBorder="1" applyAlignment="1" applyProtection="1">
      <alignment horizontal="center" vertical="center"/>
      <protection hidden="1"/>
    </xf>
    <xf numFmtId="165" fontId="17" fillId="4" borderId="29" xfId="0" applyNumberFormat="1" applyFont="1" applyFill="1" applyBorder="1" applyAlignment="1" applyProtection="1">
      <alignment horizontal="center" vertical="center"/>
      <protection hidden="1"/>
    </xf>
    <xf numFmtId="165" fontId="17" fillId="4" borderId="30" xfId="0" applyNumberFormat="1" applyFont="1" applyFill="1" applyBorder="1" applyAlignment="1" applyProtection="1">
      <alignment horizontal="center" vertical="center"/>
      <protection hidden="1"/>
    </xf>
    <xf numFmtId="0" fontId="16" fillId="0" borderId="46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 wrapText="1"/>
      <protection hidden="1"/>
    </xf>
    <xf numFmtId="0" fontId="16" fillId="0" borderId="87" xfId="0" applyFont="1" applyBorder="1" applyAlignment="1" applyProtection="1">
      <alignment horizontal="center" vertical="center"/>
      <protection hidden="1"/>
    </xf>
    <xf numFmtId="0" fontId="16" fillId="0" borderId="106" xfId="0" applyFont="1" applyBorder="1" applyAlignment="1" applyProtection="1">
      <alignment horizontal="center" vertical="center"/>
      <protection hidden="1"/>
    </xf>
    <xf numFmtId="0" fontId="16" fillId="0" borderId="107" xfId="0" applyFont="1" applyBorder="1" applyAlignment="1" applyProtection="1">
      <alignment horizontal="center" vertical="center" wrapText="1"/>
      <protection hidden="1"/>
    </xf>
    <xf numFmtId="165" fontId="17" fillId="4" borderId="107" xfId="0" applyNumberFormat="1" applyFont="1" applyFill="1" applyBorder="1" applyAlignment="1" applyProtection="1">
      <alignment horizontal="center" vertical="center"/>
      <protection hidden="1"/>
    </xf>
    <xf numFmtId="165" fontId="17" fillId="4" borderId="109" xfId="0" applyNumberFormat="1" applyFont="1" applyFill="1" applyBorder="1" applyAlignment="1" applyProtection="1">
      <alignment horizontal="center" vertical="center"/>
      <protection hidden="1"/>
    </xf>
    <xf numFmtId="0" fontId="8" fillId="0" borderId="46" xfId="0" applyFont="1" applyBorder="1" applyAlignment="1" applyProtection="1">
      <alignment horizontal="center" vertical="center"/>
      <protection hidden="1"/>
    </xf>
    <xf numFmtId="0" fontId="8" fillId="0" borderId="107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4" borderId="29" xfId="0" applyFont="1" applyFill="1" applyBorder="1" applyAlignment="1" applyProtection="1">
      <alignment horizontal="center" vertical="center" wrapText="1"/>
      <protection hidden="1"/>
    </xf>
    <xf numFmtId="0" fontId="16" fillId="4" borderId="107" xfId="0" applyFont="1" applyFill="1" applyBorder="1" applyAlignment="1" applyProtection="1">
      <alignment horizontal="center" vertical="center" wrapText="1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0" fontId="22" fillId="0" borderId="116" xfId="0" applyFont="1" applyBorder="1" applyAlignment="1" applyProtection="1">
      <alignment horizontal="center" vertical="center"/>
      <protection hidden="1"/>
    </xf>
    <xf numFmtId="0" fontId="22" fillId="0" borderId="42" xfId="0" applyFont="1" applyBorder="1" applyAlignment="1" applyProtection="1">
      <alignment horizontal="center" vertical="center" wrapText="1"/>
      <protection hidden="1"/>
    </xf>
    <xf numFmtId="0" fontId="8" fillId="0" borderId="117" xfId="0" applyFont="1" applyBorder="1" applyAlignment="1" applyProtection="1">
      <alignment horizontal="center" vertical="center" wrapText="1"/>
      <protection hidden="1"/>
    </xf>
    <xf numFmtId="0" fontId="22" fillId="0" borderId="97" xfId="0" applyFont="1" applyBorder="1" applyAlignment="1" applyProtection="1">
      <alignment horizontal="center" vertical="center" wrapText="1"/>
      <protection hidden="1"/>
    </xf>
    <xf numFmtId="0" fontId="0" fillId="0" borderId="117" xfId="0" applyBorder="1" applyAlignment="1" applyProtection="1">
      <alignment horizontal="center" vertical="center"/>
      <protection hidden="1"/>
    </xf>
    <xf numFmtId="0" fontId="22" fillId="0" borderId="102" xfId="0" applyFont="1" applyBorder="1" applyAlignment="1" applyProtection="1">
      <alignment horizontal="center" vertical="center"/>
      <protection hidden="1"/>
    </xf>
    <xf numFmtId="0" fontId="27" fillId="6" borderId="102" xfId="0" applyFont="1" applyFill="1" applyBorder="1" applyAlignment="1" applyProtection="1">
      <alignment horizontal="center"/>
      <protection locked="0"/>
    </xf>
    <xf numFmtId="0" fontId="36" fillId="0" borderId="102" xfId="0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20051</xdr:colOff>
      <xdr:row>10</xdr:row>
      <xdr:rowOff>18549</xdr:rowOff>
    </xdr:from>
    <xdr:to>
      <xdr:col>11</xdr:col>
      <xdr:colOff>882314</xdr:colOff>
      <xdr:row>80</xdr:row>
      <xdr:rowOff>56608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C6592DFB-ED92-1D5B-877C-14875E1AC0CD}"/>
            </a:ext>
          </a:extLst>
        </xdr:cNvPr>
        <xdr:cNvSpPr txBox="1">
          <a:spLocks noChangeArrowheads="1"/>
        </xdr:cNvSpPr>
      </xdr:nvSpPr>
      <xdr:spPr bwMode="auto">
        <a:xfrm>
          <a:off x="20051" y="1602707"/>
          <a:ext cx="8662737" cy="11929269"/>
        </a:xfrm>
        <a:prstGeom prst="rect">
          <a:avLst/>
        </a:prstGeom>
        <a:solidFill>
          <a:srgbClr val="FFFFFF"/>
        </a:solidFill>
        <a:ln w="36000" cap="sq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8000" tIns="18000" rIns="18000" bIns="18000" anchor="t"/>
        <a:lstStyle/>
        <a:p>
          <a:pPr algn="l" rtl="0"/>
          <a:endParaRPr lang="pt-BR" sz="1100" b="1" i="0" baseline="0">
            <a:effectLst/>
            <a:latin typeface="+mn-lt"/>
            <a:ea typeface="+mn-ea"/>
            <a:cs typeface="+mn-cs"/>
          </a:endParaRPr>
        </a:p>
        <a:p>
          <a:pPr algn="l" rtl="0"/>
          <a:r>
            <a:rPr lang="pt-BR" sz="1200" b="1" i="0" spc="100" baseline="0">
              <a:effectLst/>
              <a:latin typeface="Arial Narrow" panose="020B0606020202030204" pitchFamily="34" charset="0"/>
              <a:ea typeface="+mn-ea"/>
              <a:cs typeface="+mn-cs"/>
            </a:rPr>
            <a:t>TABELA 01 E TABELA 02 - METAS DE REDUÇÃO E DE DISPOSIÇÃO FINAL DE RESÍDUOS.</a:t>
          </a:r>
          <a:endParaRPr lang="pt-BR" sz="1200" spc="100">
            <a:effectLst/>
            <a:latin typeface="Arial Narrow" panose="020B0606020202030204" pitchFamily="34" charset="0"/>
          </a:endParaRPr>
        </a:p>
        <a:p>
          <a:pPr algn="l" rtl="0"/>
          <a:r>
            <a:rPr lang="pt-BR" sz="1200" spc="100">
              <a:effectLst/>
              <a:latin typeface="Arial Narrow" panose="020B0606020202030204" pitchFamily="34" charset="0"/>
              <a:ea typeface="+mn-ea"/>
              <a:cs typeface="+mn-cs"/>
            </a:rPr>
            <a:t>Conforme consta no Parecer Técnico nº 12607570/2022-COPROD/CGMAC/DILIC, as metas de destinação final, bem como as de redução da geração de resíduos, serão estabelecidas ao final do primeiro ano de operação, juntamente ao relatório de implementação do PCP. A 3R visa entender a dinâmica da realidade local e os fornecedores de serviço, porém tendo o compromisso em adotar as melhores tecnologias de tratamento e disposição disponíveis e posteriormente propor reduções de acordo com a realidade da atividade</a:t>
          </a:r>
          <a:r>
            <a:rPr lang="pt-BR" sz="1200" b="0" i="0" spc="100" baseline="0">
              <a:effectLst/>
              <a:latin typeface="Arial Narrow" panose="020B0606020202030204" pitchFamily="34" charset="0"/>
              <a:ea typeface="+mn-ea"/>
              <a:cs typeface="+mn-cs"/>
            </a:rPr>
            <a:t>.</a:t>
          </a:r>
          <a:br>
            <a:rPr lang="pt-BR" sz="1200" b="0" i="0" spc="100" baseline="0">
              <a:effectLst/>
              <a:latin typeface="Arial Narrow" panose="020B0606020202030204" pitchFamily="34" charset="0"/>
              <a:ea typeface="+mn-ea"/>
              <a:cs typeface="+mn-cs"/>
            </a:rPr>
          </a:br>
          <a:endParaRPr lang="pt-BR" sz="1200" b="1" i="0" spc="100" baseline="0"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l" rtl="0"/>
          <a:r>
            <a:rPr lang="pt-BR" sz="1200" b="1" i="0" spc="100" baseline="0">
              <a:effectLst/>
              <a:latin typeface="Arial Narrow" panose="020B0606020202030204" pitchFamily="34" charset="0"/>
              <a:ea typeface="+mn-ea"/>
              <a:cs typeface="+mn-cs"/>
            </a:rPr>
            <a:t>TABELA 04 - LOCAIS DE DESEMBARQUE E TRANSPORTE TERRESTRE. </a:t>
          </a:r>
          <a:endParaRPr lang="pt-BR" sz="1200" spc="100">
            <a:effectLst/>
            <a:latin typeface="Arial Narrow" panose="020B0606020202030204" pitchFamily="34" charset="0"/>
          </a:endParaRPr>
        </a:p>
        <a:p>
          <a:pPr algn="l" rtl="0"/>
          <a:r>
            <a:rPr lang="pt-BR" sz="1200" b="0" i="0" spc="100" baseline="0">
              <a:effectLst/>
              <a:latin typeface="Arial Narrow" panose="020B0606020202030204" pitchFamily="34" charset="0"/>
              <a:ea typeface="+mn-ea"/>
              <a:cs typeface="+mn-cs"/>
            </a:rPr>
            <a:t>A Ilha da Fumaça foi utilizada preliminarmente, nos dois primeiros meses de operação, para desembarque dos resíduos da embarcação de apoio. Os resíduos foram desembarcados e seguiram direto para o caminhão do transportador com destino para a gerenciadora. A partir do mês de outubro a 3R passou a utilizar apenas a ZEMAX. </a:t>
          </a:r>
        </a:p>
        <a:p>
          <a:pPr algn="l"/>
          <a:endParaRPr lang="pt-BR" sz="1200" spc="100">
            <a:effectLst/>
            <a:latin typeface="Arial Narrow" panose="020B0606020202030204" pitchFamily="34" charset="0"/>
          </a:endParaRPr>
        </a:p>
        <a:p>
          <a:pPr algn="l" rtl="0"/>
          <a:r>
            <a:rPr lang="pt-BR" sz="1200" b="1" i="0" spc="100" baseline="0">
              <a:effectLst/>
              <a:latin typeface="Arial Narrow" panose="020B0606020202030204" pitchFamily="34" charset="0"/>
              <a:ea typeface="+mn-ea"/>
              <a:cs typeface="+mn-cs"/>
            </a:rPr>
            <a:t>TABELA 05 - EMPRESAS QUE PARTICIPARAM DO PCP. </a:t>
          </a:r>
          <a:endParaRPr lang="pt-BR" sz="1200" spc="1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spc="100">
              <a:effectLst/>
              <a:latin typeface="Arial Narrow" panose="020B0606020202030204" pitchFamily="34" charset="0"/>
              <a:ea typeface="+mn-ea"/>
              <a:cs typeface="+mn-cs"/>
            </a:rPr>
            <a:t>Não foram evidenciados os protocolos de renovação das</a:t>
          </a:r>
          <a:r>
            <a:rPr lang="pt-BR" sz="1200" spc="100" baseline="0">
              <a:effectLst/>
              <a:latin typeface="Arial Narrow" panose="020B0606020202030204" pitchFamily="34" charset="0"/>
              <a:ea typeface="+mn-ea"/>
              <a:cs typeface="+mn-cs"/>
            </a:rPr>
            <a:t> licenças ambientais </a:t>
          </a:r>
          <a:r>
            <a:rPr lang="pt-BR" sz="1200" spc="100">
              <a:effectLst/>
              <a:latin typeface="Arial Narrow" panose="020B0606020202030204" pitchFamily="34" charset="0"/>
              <a:ea typeface="+mn-ea"/>
              <a:cs typeface="+mn-cs"/>
            </a:rPr>
            <a:t>das empresas Vessel e Marca, pois essas empresas não fazem mais parte deste PCP desde setembro de 2022.</a:t>
          </a:r>
        </a:p>
        <a:p>
          <a:pPr algn="l" rtl="0"/>
          <a:endParaRPr lang="pt-BR" sz="1200" b="1" i="0" spc="100" baseline="0"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l" rtl="0"/>
          <a:r>
            <a:rPr lang="pt-BR" sz="1200" b="1" i="0" spc="100" baseline="0">
              <a:effectLst/>
              <a:latin typeface="Arial Narrow" panose="020B0606020202030204" pitchFamily="34" charset="0"/>
              <a:ea typeface="+mn-ea"/>
              <a:cs typeface="+mn-cs"/>
            </a:rPr>
            <a:t>TABELA 08 - DESCARTE NO MAR.</a:t>
          </a:r>
          <a:endParaRPr lang="pt-BR" sz="1200" spc="100">
            <a:effectLst/>
            <a:latin typeface="Arial Narrow" panose="020B0606020202030204" pitchFamily="34" charset="0"/>
          </a:endParaRPr>
        </a:p>
        <a:p>
          <a:pPr algn="l" rtl="0"/>
          <a:r>
            <a:rPr lang="pt-BR" sz="1200" b="0" i="0" spc="100" baseline="0">
              <a:effectLst/>
              <a:latin typeface="Arial Narrow" panose="020B0606020202030204" pitchFamily="34" charset="0"/>
              <a:ea typeface="+mn-ea"/>
              <a:cs typeface="+mn-cs"/>
            </a:rPr>
            <a:t>Foram preenchidos apenas os dados de saída de DBO e DQO. A Plataforma não dispõe de ponto de coleta na entra da Estação de Tratamento. Foi realizada apenas uma análise em 2022 referente ao 4º TRIMESTRE, uma vez que a licença foi emitida em 01/08/2022. A 3R está providenciando a adequação dos pontos de coleta, bem como o retorno da operação da ETE.</a:t>
          </a:r>
        </a:p>
        <a:p>
          <a:pPr algn="l" rtl="0"/>
          <a:endParaRPr lang="pt-BR" sz="11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FF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FF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9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11</xdr:col>
      <xdr:colOff>95250</xdr:colOff>
      <xdr:row>161</xdr:row>
      <xdr:rowOff>9488</xdr:rowOff>
    </xdr:to>
    <xdr:sp macro="" textlink="" fLocksText="0">
      <xdr:nvSpPr>
        <xdr:cNvPr id="11266" name="Text 1">
          <a:extLst>
            <a:ext uri="{FF2B5EF4-FFF2-40B4-BE49-F238E27FC236}">
              <a16:creationId xmlns:a16="http://schemas.microsoft.com/office/drawing/2014/main" id="{7A5CD102-B667-B20B-134D-C8CB1DEA4A1D}"/>
            </a:ext>
          </a:extLst>
        </xdr:cNvPr>
        <xdr:cNvSpPr txBox="1">
          <a:spLocks noChangeArrowheads="1"/>
        </xdr:cNvSpPr>
      </xdr:nvSpPr>
      <xdr:spPr bwMode="auto">
        <a:xfrm>
          <a:off x="0" y="15487650"/>
          <a:ext cx="8696325" cy="11982450"/>
        </a:xfrm>
        <a:prstGeom prst="rect">
          <a:avLst/>
        </a:prstGeom>
        <a:solidFill>
          <a:srgbClr val="FFFFFF"/>
        </a:solidFill>
        <a:ln w="36000" cap="sq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8000" tIns="18000" rIns="18000" bIns="18000" anchor="t"/>
        <a:lstStyle/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0</xdr:col>
      <xdr:colOff>0</xdr:colOff>
      <xdr:row>173</xdr:row>
      <xdr:rowOff>19050</xdr:rowOff>
    </xdr:from>
    <xdr:to>
      <xdr:col>11</xdr:col>
      <xdr:colOff>95250</xdr:colOff>
      <xdr:row>241</xdr:row>
      <xdr:rowOff>55</xdr:rowOff>
    </xdr:to>
    <xdr:sp macro="" textlink="" fLocksText="0">
      <xdr:nvSpPr>
        <xdr:cNvPr id="11267" name="Text 1">
          <a:extLst>
            <a:ext uri="{FF2B5EF4-FFF2-40B4-BE49-F238E27FC236}">
              <a16:creationId xmlns:a16="http://schemas.microsoft.com/office/drawing/2014/main" id="{69C5B46B-11CD-70CE-0DE8-601C8D62262C}"/>
            </a:ext>
          </a:extLst>
        </xdr:cNvPr>
        <xdr:cNvSpPr txBox="1">
          <a:spLocks noChangeArrowheads="1"/>
        </xdr:cNvSpPr>
      </xdr:nvSpPr>
      <xdr:spPr bwMode="auto">
        <a:xfrm>
          <a:off x="0" y="29384625"/>
          <a:ext cx="8696325" cy="11315700"/>
        </a:xfrm>
        <a:prstGeom prst="rect">
          <a:avLst/>
        </a:prstGeom>
        <a:solidFill>
          <a:srgbClr val="FFFFFF"/>
        </a:solidFill>
        <a:ln w="36000" cap="sq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8000" tIns="18000" rIns="18000" bIns="18000" anchor="t"/>
        <a:lstStyle/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2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zoomScale="95" zoomScaleNormal="95" zoomScaleSheetLayoutView="85" workbookViewId="0">
      <selection activeCell="K6" sqref="K6"/>
    </sheetView>
  </sheetViews>
  <sheetFormatPr defaultRowHeight="12.75" x14ac:dyDescent="0.2"/>
  <cols>
    <col min="1" max="1" width="11.140625" style="1" customWidth="1"/>
    <col min="2" max="2" width="12.140625" style="1" customWidth="1"/>
    <col min="3" max="7" width="9.42578125" style="1" customWidth="1"/>
    <col min="8" max="8" width="25" style="1" customWidth="1"/>
    <col min="9" max="9" width="9.42578125" style="1" customWidth="1"/>
    <col min="10" max="16384" width="9.140625" style="1"/>
  </cols>
  <sheetData>
    <row r="1" spans="1:9" ht="20.25" customHeight="1" x14ac:dyDescent="0.2">
      <c r="A1" s="473" t="s">
        <v>0</v>
      </c>
      <c r="B1" s="473"/>
      <c r="C1" s="473"/>
      <c r="D1" s="473"/>
      <c r="E1" s="473"/>
      <c r="F1" s="473"/>
      <c r="G1" s="473"/>
      <c r="H1" s="473"/>
      <c r="I1" s="473"/>
    </row>
    <row r="2" spans="1:9" ht="6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x14ac:dyDescent="0.2">
      <c r="A3" s="474" t="s">
        <v>1</v>
      </c>
      <c r="B3" s="474"/>
      <c r="C3" s="474"/>
      <c r="D3" s="474"/>
      <c r="E3" s="474"/>
      <c r="F3" s="474"/>
      <c r="G3" s="474"/>
      <c r="H3" s="474"/>
      <c r="I3" s="474"/>
    </row>
    <row r="4" spans="1:9" ht="14.25" customHeight="1" x14ac:dyDescent="0.2"/>
    <row r="5" spans="1:9" ht="14.25" customHeight="1" x14ac:dyDescent="0.2"/>
    <row r="6" spans="1:9" ht="14.25" customHeight="1" x14ac:dyDescent="0.2"/>
    <row r="7" spans="1:9" s="3" customFormat="1" ht="24.75" customHeight="1" x14ac:dyDescent="0.2">
      <c r="A7" s="475" t="s">
        <v>2</v>
      </c>
      <c r="B7" s="475"/>
      <c r="C7" s="475"/>
      <c r="D7" s="475"/>
      <c r="E7" s="475"/>
      <c r="F7" s="475"/>
      <c r="G7" s="475"/>
      <c r="H7" s="475"/>
      <c r="I7" s="475"/>
    </row>
    <row r="8" spans="1:9" s="3" customFormat="1" ht="45" customHeight="1" x14ac:dyDescent="0.2">
      <c r="A8" s="476" t="s">
        <v>3</v>
      </c>
      <c r="B8" s="476"/>
      <c r="C8" s="476"/>
      <c r="D8" s="476"/>
      <c r="E8" s="476"/>
      <c r="F8" s="476"/>
      <c r="G8" s="476"/>
      <c r="H8" s="476"/>
      <c r="I8" s="476"/>
    </row>
    <row r="9" spans="1:9" ht="14.25" customHeight="1" x14ac:dyDescent="0.2"/>
    <row r="10" spans="1:9" ht="14.25" customHeight="1" x14ac:dyDescent="0.2"/>
    <row r="11" spans="1:9" ht="12.75" customHeight="1" x14ac:dyDescent="0.2">
      <c r="A11" s="4"/>
      <c r="B11" s="477" t="s">
        <v>4</v>
      </c>
      <c r="C11" s="477"/>
      <c r="D11" s="3"/>
      <c r="E11" s="478" t="s">
        <v>5</v>
      </c>
      <c r="F11" s="479">
        <v>5</v>
      </c>
      <c r="G11" s="6"/>
      <c r="I11" s="7"/>
    </row>
    <row r="12" spans="1:9" ht="12.75" customHeight="1" x14ac:dyDescent="0.25">
      <c r="A12" s="4"/>
      <c r="B12" s="480">
        <v>44986</v>
      </c>
      <c r="C12" s="480"/>
      <c r="D12" s="3"/>
      <c r="E12" s="478"/>
      <c r="F12" s="478"/>
      <c r="G12" s="8"/>
      <c r="H12" s="4"/>
      <c r="I12" s="9"/>
    </row>
    <row r="13" spans="1:9" ht="12.75" customHeight="1" x14ac:dyDescent="0.2">
      <c r="A13" s="4"/>
      <c r="B13" s="4"/>
      <c r="C13" s="4"/>
      <c r="D13" s="4"/>
      <c r="E13" s="4"/>
      <c r="F13" s="4"/>
      <c r="G13" s="10"/>
      <c r="H13" s="10"/>
    </row>
    <row r="14" spans="1:9" ht="12.75" customHeight="1" x14ac:dyDescent="0.2">
      <c r="A14" s="4"/>
      <c r="B14" s="4"/>
      <c r="C14" s="11"/>
      <c r="D14" s="4"/>
      <c r="E14" s="4"/>
      <c r="F14" s="4"/>
      <c r="G14" s="4"/>
      <c r="H14" s="4"/>
    </row>
    <row r="15" spans="1:9" ht="12.75" customHeight="1" x14ac:dyDescent="0.2">
      <c r="A15" s="4"/>
      <c r="B15" s="4"/>
      <c r="C15" s="3"/>
      <c r="D15" s="4"/>
      <c r="E15" s="4"/>
      <c r="F15" s="4"/>
      <c r="G15" s="4"/>
      <c r="H15" s="4"/>
      <c r="I15" s="12"/>
    </row>
    <row r="16" spans="1:9" ht="12.75" customHeight="1" x14ac:dyDescent="0.2">
      <c r="A16" s="4"/>
      <c r="B16" s="4"/>
      <c r="C16" s="4"/>
      <c r="D16" s="4"/>
      <c r="E16" s="4"/>
      <c r="F16" s="4"/>
      <c r="G16" s="4"/>
      <c r="H16" s="4"/>
      <c r="I16" s="13"/>
    </row>
    <row r="17" spans="1:9" ht="12.75" customHeight="1" x14ac:dyDescent="0.2">
      <c r="A17" s="4"/>
      <c r="B17" s="483" t="s">
        <v>6</v>
      </c>
      <c r="C17" s="483"/>
      <c r="D17" s="483"/>
      <c r="E17" s="483"/>
      <c r="F17" s="483"/>
      <c r="G17" s="483"/>
      <c r="H17" s="4"/>
    </row>
    <row r="18" spans="1:9" ht="12.75" customHeight="1" x14ac:dyDescent="0.2">
      <c r="A18" s="4"/>
      <c r="B18" s="483" t="s">
        <v>7</v>
      </c>
      <c r="C18" s="483"/>
      <c r="D18" s="483"/>
      <c r="E18" s="483" t="s">
        <v>8</v>
      </c>
      <c r="F18" s="483"/>
      <c r="G18" s="483"/>
      <c r="H18" s="4"/>
    </row>
    <row r="19" spans="1:9" ht="12.75" customHeight="1" x14ac:dyDescent="0.2">
      <c r="A19" s="4"/>
      <c r="B19" s="14" t="s">
        <v>9</v>
      </c>
      <c r="C19" s="14" t="s">
        <v>10</v>
      </c>
      <c r="D19" s="14" t="s">
        <v>11</v>
      </c>
      <c r="E19" s="14" t="s">
        <v>9</v>
      </c>
      <c r="F19" s="14" t="s">
        <v>10</v>
      </c>
      <c r="G19" s="14" t="s">
        <v>11</v>
      </c>
      <c r="H19" s="11"/>
    </row>
    <row r="20" spans="1:9" ht="12.75" customHeight="1" x14ac:dyDescent="0.2">
      <c r="A20" s="4"/>
      <c r="B20" s="15">
        <v>2</v>
      </c>
      <c r="C20" s="15">
        <v>8</v>
      </c>
      <c r="D20" s="16">
        <v>2022</v>
      </c>
      <c r="E20" s="15">
        <v>31</v>
      </c>
      <c r="F20" s="15">
        <v>12</v>
      </c>
      <c r="G20" s="16">
        <v>2022</v>
      </c>
      <c r="H20" s="9"/>
      <c r="I20" s="11"/>
    </row>
    <row r="21" spans="1:9" ht="31.7" customHeight="1" x14ac:dyDescent="0.2">
      <c r="A21" s="9"/>
      <c r="B21" s="484" t="s">
        <v>12</v>
      </c>
      <c r="C21" s="484"/>
      <c r="D21" s="484"/>
      <c r="E21" s="484"/>
      <c r="F21" s="484"/>
      <c r="G21" s="484"/>
      <c r="H21" s="9"/>
      <c r="I21" s="9"/>
    </row>
    <row r="22" spans="1:9" ht="12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12.75" customHeight="1" x14ac:dyDescent="0.2">
      <c r="B24" s="11"/>
      <c r="C24" s="11"/>
      <c r="D24" s="11"/>
      <c r="E24" s="11"/>
      <c r="F24" s="11"/>
      <c r="G24" s="11"/>
      <c r="H24" s="11"/>
      <c r="I24" s="11"/>
    </row>
    <row r="25" spans="1:9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</row>
    <row r="26" spans="1:9" ht="21" customHeight="1" x14ac:dyDescent="0.2">
      <c r="A26" s="485" t="s">
        <v>13</v>
      </c>
      <c r="B26" s="485"/>
      <c r="C26" s="485"/>
      <c r="D26" s="485"/>
      <c r="E26" s="485"/>
      <c r="F26" s="485"/>
      <c r="G26" s="485"/>
      <c r="H26" s="485"/>
      <c r="I26" s="485"/>
    </row>
    <row r="27" spans="1:9" ht="30.6" customHeight="1" x14ac:dyDescent="0.2">
      <c r="A27" s="17" t="s">
        <v>14</v>
      </c>
      <c r="B27" s="481" t="s">
        <v>15</v>
      </c>
      <c r="C27" s="481"/>
      <c r="D27" s="481"/>
      <c r="E27" s="481"/>
      <c r="F27" s="481"/>
      <c r="G27" s="481"/>
      <c r="H27" s="481"/>
      <c r="I27" s="481"/>
    </row>
    <row r="28" spans="1:9" ht="30.6" customHeight="1" x14ac:dyDescent="0.2">
      <c r="A28" s="17" t="s">
        <v>16</v>
      </c>
      <c r="B28" s="481" t="s">
        <v>17</v>
      </c>
      <c r="C28" s="481"/>
      <c r="D28" s="481"/>
      <c r="E28" s="481"/>
      <c r="F28" s="481"/>
      <c r="G28" s="481"/>
      <c r="H28" s="481"/>
      <c r="I28" s="481"/>
    </row>
    <row r="29" spans="1:9" ht="26.25" customHeight="1" x14ac:dyDescent="0.2">
      <c r="A29" s="17" t="s">
        <v>18</v>
      </c>
      <c r="B29" s="482"/>
      <c r="C29" s="482"/>
      <c r="D29" s="482"/>
      <c r="E29" s="482"/>
      <c r="F29" s="482"/>
      <c r="G29" s="482"/>
      <c r="H29" s="482"/>
      <c r="I29" s="482"/>
    </row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</sheetData>
  <sheetProtection sheet="1"/>
  <mergeCells count="16">
    <mergeCell ref="B28:I28"/>
    <mergeCell ref="B29:I29"/>
    <mergeCell ref="B17:G17"/>
    <mergeCell ref="B18:D18"/>
    <mergeCell ref="E18:G18"/>
    <mergeCell ref="B21:G21"/>
    <mergeCell ref="A26:I26"/>
    <mergeCell ref="B27:I27"/>
    <mergeCell ref="A1:I1"/>
    <mergeCell ref="A3:I3"/>
    <mergeCell ref="A7:I7"/>
    <mergeCell ref="A8:I8"/>
    <mergeCell ref="B11:C11"/>
    <mergeCell ref="E11:E12"/>
    <mergeCell ref="F11:F12"/>
    <mergeCell ref="B12:C12"/>
  </mergeCells>
  <printOptions horizontalCentered="1" verticalCentered="1"/>
  <pageMargins left="0.78749999999999998" right="0.78749999999999998" top="1.942361111111111" bottom="0.98402777777777772" header="0.98402777777777772" footer="0.51180555555555551"/>
  <pageSetup paperSize="9" scale="82" firstPageNumber="0" orientation="portrait" horizontalDpi="300" verticalDpi="300" r:id="rId1"/>
  <headerFooter alignWithMargins="0">
    <oddHeader>&amp;C&amp;"Arial Narrow,Regular"&amp;6Ministério do Meio Ambiente
Instituto Brasileiro do Meio Ambiente e dos Recursos Naturais Renováveis
Diretoria de Licenciamento Ambiental
Coordenação Geral de Petróleo e Gás&amp;R&amp;"Times New Roman,Normal"&amp;6Versão 2.0 (2011)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11"/>
  <sheetViews>
    <sheetView zoomScaleNormal="100" zoomScaleSheetLayoutView="85" workbookViewId="0">
      <selection activeCell="Q7" sqref="Q7"/>
    </sheetView>
  </sheetViews>
  <sheetFormatPr defaultRowHeight="12.75" x14ac:dyDescent="0.2"/>
  <cols>
    <col min="1" max="1" width="6.85546875" style="1" customWidth="1"/>
    <col min="2" max="2" width="12.5703125" style="1" customWidth="1"/>
    <col min="3" max="3" width="12.28515625" style="1" customWidth="1"/>
    <col min="4" max="4" width="7.140625" style="1" customWidth="1"/>
    <col min="5" max="5" width="18.5703125" style="1" customWidth="1"/>
    <col min="6" max="7" width="12.28515625" style="1" customWidth="1"/>
    <col min="8" max="8" width="13" style="1" customWidth="1"/>
    <col min="9" max="9" width="14" style="1" customWidth="1"/>
    <col min="10" max="10" width="14.85546875" style="1" customWidth="1"/>
    <col min="11" max="11" width="13" style="1" customWidth="1"/>
    <col min="12" max="12" width="12.5703125" style="1" customWidth="1"/>
    <col min="13" max="13" width="12.7109375" style="1" customWidth="1"/>
    <col min="14" max="14" width="14.7109375" style="1" customWidth="1"/>
    <col min="15" max="16384" width="9.140625" style="1"/>
  </cols>
  <sheetData>
    <row r="1" spans="1:16" ht="22.5" customHeight="1" x14ac:dyDescent="0.25">
      <c r="A1" s="497" t="s">
        <v>19</v>
      </c>
      <c r="B1" s="497"/>
      <c r="C1" s="497"/>
      <c r="D1" s="498" t="s">
        <v>20</v>
      </c>
      <c r="E1" s="498"/>
      <c r="F1" s="498"/>
      <c r="G1" s="498"/>
      <c r="H1" s="498"/>
      <c r="I1" s="498"/>
      <c r="K1" s="486" t="s">
        <v>21</v>
      </c>
      <c r="L1" s="486"/>
      <c r="M1" s="486"/>
      <c r="N1" s="486"/>
    </row>
    <row r="2" spans="1:16" ht="6" customHeight="1" x14ac:dyDescent="0.2">
      <c r="J2" s="18"/>
      <c r="N2" s="18"/>
      <c r="O2" s="18"/>
    </row>
    <row r="3" spans="1:16" ht="17.25" customHeight="1" x14ac:dyDescent="0.2">
      <c r="A3" s="487" t="s">
        <v>22</v>
      </c>
      <c r="B3" s="487"/>
      <c r="C3" s="20">
        <v>5</v>
      </c>
      <c r="E3" s="487" t="s">
        <v>23</v>
      </c>
      <c r="F3" s="487"/>
      <c r="G3" s="21" t="s">
        <v>24</v>
      </c>
      <c r="I3" s="22"/>
      <c r="K3" s="488" t="s">
        <v>25</v>
      </c>
      <c r="L3" s="488"/>
      <c r="M3" s="488"/>
      <c r="N3" s="488"/>
    </row>
    <row r="4" spans="1:16" ht="6" customHeight="1" x14ac:dyDescent="0.2">
      <c r="C4" s="6"/>
      <c r="D4" s="23"/>
      <c r="E4" s="23"/>
      <c r="F4" s="23"/>
      <c r="G4" s="23"/>
      <c r="H4" s="23"/>
      <c r="I4" s="23"/>
      <c r="O4" s="22"/>
    </row>
    <row r="5" spans="1:16" ht="13.5" customHeight="1" x14ac:dyDescent="0.2">
      <c r="A5" s="22"/>
      <c r="B5" s="22"/>
      <c r="C5" s="23"/>
      <c r="D5" s="23"/>
      <c r="E5" s="487" t="s">
        <v>26</v>
      </c>
      <c r="F5" s="487"/>
      <c r="G5" s="487"/>
      <c r="H5" s="24">
        <f t="array" ref="H5:I5">'Ficha de identificação do proje'!B12:C12</f>
        <v>44986</v>
      </c>
      <c r="I5" s="22">
        <v>0</v>
      </c>
      <c r="J5" s="22"/>
      <c r="K5" s="22"/>
      <c r="N5" s="5" t="s">
        <v>27</v>
      </c>
      <c r="O5" s="22"/>
      <c r="P5" s="22"/>
    </row>
    <row r="6" spans="1:16" ht="6" customHeight="1" x14ac:dyDescent="0.2">
      <c r="A6" s="22"/>
      <c r="B6" s="22"/>
      <c r="G6" s="13"/>
      <c r="H6" s="13"/>
      <c r="I6" s="22"/>
      <c r="J6" s="22"/>
      <c r="K6" s="22"/>
      <c r="N6" s="25"/>
      <c r="O6" s="22"/>
      <c r="P6" s="22"/>
    </row>
    <row r="7" spans="1:16" ht="17.25" customHeight="1" x14ac:dyDescent="0.25">
      <c r="A7" s="488" t="s">
        <v>28</v>
      </c>
      <c r="B7" s="488"/>
      <c r="C7" s="488"/>
      <c r="D7" s="488"/>
      <c r="E7" s="488"/>
      <c r="F7" s="488"/>
      <c r="G7" s="488"/>
      <c r="H7" s="488"/>
      <c r="I7" s="488"/>
      <c r="J7" s="26"/>
      <c r="K7" s="27" t="s">
        <v>29</v>
      </c>
      <c r="L7" s="28" t="s">
        <v>30</v>
      </c>
      <c r="N7" s="22"/>
      <c r="O7" s="22"/>
      <c r="P7" s="22"/>
    </row>
    <row r="8" spans="1:16" ht="13.5" customHeight="1" x14ac:dyDescent="0.2">
      <c r="A8" s="490" t="s">
        <v>31</v>
      </c>
      <c r="B8" s="491" t="s">
        <v>32</v>
      </c>
      <c r="C8" s="491"/>
      <c r="D8" s="491"/>
      <c r="E8" s="29" t="s">
        <v>33</v>
      </c>
      <c r="F8" s="30" t="s">
        <v>34</v>
      </c>
      <c r="G8" s="29" t="s">
        <v>35</v>
      </c>
      <c r="H8" s="492" t="s">
        <v>36</v>
      </c>
      <c r="I8" s="492"/>
      <c r="K8" s="31"/>
      <c r="L8" s="31" t="s">
        <v>37</v>
      </c>
      <c r="N8" s="32"/>
    </row>
    <row r="9" spans="1:16" ht="13.5" customHeight="1" x14ac:dyDescent="0.2">
      <c r="A9" s="490"/>
      <c r="B9" s="491"/>
      <c r="C9" s="491"/>
      <c r="D9" s="491"/>
      <c r="E9" s="4"/>
      <c r="F9" s="493" t="s">
        <v>38</v>
      </c>
      <c r="G9" s="493"/>
      <c r="H9" s="493"/>
      <c r="I9" s="493"/>
      <c r="K9" s="31"/>
      <c r="L9" s="31" t="s">
        <v>39</v>
      </c>
      <c r="N9" s="32"/>
    </row>
    <row r="10" spans="1:16" ht="13.5" customHeight="1" x14ac:dyDescent="0.2">
      <c r="A10" s="490"/>
      <c r="B10" s="491"/>
      <c r="C10" s="491"/>
      <c r="D10" s="491"/>
      <c r="E10" s="23" t="s">
        <v>40</v>
      </c>
      <c r="F10" s="494" t="s">
        <v>41</v>
      </c>
      <c r="G10" s="495" t="s">
        <v>42</v>
      </c>
      <c r="H10" s="495" t="s">
        <v>43</v>
      </c>
      <c r="I10" s="496" t="s">
        <v>44</v>
      </c>
      <c r="K10" s="34" t="s">
        <v>45</v>
      </c>
      <c r="L10" s="31" t="s">
        <v>46</v>
      </c>
      <c r="N10" s="32"/>
    </row>
    <row r="11" spans="1:16" ht="13.5" customHeight="1" x14ac:dyDescent="0.2">
      <c r="A11" s="490"/>
      <c r="B11" s="491"/>
      <c r="C11" s="491"/>
      <c r="D11" s="491"/>
      <c r="E11" s="23" t="s">
        <v>47</v>
      </c>
      <c r="F11" s="494"/>
      <c r="G11" s="495"/>
      <c r="H11" s="495"/>
      <c r="I11" s="496"/>
      <c r="K11" s="31"/>
      <c r="L11" s="31" t="s">
        <v>48</v>
      </c>
      <c r="M11" s="35"/>
    </row>
    <row r="12" spans="1:16" ht="13.5" customHeight="1" x14ac:dyDescent="0.2">
      <c r="A12" s="490"/>
      <c r="B12" s="491"/>
      <c r="C12" s="491"/>
      <c r="D12" s="491"/>
      <c r="E12" s="23" t="s">
        <v>49</v>
      </c>
      <c r="F12" s="494"/>
      <c r="G12" s="495"/>
      <c r="H12" s="495"/>
      <c r="I12" s="496"/>
      <c r="K12" s="34" t="s">
        <v>50</v>
      </c>
      <c r="L12" s="31" t="s">
        <v>51</v>
      </c>
    </row>
    <row r="13" spans="1:16" ht="13.5" customHeight="1" x14ac:dyDescent="0.2">
      <c r="A13" s="490"/>
      <c r="B13" s="491"/>
      <c r="C13" s="491"/>
      <c r="D13" s="491"/>
      <c r="E13" s="23"/>
      <c r="F13" s="494"/>
      <c r="G13" s="495"/>
      <c r="H13" s="495"/>
      <c r="I13" s="496"/>
      <c r="K13" s="34"/>
      <c r="L13" s="31" t="s">
        <v>52</v>
      </c>
    </row>
    <row r="14" spans="1:16" ht="13.5" customHeight="1" x14ac:dyDescent="0.2">
      <c r="A14" s="490"/>
      <c r="B14" s="491"/>
      <c r="C14" s="491"/>
      <c r="D14" s="491"/>
      <c r="E14" s="23" t="s">
        <v>53</v>
      </c>
      <c r="F14" s="494"/>
      <c r="G14" s="495"/>
      <c r="H14" s="495"/>
      <c r="I14" s="496"/>
      <c r="K14" s="31"/>
      <c r="L14" s="31" t="s">
        <v>54</v>
      </c>
    </row>
    <row r="15" spans="1:16" ht="13.35" customHeight="1" x14ac:dyDescent="0.2">
      <c r="A15" s="36">
        <v>1</v>
      </c>
      <c r="B15" s="489" t="s">
        <v>55</v>
      </c>
      <c r="C15" s="489"/>
      <c r="D15" s="489"/>
      <c r="E15" s="38"/>
      <c r="F15" s="38"/>
      <c r="G15" s="39"/>
      <c r="H15" s="39"/>
      <c r="I15" s="40"/>
      <c r="K15" s="31"/>
      <c r="L15" s="31" t="s">
        <v>56</v>
      </c>
    </row>
    <row r="16" spans="1:16" ht="13.35" customHeight="1" x14ac:dyDescent="0.2">
      <c r="A16" s="36">
        <v>2</v>
      </c>
      <c r="B16" s="489" t="s">
        <v>57</v>
      </c>
      <c r="C16" s="489"/>
      <c r="D16" s="489"/>
      <c r="E16" s="38"/>
      <c r="F16" s="38"/>
      <c r="G16" s="39"/>
      <c r="H16" s="39"/>
      <c r="I16" s="40"/>
      <c r="K16" s="31"/>
      <c r="L16" s="31" t="s">
        <v>58</v>
      </c>
    </row>
    <row r="17" spans="1:16" ht="13.35" customHeight="1" x14ac:dyDescent="0.2">
      <c r="A17" s="36">
        <v>3</v>
      </c>
      <c r="B17" s="489" t="s">
        <v>59</v>
      </c>
      <c r="C17" s="489"/>
      <c r="D17" s="489"/>
      <c r="E17" s="38"/>
      <c r="F17" s="38"/>
      <c r="G17" s="39"/>
      <c r="H17" s="39"/>
      <c r="I17" s="40"/>
      <c r="J17" s="23"/>
      <c r="K17" s="31"/>
      <c r="L17" s="31" t="s">
        <v>60</v>
      </c>
      <c r="N17" s="41"/>
    </row>
    <row r="18" spans="1:16" ht="13.35" customHeight="1" x14ac:dyDescent="0.2">
      <c r="A18" s="36">
        <v>4</v>
      </c>
      <c r="B18" s="489" t="s">
        <v>61</v>
      </c>
      <c r="C18" s="489"/>
      <c r="D18" s="489"/>
      <c r="E18" s="38"/>
      <c r="F18" s="38"/>
      <c r="G18" s="39"/>
      <c r="H18" s="39"/>
      <c r="I18" s="40"/>
      <c r="J18" s="23"/>
      <c r="K18" s="31"/>
      <c r="L18" s="31" t="s">
        <v>62</v>
      </c>
    </row>
    <row r="19" spans="1:16" ht="13.35" customHeight="1" x14ac:dyDescent="0.2">
      <c r="A19" s="36">
        <v>5</v>
      </c>
      <c r="B19" s="489" t="s">
        <v>63</v>
      </c>
      <c r="C19" s="489"/>
      <c r="D19" s="489"/>
      <c r="E19" s="38"/>
      <c r="F19" s="38"/>
      <c r="G19" s="39"/>
      <c r="H19" s="39"/>
      <c r="I19" s="40"/>
      <c r="J19" s="23"/>
      <c r="K19" s="31"/>
      <c r="L19" s="31" t="s">
        <v>64</v>
      </c>
      <c r="P19" s="42"/>
    </row>
    <row r="20" spans="1:16" ht="13.35" customHeight="1" x14ac:dyDescent="0.2">
      <c r="A20" s="36">
        <v>6</v>
      </c>
      <c r="B20" s="489" t="s">
        <v>65</v>
      </c>
      <c r="C20" s="489"/>
      <c r="D20" s="489"/>
      <c r="E20" s="38"/>
      <c r="F20" s="38"/>
      <c r="G20" s="39"/>
      <c r="H20" s="39"/>
      <c r="I20" s="40"/>
      <c r="J20" s="23"/>
      <c r="K20" s="31"/>
      <c r="L20" s="31" t="s">
        <v>66</v>
      </c>
    </row>
    <row r="21" spans="1:16" ht="13.35" customHeight="1" x14ac:dyDescent="0.2">
      <c r="A21" s="36">
        <v>7</v>
      </c>
      <c r="B21" s="489" t="s">
        <v>67</v>
      </c>
      <c r="C21" s="489"/>
      <c r="D21" s="489"/>
      <c r="E21" s="38"/>
      <c r="F21" s="38"/>
      <c r="G21" s="39"/>
      <c r="H21" s="39"/>
      <c r="I21" s="40"/>
      <c r="J21" s="23"/>
      <c r="L21" s="31" t="s">
        <v>68</v>
      </c>
      <c r="M21" s="41"/>
      <c r="P21" s="42"/>
    </row>
    <row r="22" spans="1:16" ht="13.35" customHeight="1" x14ac:dyDescent="0.2">
      <c r="A22" s="36">
        <v>8</v>
      </c>
      <c r="B22" s="489" t="s">
        <v>69</v>
      </c>
      <c r="C22" s="489"/>
      <c r="D22" s="489"/>
      <c r="E22" s="38"/>
      <c r="F22" s="38"/>
      <c r="G22" s="39"/>
      <c r="H22" s="39"/>
      <c r="I22" s="40"/>
      <c r="K22" s="31"/>
      <c r="L22" s="31" t="s">
        <v>70</v>
      </c>
      <c r="M22" s="41"/>
      <c r="N22" s="41"/>
    </row>
    <row r="23" spans="1:16" ht="13.35" customHeight="1" x14ac:dyDescent="0.2">
      <c r="A23" s="36">
        <v>9</v>
      </c>
      <c r="B23" s="489" t="s">
        <v>71</v>
      </c>
      <c r="C23" s="489"/>
      <c r="D23" s="489"/>
      <c r="E23" s="38"/>
      <c r="F23" s="38"/>
      <c r="G23" s="39"/>
      <c r="H23" s="39"/>
      <c r="I23" s="40"/>
      <c r="L23" s="31" t="s">
        <v>72</v>
      </c>
    </row>
    <row r="24" spans="1:16" ht="13.35" customHeight="1" x14ac:dyDescent="0.2">
      <c r="A24" s="36">
        <v>10</v>
      </c>
      <c r="B24" s="489" t="s">
        <v>73</v>
      </c>
      <c r="C24" s="489"/>
      <c r="D24" s="489"/>
      <c r="E24" s="38"/>
      <c r="F24" s="38"/>
      <c r="G24" s="39"/>
      <c r="H24" s="39"/>
      <c r="I24" s="40"/>
      <c r="L24" s="31" t="s">
        <v>74</v>
      </c>
    </row>
    <row r="25" spans="1:16" ht="13.35" customHeight="1" x14ac:dyDescent="0.2">
      <c r="A25" s="36">
        <v>11</v>
      </c>
      <c r="B25" s="489" t="s">
        <v>75</v>
      </c>
      <c r="C25" s="489"/>
      <c r="D25" s="489"/>
      <c r="E25" s="38"/>
      <c r="F25" s="38"/>
      <c r="G25" s="39"/>
      <c r="H25" s="39"/>
      <c r="I25" s="40"/>
      <c r="L25" s="31" t="s">
        <v>76</v>
      </c>
    </row>
    <row r="26" spans="1:16" ht="13.35" customHeight="1" x14ac:dyDescent="0.2">
      <c r="A26" s="36">
        <v>12</v>
      </c>
      <c r="B26" s="489" t="s">
        <v>77</v>
      </c>
      <c r="C26" s="489"/>
      <c r="D26" s="489"/>
      <c r="E26" s="38"/>
      <c r="F26" s="38"/>
      <c r="G26" s="39"/>
      <c r="H26" s="39"/>
      <c r="I26" s="40"/>
      <c r="L26" s="31" t="s">
        <v>78</v>
      </c>
    </row>
    <row r="27" spans="1:16" ht="13.35" customHeight="1" x14ac:dyDescent="0.2">
      <c r="A27" s="36">
        <v>13</v>
      </c>
      <c r="B27" s="489" t="s">
        <v>79</v>
      </c>
      <c r="C27" s="489"/>
      <c r="D27" s="489"/>
      <c r="E27" s="38"/>
      <c r="F27" s="38"/>
      <c r="G27" s="39"/>
      <c r="H27" s="39"/>
      <c r="I27" s="40"/>
      <c r="L27" s="31" t="s">
        <v>80</v>
      </c>
    </row>
    <row r="28" spans="1:16" ht="13.35" customHeight="1" x14ac:dyDescent="0.2">
      <c r="A28" s="36">
        <v>14</v>
      </c>
      <c r="B28" s="489" t="s">
        <v>81</v>
      </c>
      <c r="C28" s="489"/>
      <c r="D28" s="489"/>
      <c r="E28" s="38"/>
      <c r="F28" s="38"/>
      <c r="G28" s="39"/>
      <c r="H28" s="39"/>
      <c r="I28" s="40"/>
      <c r="L28" s="31" t="s">
        <v>82</v>
      </c>
    </row>
    <row r="29" spans="1:16" ht="13.35" customHeight="1" x14ac:dyDescent="0.2">
      <c r="A29" s="36">
        <v>15</v>
      </c>
      <c r="B29" s="489" t="s">
        <v>83</v>
      </c>
      <c r="C29" s="489"/>
      <c r="D29" s="489"/>
      <c r="E29" s="38"/>
      <c r="F29" s="38"/>
      <c r="G29" s="39"/>
      <c r="H29" s="39"/>
      <c r="I29" s="40"/>
      <c r="L29" s="31" t="s">
        <v>84</v>
      </c>
    </row>
    <row r="30" spans="1:16" ht="13.35" customHeight="1" x14ac:dyDescent="0.2">
      <c r="A30" s="36">
        <v>16</v>
      </c>
      <c r="B30" s="489" t="s">
        <v>85</v>
      </c>
      <c r="C30" s="489"/>
      <c r="D30" s="489"/>
      <c r="E30" s="38"/>
      <c r="F30" s="38"/>
      <c r="G30" s="39"/>
      <c r="H30" s="39"/>
      <c r="I30" s="40"/>
      <c r="L30" s="31" t="s">
        <v>86</v>
      </c>
    </row>
    <row r="31" spans="1:16" ht="13.35" customHeight="1" x14ac:dyDescent="0.2">
      <c r="A31" s="36">
        <v>17</v>
      </c>
      <c r="B31" s="489" t="s">
        <v>87</v>
      </c>
      <c r="C31" s="489"/>
      <c r="D31" s="489"/>
      <c r="E31" s="43"/>
      <c r="F31" s="38"/>
      <c r="G31" s="39"/>
      <c r="H31" s="39"/>
      <c r="I31" s="40"/>
      <c r="L31" s="31" t="s">
        <v>88</v>
      </c>
    </row>
    <row r="32" spans="1:16" ht="13.35" customHeight="1" x14ac:dyDescent="0.2">
      <c r="A32" s="36">
        <v>18</v>
      </c>
      <c r="B32" s="499" t="s">
        <v>89</v>
      </c>
      <c r="C32" s="499"/>
      <c r="D32" s="499"/>
      <c r="E32" s="38"/>
      <c r="F32" s="38"/>
      <c r="G32" s="39"/>
      <c r="H32" s="39"/>
      <c r="I32" s="40"/>
      <c r="K32" s="34" t="s">
        <v>90</v>
      </c>
      <c r="L32" s="31" t="s">
        <v>91</v>
      </c>
    </row>
    <row r="33" spans="1:16" ht="13.35" customHeight="1" x14ac:dyDescent="0.2">
      <c r="A33" s="36">
        <v>19</v>
      </c>
      <c r="B33" s="499" t="s">
        <v>92</v>
      </c>
      <c r="C33" s="499"/>
      <c r="D33" s="499"/>
      <c r="E33" s="38"/>
      <c r="F33" s="38"/>
      <c r="G33" s="39"/>
      <c r="H33" s="39"/>
      <c r="I33" s="40"/>
      <c r="K33" s="31"/>
      <c r="L33" s="31" t="s">
        <v>93</v>
      </c>
    </row>
    <row r="34" spans="1:16" ht="13.35" customHeight="1" x14ac:dyDescent="0.2">
      <c r="A34" s="44"/>
      <c r="B34" s="489" t="s">
        <v>94</v>
      </c>
      <c r="C34" s="489"/>
      <c r="D34" s="489"/>
      <c r="E34" s="45"/>
      <c r="F34" s="45"/>
      <c r="G34" s="46"/>
      <c r="H34" s="46"/>
      <c r="I34" s="47"/>
      <c r="K34" s="31"/>
      <c r="L34" s="31"/>
    </row>
    <row r="35" spans="1:16" ht="13.35" customHeight="1" x14ac:dyDescent="0.2">
      <c r="A35" s="36">
        <v>20</v>
      </c>
      <c r="B35" s="500"/>
      <c r="C35" s="500"/>
      <c r="D35" s="500"/>
      <c r="E35" s="38"/>
      <c r="F35" s="38"/>
      <c r="G35" s="39"/>
      <c r="H35" s="39"/>
      <c r="I35" s="40"/>
      <c r="K35" s="34"/>
      <c r="L35"/>
      <c r="M35"/>
    </row>
    <row r="36" spans="1:16" ht="13.35" customHeight="1" x14ac:dyDescent="0.2">
      <c r="A36" s="36">
        <v>21</v>
      </c>
      <c r="B36" s="500"/>
      <c r="C36" s="500"/>
      <c r="D36" s="500"/>
      <c r="E36" s="38"/>
      <c r="F36" s="38"/>
      <c r="G36" s="39"/>
      <c r="H36" s="39"/>
      <c r="I36" s="40"/>
      <c r="K36" s="34"/>
      <c r="L36"/>
      <c r="M36"/>
    </row>
    <row r="37" spans="1:16" ht="13.35" customHeight="1" x14ac:dyDescent="0.2">
      <c r="A37" s="36">
        <v>22</v>
      </c>
      <c r="B37" s="500"/>
      <c r="C37" s="500"/>
      <c r="D37" s="500"/>
      <c r="E37" s="38"/>
      <c r="F37" s="38"/>
      <c r="G37" s="39"/>
      <c r="H37" s="39"/>
      <c r="I37" s="40"/>
      <c r="K37" s="34"/>
      <c r="L37" s="31"/>
    </row>
    <row r="38" spans="1:16" ht="13.35" customHeight="1" x14ac:dyDescent="0.2">
      <c r="A38" s="36">
        <v>23</v>
      </c>
      <c r="B38" s="500"/>
      <c r="C38" s="500"/>
      <c r="D38" s="500"/>
      <c r="E38" s="38"/>
      <c r="F38" s="38"/>
      <c r="G38" s="39"/>
      <c r="H38" s="39"/>
      <c r="I38" s="40"/>
      <c r="K38" s="34"/>
      <c r="L38" s="31"/>
    </row>
    <row r="39" spans="1:16" ht="13.35" customHeight="1" x14ac:dyDescent="0.2">
      <c r="A39" s="36">
        <v>24</v>
      </c>
      <c r="B39" s="504"/>
      <c r="C39" s="504"/>
      <c r="D39" s="504"/>
      <c r="E39" s="38"/>
      <c r="F39" s="38"/>
      <c r="G39" s="39"/>
      <c r="H39" s="39"/>
      <c r="I39" s="40"/>
      <c r="K39" s="31"/>
      <c r="L39" s="4"/>
    </row>
    <row r="40" spans="1:16" ht="6" customHeight="1" x14ac:dyDescent="0.2">
      <c r="A40" s="41"/>
      <c r="B40" s="41"/>
      <c r="C40" s="41"/>
      <c r="D40" s="41"/>
    </row>
    <row r="41" spans="1:16" ht="22.5" customHeight="1" x14ac:dyDescent="0.25">
      <c r="A41" s="497" t="s">
        <v>19</v>
      </c>
      <c r="B41" s="497"/>
      <c r="C41" s="497"/>
      <c r="D41" s="505" t="str">
        <f>IF(D1=0," ",D1)</f>
        <v>3R Petroleum</v>
      </c>
      <c r="E41" s="505"/>
      <c r="F41" s="505"/>
      <c r="G41" s="505"/>
      <c r="H41" s="505"/>
      <c r="I41" s="505"/>
      <c r="K41" s="486" t="s">
        <v>21</v>
      </c>
      <c r="L41" s="486"/>
      <c r="M41" s="486"/>
      <c r="N41" s="486"/>
    </row>
    <row r="42" spans="1:16" ht="6" customHeight="1" x14ac:dyDescent="0.2">
      <c r="J42" s="18"/>
      <c r="N42" s="18"/>
      <c r="O42" s="18"/>
    </row>
    <row r="43" spans="1:16" ht="17.25" customHeight="1" x14ac:dyDescent="0.2">
      <c r="A43" s="487" t="s">
        <v>95</v>
      </c>
      <c r="B43" s="487"/>
      <c r="C43" s="49">
        <f>IF(C3=0," ",C3)</f>
        <v>5</v>
      </c>
      <c r="E43" s="487" t="s">
        <v>23</v>
      </c>
      <c r="F43" s="487"/>
      <c r="G43" s="50" t="str">
        <f>IF(G3=0,"",G3)</f>
        <v>0</v>
      </c>
      <c r="H43" s="22"/>
      <c r="K43" s="488" t="s">
        <v>25</v>
      </c>
      <c r="L43" s="488"/>
      <c r="M43" s="488"/>
      <c r="N43" s="488"/>
    </row>
    <row r="44" spans="1:16" ht="6" customHeight="1" x14ac:dyDescent="0.2">
      <c r="C44" s="6"/>
      <c r="D44" s="23"/>
      <c r="E44" s="23"/>
      <c r="F44" s="23"/>
      <c r="G44" s="23"/>
      <c r="H44" s="23"/>
      <c r="I44" s="23"/>
      <c r="O44" s="22"/>
    </row>
    <row r="45" spans="1:16" ht="13.5" customHeight="1" x14ac:dyDescent="0.2">
      <c r="A45" s="22"/>
      <c r="B45" s="22"/>
      <c r="C45" s="23"/>
      <c r="D45" s="23"/>
      <c r="E45" s="487" t="s">
        <v>26</v>
      </c>
      <c r="F45" s="487"/>
      <c r="G45" s="487"/>
      <c r="H45" s="51">
        <f>IF(H5=0," ",H5)</f>
        <v>44986</v>
      </c>
      <c r="I45" s="22"/>
      <c r="J45" s="22"/>
      <c r="K45" s="22"/>
      <c r="N45" s="14" t="s">
        <v>96</v>
      </c>
      <c r="O45" s="22"/>
      <c r="P45" s="22"/>
    </row>
    <row r="46" spans="1:16" ht="6" customHeight="1" x14ac:dyDescent="0.2">
      <c r="A46" s="22"/>
      <c r="B46" s="22"/>
      <c r="G46" s="13"/>
      <c r="H46" s="13"/>
      <c r="I46" s="22"/>
      <c r="J46" s="22"/>
      <c r="K46" s="22"/>
      <c r="M46" s="6"/>
      <c r="O46" s="22"/>
      <c r="P46" s="22"/>
    </row>
    <row r="47" spans="1:16" s="42" customFormat="1" ht="17.25" customHeight="1" x14ac:dyDescent="0.2">
      <c r="A47" s="488" t="s">
        <v>97</v>
      </c>
      <c r="B47" s="488"/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52"/>
      <c r="P47" s="52"/>
    </row>
    <row r="48" spans="1:16" ht="13.5" customHeight="1" x14ac:dyDescent="0.2">
      <c r="A48" s="501" t="s">
        <v>31</v>
      </c>
      <c r="B48" s="502" t="s">
        <v>98</v>
      </c>
      <c r="C48" s="502"/>
      <c r="D48" s="502"/>
      <c r="E48" s="53" t="s">
        <v>99</v>
      </c>
      <c r="F48" s="30"/>
      <c r="G48" s="29" t="s">
        <v>100</v>
      </c>
      <c r="H48" s="492"/>
      <c r="I48" s="492"/>
      <c r="J48" s="53" t="s">
        <v>99</v>
      </c>
      <c r="K48" s="30"/>
      <c r="L48" s="29" t="s">
        <v>100</v>
      </c>
      <c r="M48" s="492"/>
      <c r="N48" s="492"/>
    </row>
    <row r="49" spans="1:14" ht="13.5" customHeight="1" x14ac:dyDescent="0.2">
      <c r="A49" s="501"/>
      <c r="B49" s="502"/>
      <c r="C49" s="502"/>
      <c r="D49" s="502"/>
      <c r="E49" s="4"/>
      <c r="F49" s="503" t="s">
        <v>101</v>
      </c>
      <c r="G49" s="503"/>
      <c r="H49" s="503"/>
      <c r="I49" s="503"/>
      <c r="J49" s="4"/>
      <c r="K49" s="503" t="s">
        <v>101</v>
      </c>
      <c r="L49" s="503"/>
      <c r="M49" s="503"/>
      <c r="N49" s="503"/>
    </row>
    <row r="50" spans="1:14" ht="13.5" customHeight="1" x14ac:dyDescent="0.2">
      <c r="A50" s="501"/>
      <c r="B50" s="502"/>
      <c r="C50" s="502"/>
      <c r="D50" s="502"/>
      <c r="E50" s="23" t="s">
        <v>40</v>
      </c>
      <c r="F50" s="494" t="s">
        <v>41</v>
      </c>
      <c r="G50" s="495" t="s">
        <v>42</v>
      </c>
      <c r="H50" s="495" t="s">
        <v>43</v>
      </c>
      <c r="I50" s="496" t="s">
        <v>44</v>
      </c>
      <c r="J50" s="23" t="s">
        <v>40</v>
      </c>
      <c r="K50" s="494" t="s">
        <v>41</v>
      </c>
      <c r="L50" s="495" t="s">
        <v>42</v>
      </c>
      <c r="M50" s="495" t="s">
        <v>43</v>
      </c>
      <c r="N50" s="496" t="s">
        <v>44</v>
      </c>
    </row>
    <row r="51" spans="1:14" ht="13.5" customHeight="1" x14ac:dyDescent="0.2">
      <c r="A51" s="501"/>
      <c r="B51" s="502"/>
      <c r="C51" s="502"/>
      <c r="D51" s="502"/>
      <c r="E51" s="23" t="s">
        <v>47</v>
      </c>
      <c r="F51" s="494"/>
      <c r="G51" s="495"/>
      <c r="H51" s="495"/>
      <c r="I51" s="496"/>
      <c r="J51" s="23" t="s">
        <v>47</v>
      </c>
      <c r="K51" s="494"/>
      <c r="L51" s="495"/>
      <c r="M51" s="495"/>
      <c r="N51" s="496"/>
    </row>
    <row r="52" spans="1:14" ht="13.5" customHeight="1" x14ac:dyDescent="0.2">
      <c r="A52" s="501"/>
      <c r="B52" s="502"/>
      <c r="C52" s="502"/>
      <c r="D52" s="502"/>
      <c r="E52" s="23" t="s">
        <v>49</v>
      </c>
      <c r="F52" s="494"/>
      <c r="G52" s="495"/>
      <c r="H52" s="495"/>
      <c r="I52" s="496"/>
      <c r="J52" s="23" t="s">
        <v>49</v>
      </c>
      <c r="K52" s="494"/>
      <c r="L52" s="495"/>
      <c r="M52" s="495"/>
      <c r="N52" s="496"/>
    </row>
    <row r="53" spans="1:14" ht="13.5" customHeight="1" x14ac:dyDescent="0.2">
      <c r="A53" s="501"/>
      <c r="B53" s="502"/>
      <c r="C53" s="502"/>
      <c r="D53" s="502"/>
      <c r="E53" s="23" t="s">
        <v>53</v>
      </c>
      <c r="F53" s="494"/>
      <c r="G53" s="495"/>
      <c r="H53" s="495"/>
      <c r="I53" s="496"/>
      <c r="J53" s="23" t="s">
        <v>53</v>
      </c>
      <c r="K53" s="494"/>
      <c r="L53" s="495"/>
      <c r="M53" s="495"/>
      <c r="N53" s="496"/>
    </row>
    <row r="54" spans="1:14" ht="13.5" customHeight="1" x14ac:dyDescent="0.2">
      <c r="A54" s="36">
        <v>1</v>
      </c>
      <c r="B54" s="489" t="s">
        <v>55</v>
      </c>
      <c r="C54" s="489"/>
      <c r="D54" s="489"/>
      <c r="E54" s="38"/>
      <c r="F54" s="38"/>
      <c r="G54" s="39"/>
      <c r="H54" s="39"/>
      <c r="I54" s="40"/>
      <c r="J54" s="38"/>
      <c r="K54" s="38"/>
      <c r="L54" s="39"/>
      <c r="M54" s="39"/>
      <c r="N54" s="40"/>
    </row>
    <row r="55" spans="1:14" ht="13.5" customHeight="1" x14ac:dyDescent="0.2">
      <c r="A55" s="36">
        <v>2</v>
      </c>
      <c r="B55" s="489" t="s">
        <v>57</v>
      </c>
      <c r="C55" s="489"/>
      <c r="D55" s="489"/>
      <c r="E55" s="38"/>
      <c r="F55" s="38"/>
      <c r="G55" s="39"/>
      <c r="H55" s="39"/>
      <c r="I55" s="40"/>
      <c r="J55" s="38"/>
      <c r="K55" s="38"/>
      <c r="L55" s="39"/>
      <c r="M55" s="39"/>
      <c r="N55" s="40"/>
    </row>
    <row r="56" spans="1:14" ht="13.5" customHeight="1" x14ac:dyDescent="0.2">
      <c r="A56" s="36">
        <v>3</v>
      </c>
      <c r="B56" s="489" t="s">
        <v>59</v>
      </c>
      <c r="C56" s="489"/>
      <c r="D56" s="489"/>
      <c r="E56" s="38"/>
      <c r="F56" s="38"/>
      <c r="G56" s="39"/>
      <c r="H56" s="39"/>
      <c r="I56" s="40"/>
      <c r="J56" s="38"/>
      <c r="K56" s="38"/>
      <c r="L56" s="39"/>
      <c r="M56" s="39"/>
      <c r="N56" s="40"/>
    </row>
    <row r="57" spans="1:14" ht="13.5" customHeight="1" x14ac:dyDescent="0.2">
      <c r="A57" s="36">
        <v>4</v>
      </c>
      <c r="B57" s="489" t="s">
        <v>61</v>
      </c>
      <c r="C57" s="489"/>
      <c r="D57" s="489"/>
      <c r="E57" s="38"/>
      <c r="F57" s="38"/>
      <c r="G57" s="39"/>
      <c r="H57" s="39"/>
      <c r="I57" s="40"/>
      <c r="J57" s="38"/>
      <c r="K57" s="38"/>
      <c r="L57" s="39"/>
      <c r="M57" s="39"/>
      <c r="N57" s="40"/>
    </row>
    <row r="58" spans="1:14" ht="13.5" customHeight="1" x14ac:dyDescent="0.2">
      <c r="A58" s="36">
        <v>5</v>
      </c>
      <c r="B58" s="489" t="s">
        <v>63</v>
      </c>
      <c r="C58" s="489"/>
      <c r="D58" s="489"/>
      <c r="E58" s="38"/>
      <c r="F58" s="38"/>
      <c r="G58" s="39"/>
      <c r="H58" s="39"/>
      <c r="I58" s="40"/>
      <c r="J58" s="38"/>
      <c r="K58" s="38"/>
      <c r="L58" s="39"/>
      <c r="M58" s="39"/>
      <c r="N58" s="40"/>
    </row>
    <row r="59" spans="1:14" ht="13.5" customHeight="1" x14ac:dyDescent="0.2">
      <c r="A59" s="36">
        <v>6</v>
      </c>
      <c r="B59" s="489" t="s">
        <v>65</v>
      </c>
      <c r="C59" s="489"/>
      <c r="D59" s="489"/>
      <c r="E59" s="38"/>
      <c r="F59" s="38"/>
      <c r="G59" s="39"/>
      <c r="H59" s="39"/>
      <c r="I59" s="40"/>
      <c r="J59" s="38"/>
      <c r="K59" s="38"/>
      <c r="L59" s="39"/>
      <c r="M59" s="39"/>
      <c r="N59" s="40"/>
    </row>
    <row r="60" spans="1:14" ht="13.5" customHeight="1" x14ac:dyDescent="0.2">
      <c r="A60" s="36">
        <v>7</v>
      </c>
      <c r="B60" s="489" t="s">
        <v>67</v>
      </c>
      <c r="C60" s="489"/>
      <c r="D60" s="489"/>
      <c r="E60" s="38"/>
      <c r="F60" s="38"/>
      <c r="G60" s="39"/>
      <c r="H60" s="39"/>
      <c r="I60" s="40"/>
      <c r="J60" s="38"/>
      <c r="K60" s="38"/>
      <c r="L60" s="39"/>
      <c r="M60" s="39"/>
      <c r="N60" s="40"/>
    </row>
    <row r="61" spans="1:14" ht="13.5" customHeight="1" x14ac:dyDescent="0.2">
      <c r="A61" s="36">
        <v>8</v>
      </c>
      <c r="B61" s="489" t="s">
        <v>69</v>
      </c>
      <c r="C61" s="489"/>
      <c r="D61" s="489"/>
      <c r="E61" s="38"/>
      <c r="F61" s="38"/>
      <c r="G61" s="39"/>
      <c r="H61" s="39"/>
      <c r="I61" s="40"/>
      <c r="J61" s="38"/>
      <c r="K61" s="38"/>
      <c r="L61" s="39"/>
      <c r="M61" s="39"/>
      <c r="N61" s="40"/>
    </row>
    <row r="62" spans="1:14" ht="13.5" customHeight="1" x14ac:dyDescent="0.2">
      <c r="A62" s="36">
        <v>9</v>
      </c>
      <c r="B62" s="489" t="s">
        <v>71</v>
      </c>
      <c r="C62" s="489"/>
      <c r="D62" s="489"/>
      <c r="E62" s="38"/>
      <c r="F62" s="38"/>
      <c r="G62" s="39"/>
      <c r="H62" s="39"/>
      <c r="I62" s="40"/>
      <c r="J62" s="38"/>
      <c r="K62" s="38"/>
      <c r="L62" s="39"/>
      <c r="M62" s="39"/>
      <c r="N62" s="40"/>
    </row>
    <row r="63" spans="1:14" ht="13.5" customHeight="1" x14ac:dyDescent="0.2">
      <c r="A63" s="36">
        <v>10</v>
      </c>
      <c r="B63" s="489" t="s">
        <v>73</v>
      </c>
      <c r="C63" s="489"/>
      <c r="D63" s="489"/>
      <c r="E63" s="38"/>
      <c r="F63" s="38"/>
      <c r="G63" s="39"/>
      <c r="H63" s="39"/>
      <c r="I63" s="40"/>
      <c r="J63" s="38"/>
      <c r="K63" s="38"/>
      <c r="L63" s="39"/>
      <c r="M63" s="39"/>
      <c r="N63" s="40"/>
    </row>
    <row r="64" spans="1:14" ht="13.5" customHeight="1" x14ac:dyDescent="0.2">
      <c r="A64" s="36">
        <v>11</v>
      </c>
      <c r="B64" s="489" t="s">
        <v>75</v>
      </c>
      <c r="C64" s="489"/>
      <c r="D64" s="489"/>
      <c r="E64" s="38"/>
      <c r="F64" s="38"/>
      <c r="G64" s="39"/>
      <c r="H64" s="39"/>
      <c r="I64" s="40"/>
      <c r="J64" s="38"/>
      <c r="K64" s="38"/>
      <c r="L64" s="39"/>
      <c r="M64" s="39"/>
      <c r="N64" s="40"/>
    </row>
    <row r="65" spans="1:14" ht="13.5" customHeight="1" x14ac:dyDescent="0.2">
      <c r="A65" s="36">
        <v>12</v>
      </c>
      <c r="B65" s="489" t="s">
        <v>77</v>
      </c>
      <c r="C65" s="489"/>
      <c r="D65" s="489"/>
      <c r="E65" s="38"/>
      <c r="F65" s="38"/>
      <c r="G65" s="39"/>
      <c r="H65" s="39"/>
      <c r="I65" s="40"/>
      <c r="J65" s="38"/>
      <c r="K65" s="38"/>
      <c r="L65" s="39"/>
      <c r="M65" s="39"/>
      <c r="N65" s="40"/>
    </row>
    <row r="66" spans="1:14" ht="13.5" customHeight="1" x14ac:dyDescent="0.2">
      <c r="A66" s="36">
        <v>13</v>
      </c>
      <c r="B66" s="489" t="s">
        <v>79</v>
      </c>
      <c r="C66" s="489"/>
      <c r="D66" s="489"/>
      <c r="E66" s="38"/>
      <c r="F66" s="38"/>
      <c r="G66" s="39"/>
      <c r="H66" s="39"/>
      <c r="I66" s="40"/>
      <c r="J66" s="38"/>
      <c r="K66" s="38"/>
      <c r="L66" s="39"/>
      <c r="M66" s="39"/>
      <c r="N66" s="40"/>
    </row>
    <row r="67" spans="1:14" ht="13.5" customHeight="1" x14ac:dyDescent="0.2">
      <c r="A67" s="36">
        <v>14</v>
      </c>
      <c r="B67" s="489" t="s">
        <v>81</v>
      </c>
      <c r="C67" s="489"/>
      <c r="D67" s="489"/>
      <c r="E67" s="38"/>
      <c r="F67" s="38"/>
      <c r="G67" s="39"/>
      <c r="H67" s="39"/>
      <c r="I67" s="40"/>
      <c r="J67" s="38"/>
      <c r="K67" s="38"/>
      <c r="L67" s="39"/>
      <c r="M67" s="39"/>
      <c r="N67" s="40"/>
    </row>
    <row r="68" spans="1:14" ht="13.5" customHeight="1" x14ac:dyDescent="0.2">
      <c r="A68" s="36">
        <v>15</v>
      </c>
      <c r="B68" s="489" t="s">
        <v>83</v>
      </c>
      <c r="C68" s="489"/>
      <c r="D68" s="489"/>
      <c r="E68" s="38"/>
      <c r="F68" s="38"/>
      <c r="G68" s="39"/>
      <c r="H68" s="39"/>
      <c r="I68" s="40"/>
      <c r="J68" s="38"/>
      <c r="K68" s="38"/>
      <c r="L68" s="39"/>
      <c r="M68" s="39"/>
      <c r="N68" s="40"/>
    </row>
    <row r="69" spans="1:14" ht="13.5" customHeight="1" x14ac:dyDescent="0.2">
      <c r="A69" s="36">
        <v>16</v>
      </c>
      <c r="B69" s="489" t="s">
        <v>85</v>
      </c>
      <c r="C69" s="489"/>
      <c r="D69" s="489"/>
      <c r="E69" s="38"/>
      <c r="F69" s="38"/>
      <c r="G69" s="39"/>
      <c r="H69" s="39"/>
      <c r="I69" s="40"/>
      <c r="J69" s="38"/>
      <c r="K69" s="38"/>
      <c r="L69" s="39"/>
      <c r="M69" s="39"/>
      <c r="N69" s="40"/>
    </row>
    <row r="70" spans="1:14" ht="13.5" customHeight="1" x14ac:dyDescent="0.2">
      <c r="A70" s="36">
        <v>17</v>
      </c>
      <c r="B70" s="489" t="s">
        <v>87</v>
      </c>
      <c r="C70" s="489"/>
      <c r="D70" s="489"/>
      <c r="E70" s="43"/>
      <c r="F70" s="38"/>
      <c r="G70" s="39"/>
      <c r="H70" s="39"/>
      <c r="I70" s="40"/>
      <c r="J70" s="43"/>
      <c r="K70" s="38"/>
      <c r="L70" s="39"/>
      <c r="M70" s="39"/>
      <c r="N70" s="40"/>
    </row>
    <row r="71" spans="1:14" ht="13.5" customHeight="1" x14ac:dyDescent="0.2">
      <c r="A71" s="36">
        <v>18</v>
      </c>
      <c r="B71" s="499" t="s">
        <v>89</v>
      </c>
      <c r="C71" s="499"/>
      <c r="D71" s="499"/>
      <c r="E71" s="38"/>
      <c r="F71" s="38"/>
      <c r="G71" s="39"/>
      <c r="H71" s="39"/>
      <c r="I71" s="40"/>
      <c r="J71" s="38"/>
      <c r="K71" s="38"/>
      <c r="L71" s="39"/>
      <c r="M71" s="39"/>
      <c r="N71" s="40"/>
    </row>
    <row r="72" spans="1:14" ht="13.5" customHeight="1" x14ac:dyDescent="0.2">
      <c r="A72" s="36">
        <v>19</v>
      </c>
      <c r="B72" s="499" t="s">
        <v>92</v>
      </c>
      <c r="C72" s="499"/>
      <c r="D72" s="499"/>
      <c r="E72" s="38"/>
      <c r="F72" s="38"/>
      <c r="G72" s="39"/>
      <c r="H72" s="39"/>
      <c r="I72" s="40"/>
      <c r="J72" s="38"/>
      <c r="K72" s="38"/>
      <c r="L72" s="39"/>
      <c r="M72" s="39"/>
      <c r="N72" s="40"/>
    </row>
    <row r="73" spans="1:14" ht="13.5" customHeight="1" x14ac:dyDescent="0.2">
      <c r="A73" s="44"/>
      <c r="B73" s="499" t="s">
        <v>94</v>
      </c>
      <c r="C73" s="499"/>
      <c r="D73" s="499"/>
      <c r="E73" s="45"/>
      <c r="F73" s="45"/>
      <c r="G73" s="46"/>
      <c r="H73" s="46"/>
      <c r="I73" s="47"/>
      <c r="J73" s="45"/>
      <c r="K73" s="45"/>
      <c r="L73" s="46"/>
      <c r="M73" s="46"/>
      <c r="N73" s="47"/>
    </row>
    <row r="74" spans="1:14" ht="13.5" customHeight="1" x14ac:dyDescent="0.2">
      <c r="A74" s="36">
        <v>20</v>
      </c>
      <c r="B74" s="506" t="str">
        <f>IF(B35=0,"",B35)</f>
        <v/>
      </c>
      <c r="C74" s="506"/>
      <c r="D74" s="506"/>
      <c r="E74" s="38"/>
      <c r="F74" s="38"/>
      <c r="G74" s="39"/>
      <c r="H74" s="39"/>
      <c r="I74" s="40"/>
      <c r="J74" s="38"/>
      <c r="K74" s="38"/>
      <c r="L74" s="39"/>
      <c r="M74" s="39"/>
      <c r="N74" s="40"/>
    </row>
    <row r="75" spans="1:14" ht="13.5" customHeight="1" x14ac:dyDescent="0.2">
      <c r="A75" s="36">
        <v>21</v>
      </c>
      <c r="B75" s="506" t="str">
        <f>IF(B36=0,"",B36)</f>
        <v/>
      </c>
      <c r="C75" s="506"/>
      <c r="D75" s="506"/>
      <c r="E75" s="38"/>
      <c r="F75" s="38"/>
      <c r="G75" s="39"/>
      <c r="H75" s="39"/>
      <c r="I75" s="40"/>
      <c r="J75" s="38"/>
      <c r="K75" s="38"/>
      <c r="L75" s="39"/>
      <c r="M75" s="39"/>
      <c r="N75" s="40"/>
    </row>
    <row r="76" spans="1:14" ht="13.5" customHeight="1" x14ac:dyDescent="0.2">
      <c r="A76" s="36">
        <v>22</v>
      </c>
      <c r="B76" s="506" t="str">
        <f>IF(B37=0,"",B37)</f>
        <v/>
      </c>
      <c r="C76" s="506"/>
      <c r="D76" s="506"/>
      <c r="E76" s="38"/>
      <c r="F76" s="38"/>
      <c r="G76" s="39"/>
      <c r="H76" s="39"/>
      <c r="I76" s="40"/>
      <c r="J76" s="38"/>
      <c r="K76" s="38"/>
      <c r="L76" s="39"/>
      <c r="M76" s="39"/>
      <c r="N76" s="40"/>
    </row>
    <row r="77" spans="1:14" ht="13.5" customHeight="1" x14ac:dyDescent="0.2">
      <c r="A77" s="36">
        <v>23</v>
      </c>
      <c r="B77" s="506" t="str">
        <f>IF(B38=0,"",B38)</f>
        <v/>
      </c>
      <c r="C77" s="506"/>
      <c r="D77" s="506"/>
      <c r="E77" s="38"/>
      <c r="F77" s="38"/>
      <c r="G77" s="39"/>
      <c r="H77" s="39"/>
      <c r="I77" s="40"/>
      <c r="J77" s="38"/>
      <c r="K77" s="38"/>
      <c r="L77" s="39"/>
      <c r="M77" s="39"/>
      <c r="N77" s="40"/>
    </row>
    <row r="78" spans="1:14" ht="13.5" customHeight="1" x14ac:dyDescent="0.2">
      <c r="A78" s="36">
        <v>24</v>
      </c>
      <c r="B78" s="506" t="str">
        <f>IF(B39=0,"",B39)</f>
        <v/>
      </c>
      <c r="C78" s="506"/>
      <c r="D78" s="506"/>
      <c r="E78" s="38"/>
      <c r="F78" s="38"/>
      <c r="G78" s="39"/>
      <c r="H78" s="39"/>
      <c r="I78" s="40"/>
      <c r="J78" s="38"/>
      <c r="K78" s="38"/>
      <c r="L78" s="39"/>
      <c r="M78" s="39"/>
      <c r="N78" s="40"/>
    </row>
    <row r="79" spans="1:14" ht="6" customHeight="1" x14ac:dyDescent="0.2">
      <c r="A79" s="41"/>
      <c r="B79" s="37"/>
      <c r="C79" s="41"/>
      <c r="D79" s="41"/>
    </row>
    <row r="80" spans="1:14" ht="22.5" customHeight="1" x14ac:dyDescent="0.25">
      <c r="A80" s="497" t="s">
        <v>19</v>
      </c>
      <c r="B80" s="497"/>
      <c r="C80" s="497"/>
      <c r="D80" s="505" t="str">
        <f>D41</f>
        <v>3R Petroleum</v>
      </c>
      <c r="E80" s="505"/>
      <c r="F80" s="505"/>
      <c r="G80" s="505"/>
      <c r="H80" s="505"/>
      <c r="I80" s="505"/>
      <c r="K80" s="486" t="s">
        <v>21</v>
      </c>
      <c r="L80" s="486"/>
      <c r="M80" s="486"/>
      <c r="N80" s="486"/>
    </row>
    <row r="81" spans="1:16" ht="6" customHeight="1" x14ac:dyDescent="0.2">
      <c r="J81" s="18"/>
      <c r="N81" s="18"/>
      <c r="O81" s="18"/>
    </row>
    <row r="82" spans="1:16" ht="17.25" customHeight="1" x14ac:dyDescent="0.2">
      <c r="A82" s="487" t="s">
        <v>95</v>
      </c>
      <c r="B82" s="487"/>
      <c r="C82" s="49">
        <f>C43</f>
        <v>5</v>
      </c>
      <c r="E82" s="487" t="s">
        <v>23</v>
      </c>
      <c r="F82" s="487"/>
      <c r="G82" s="50" t="str">
        <f>G43</f>
        <v>0</v>
      </c>
      <c r="I82" s="22"/>
      <c r="K82" s="488" t="s">
        <v>25</v>
      </c>
      <c r="L82" s="488"/>
      <c r="M82" s="488"/>
      <c r="N82" s="488"/>
    </row>
    <row r="83" spans="1:16" ht="6" customHeight="1" x14ac:dyDescent="0.2">
      <c r="C83" s="6"/>
      <c r="D83" s="23"/>
      <c r="E83" s="23"/>
      <c r="F83" s="23"/>
      <c r="G83" s="23"/>
      <c r="H83" s="23"/>
      <c r="I83" s="23"/>
      <c r="O83" s="22"/>
    </row>
    <row r="84" spans="1:16" ht="13.5" customHeight="1" x14ac:dyDescent="0.2">
      <c r="A84" s="22"/>
      <c r="B84" s="22"/>
      <c r="C84" s="23"/>
      <c r="D84" s="23"/>
      <c r="E84" s="487" t="s">
        <v>26</v>
      </c>
      <c r="F84" s="487"/>
      <c r="G84" s="487"/>
      <c r="H84" s="51">
        <f>H45</f>
        <v>44986</v>
      </c>
      <c r="I84" s="22"/>
      <c r="J84" s="22"/>
      <c r="K84" s="22"/>
      <c r="N84" s="14" t="s">
        <v>102</v>
      </c>
      <c r="O84" s="22"/>
      <c r="P84" s="22"/>
    </row>
    <row r="85" spans="1:16" ht="6" customHeight="1" x14ac:dyDescent="0.2">
      <c r="A85" s="22"/>
      <c r="B85" s="22"/>
      <c r="G85" s="13"/>
      <c r="H85" s="13"/>
      <c r="I85" s="22"/>
      <c r="J85" s="22"/>
      <c r="K85" s="22"/>
      <c r="M85" s="6"/>
      <c r="O85" s="22"/>
      <c r="P85" s="22"/>
    </row>
    <row r="86" spans="1:16" s="42" customFormat="1" ht="17.25" customHeight="1" x14ac:dyDescent="0.2">
      <c r="A86" s="488" t="s">
        <v>97</v>
      </c>
      <c r="B86" s="488"/>
      <c r="C86" s="488"/>
      <c r="D86" s="488"/>
      <c r="E86" s="488"/>
      <c r="F86" s="488"/>
      <c r="G86" s="488"/>
      <c r="H86" s="488"/>
      <c r="I86" s="488"/>
      <c r="J86" s="488"/>
      <c r="K86" s="488"/>
      <c r="L86" s="488"/>
      <c r="M86" s="488"/>
      <c r="N86" s="488"/>
      <c r="O86" s="52"/>
      <c r="P86" s="52"/>
    </row>
    <row r="87" spans="1:16" ht="13.5" customHeight="1" x14ac:dyDescent="0.2">
      <c r="A87" s="501" t="s">
        <v>31</v>
      </c>
      <c r="B87" s="502" t="s">
        <v>98</v>
      </c>
      <c r="C87" s="502"/>
      <c r="D87" s="502"/>
      <c r="E87" s="53" t="s">
        <v>99</v>
      </c>
      <c r="F87" s="30"/>
      <c r="G87" s="29" t="s">
        <v>100</v>
      </c>
      <c r="H87" s="492"/>
      <c r="I87" s="492"/>
      <c r="J87" s="53" t="s">
        <v>99</v>
      </c>
      <c r="K87" s="30"/>
      <c r="L87" s="29" t="s">
        <v>100</v>
      </c>
      <c r="M87" s="492"/>
      <c r="N87" s="492"/>
    </row>
    <row r="88" spans="1:16" ht="13.5" customHeight="1" x14ac:dyDescent="0.2">
      <c r="A88" s="501"/>
      <c r="B88" s="502"/>
      <c r="C88" s="502"/>
      <c r="D88" s="502"/>
      <c r="E88" s="4"/>
      <c r="F88" s="503" t="s">
        <v>101</v>
      </c>
      <c r="G88" s="503"/>
      <c r="H88" s="503"/>
      <c r="I88" s="503"/>
      <c r="J88" s="4"/>
      <c r="K88" s="503" t="s">
        <v>101</v>
      </c>
      <c r="L88" s="503"/>
      <c r="M88" s="503"/>
      <c r="N88" s="503"/>
    </row>
    <row r="89" spans="1:16" ht="13.5" customHeight="1" x14ac:dyDescent="0.2">
      <c r="A89" s="501"/>
      <c r="B89" s="502"/>
      <c r="C89" s="502"/>
      <c r="D89" s="502"/>
      <c r="E89" s="23" t="s">
        <v>40</v>
      </c>
      <c r="F89" s="494" t="s">
        <v>41</v>
      </c>
      <c r="G89" s="495" t="s">
        <v>42</v>
      </c>
      <c r="H89" s="495" t="s">
        <v>43</v>
      </c>
      <c r="I89" s="496" t="s">
        <v>44</v>
      </c>
      <c r="J89" s="23" t="s">
        <v>40</v>
      </c>
      <c r="K89" s="494" t="s">
        <v>41</v>
      </c>
      <c r="L89" s="495" t="s">
        <v>42</v>
      </c>
      <c r="M89" s="495" t="s">
        <v>43</v>
      </c>
      <c r="N89" s="496" t="s">
        <v>44</v>
      </c>
    </row>
    <row r="90" spans="1:16" ht="13.5" customHeight="1" x14ac:dyDescent="0.2">
      <c r="A90" s="501"/>
      <c r="B90" s="502"/>
      <c r="C90" s="502"/>
      <c r="D90" s="502"/>
      <c r="E90" s="23" t="s">
        <v>47</v>
      </c>
      <c r="F90" s="494"/>
      <c r="G90" s="495"/>
      <c r="H90" s="495"/>
      <c r="I90" s="496"/>
      <c r="J90" s="23" t="s">
        <v>47</v>
      </c>
      <c r="K90" s="494"/>
      <c r="L90" s="495"/>
      <c r="M90" s="495"/>
      <c r="N90" s="496"/>
    </row>
    <row r="91" spans="1:16" ht="13.5" customHeight="1" x14ac:dyDescent="0.2">
      <c r="A91" s="501"/>
      <c r="B91" s="502"/>
      <c r="C91" s="502"/>
      <c r="D91" s="502"/>
      <c r="E91" s="23" t="s">
        <v>49</v>
      </c>
      <c r="F91" s="494"/>
      <c r="G91" s="495"/>
      <c r="H91" s="495"/>
      <c r="I91" s="496"/>
      <c r="J91" s="23" t="s">
        <v>49</v>
      </c>
      <c r="K91" s="494"/>
      <c r="L91" s="495"/>
      <c r="M91" s="495"/>
      <c r="N91" s="496"/>
    </row>
    <row r="92" spans="1:16" ht="13.5" customHeight="1" x14ac:dyDescent="0.2">
      <c r="A92" s="501"/>
      <c r="B92" s="502"/>
      <c r="C92" s="502"/>
      <c r="D92" s="502"/>
      <c r="E92" s="23" t="s">
        <v>53</v>
      </c>
      <c r="F92" s="494"/>
      <c r="G92" s="495"/>
      <c r="H92" s="495"/>
      <c r="I92" s="496"/>
      <c r="J92" s="23" t="s">
        <v>53</v>
      </c>
      <c r="K92" s="494"/>
      <c r="L92" s="495"/>
      <c r="M92" s="495"/>
      <c r="N92" s="496"/>
    </row>
    <row r="93" spans="1:16" ht="13.5" customHeight="1" x14ac:dyDescent="0.2">
      <c r="A93" s="36">
        <v>1</v>
      </c>
      <c r="B93" s="489" t="s">
        <v>55</v>
      </c>
      <c r="C93" s="489"/>
      <c r="D93" s="489"/>
      <c r="E93" s="38"/>
      <c r="F93" s="38"/>
      <c r="G93" s="39"/>
      <c r="H93" s="39"/>
      <c r="I93" s="40"/>
      <c r="J93" s="38"/>
      <c r="K93" s="38"/>
      <c r="L93" s="39"/>
      <c r="M93" s="39"/>
      <c r="N93" s="40"/>
    </row>
    <row r="94" spans="1:16" ht="13.5" customHeight="1" x14ac:dyDescent="0.2">
      <c r="A94" s="36">
        <v>2</v>
      </c>
      <c r="B94" s="489" t="s">
        <v>57</v>
      </c>
      <c r="C94" s="489"/>
      <c r="D94" s="489"/>
      <c r="E94" s="38"/>
      <c r="F94" s="38"/>
      <c r="G94" s="39"/>
      <c r="H94" s="39"/>
      <c r="I94" s="40"/>
      <c r="J94" s="38"/>
      <c r="K94" s="38"/>
      <c r="L94" s="39"/>
      <c r="M94" s="39"/>
      <c r="N94" s="40"/>
    </row>
    <row r="95" spans="1:16" ht="13.5" customHeight="1" x14ac:dyDescent="0.2">
      <c r="A95" s="36">
        <v>3</v>
      </c>
      <c r="B95" s="489" t="s">
        <v>59</v>
      </c>
      <c r="C95" s="489"/>
      <c r="D95" s="489"/>
      <c r="E95" s="38"/>
      <c r="F95" s="38"/>
      <c r="G95" s="39"/>
      <c r="H95" s="39"/>
      <c r="I95" s="40"/>
      <c r="J95" s="38"/>
      <c r="K95" s="38"/>
      <c r="L95" s="39"/>
      <c r="M95" s="39"/>
      <c r="N95" s="40"/>
    </row>
    <row r="96" spans="1:16" ht="13.5" customHeight="1" x14ac:dyDescent="0.2">
      <c r="A96" s="36">
        <v>4</v>
      </c>
      <c r="B96" s="489" t="s">
        <v>61</v>
      </c>
      <c r="C96" s="489"/>
      <c r="D96" s="489"/>
      <c r="E96" s="38"/>
      <c r="F96" s="38"/>
      <c r="G96" s="39"/>
      <c r="H96" s="39"/>
      <c r="I96" s="40"/>
      <c r="J96" s="38"/>
      <c r="K96" s="38"/>
      <c r="L96" s="39"/>
      <c r="M96" s="39"/>
      <c r="N96" s="40"/>
    </row>
    <row r="97" spans="1:14" ht="13.5" customHeight="1" x14ac:dyDescent="0.2">
      <c r="A97" s="36">
        <v>5</v>
      </c>
      <c r="B97" s="489" t="s">
        <v>63</v>
      </c>
      <c r="C97" s="489"/>
      <c r="D97" s="489"/>
      <c r="E97" s="38"/>
      <c r="F97" s="38"/>
      <c r="G97" s="39"/>
      <c r="H97" s="39"/>
      <c r="I97" s="40"/>
      <c r="J97" s="38"/>
      <c r="K97" s="38"/>
      <c r="L97" s="39"/>
      <c r="M97" s="39"/>
      <c r="N97" s="40"/>
    </row>
    <row r="98" spans="1:14" ht="13.5" customHeight="1" x14ac:dyDescent="0.2">
      <c r="A98" s="36">
        <v>6</v>
      </c>
      <c r="B98" s="489" t="s">
        <v>65</v>
      </c>
      <c r="C98" s="489"/>
      <c r="D98" s="489"/>
      <c r="E98" s="38"/>
      <c r="F98" s="38"/>
      <c r="G98" s="39"/>
      <c r="H98" s="39"/>
      <c r="I98" s="40"/>
      <c r="J98" s="38"/>
      <c r="K98" s="38"/>
      <c r="L98" s="39"/>
      <c r="M98" s="39"/>
      <c r="N98" s="40"/>
    </row>
    <row r="99" spans="1:14" ht="13.5" customHeight="1" x14ac:dyDescent="0.2">
      <c r="A99" s="36">
        <v>7</v>
      </c>
      <c r="B99" s="489" t="s">
        <v>67</v>
      </c>
      <c r="C99" s="489"/>
      <c r="D99" s="489"/>
      <c r="E99" s="38"/>
      <c r="F99" s="38"/>
      <c r="G99" s="39"/>
      <c r="H99" s="39"/>
      <c r="I99" s="40"/>
      <c r="J99" s="38"/>
      <c r="K99" s="38"/>
      <c r="L99" s="39"/>
      <c r="M99" s="39"/>
      <c r="N99" s="40"/>
    </row>
    <row r="100" spans="1:14" ht="13.5" customHeight="1" x14ac:dyDescent="0.2">
      <c r="A100" s="36">
        <v>8</v>
      </c>
      <c r="B100" s="489" t="s">
        <v>69</v>
      </c>
      <c r="C100" s="489"/>
      <c r="D100" s="489"/>
      <c r="E100" s="38"/>
      <c r="F100" s="38"/>
      <c r="G100" s="39"/>
      <c r="H100" s="39"/>
      <c r="I100" s="40"/>
      <c r="J100" s="38"/>
      <c r="K100" s="38"/>
      <c r="L100" s="39"/>
      <c r="M100" s="39"/>
      <c r="N100" s="40"/>
    </row>
    <row r="101" spans="1:14" ht="13.5" customHeight="1" x14ac:dyDescent="0.2">
      <c r="A101" s="36">
        <v>9</v>
      </c>
      <c r="B101" s="489" t="s">
        <v>71</v>
      </c>
      <c r="C101" s="489"/>
      <c r="D101" s="489"/>
      <c r="E101" s="38"/>
      <c r="F101" s="38"/>
      <c r="G101" s="39"/>
      <c r="H101" s="39"/>
      <c r="I101" s="40"/>
      <c r="J101" s="38"/>
      <c r="K101" s="38"/>
      <c r="L101" s="39"/>
      <c r="M101" s="39"/>
      <c r="N101" s="40"/>
    </row>
    <row r="102" spans="1:14" ht="13.5" customHeight="1" x14ac:dyDescent="0.2">
      <c r="A102" s="36">
        <v>10</v>
      </c>
      <c r="B102" s="489" t="s">
        <v>73</v>
      </c>
      <c r="C102" s="489"/>
      <c r="D102" s="489"/>
      <c r="E102" s="38"/>
      <c r="F102" s="38"/>
      <c r="G102" s="39"/>
      <c r="H102" s="39"/>
      <c r="I102" s="40"/>
      <c r="J102" s="38"/>
      <c r="K102" s="38"/>
      <c r="L102" s="39"/>
      <c r="M102" s="39"/>
      <c r="N102" s="40"/>
    </row>
    <row r="103" spans="1:14" ht="13.5" customHeight="1" x14ac:dyDescent="0.2">
      <c r="A103" s="36">
        <v>11</v>
      </c>
      <c r="B103" s="489" t="s">
        <v>75</v>
      </c>
      <c r="C103" s="489"/>
      <c r="D103" s="489"/>
      <c r="E103" s="38"/>
      <c r="F103" s="38"/>
      <c r="G103" s="39"/>
      <c r="H103" s="39"/>
      <c r="I103" s="40"/>
      <c r="J103" s="38"/>
      <c r="K103" s="38"/>
      <c r="L103" s="39"/>
      <c r="M103" s="39"/>
      <c r="N103" s="40"/>
    </row>
    <row r="104" spans="1:14" ht="13.5" customHeight="1" x14ac:dyDescent="0.2">
      <c r="A104" s="36">
        <v>12</v>
      </c>
      <c r="B104" s="489" t="s">
        <v>77</v>
      </c>
      <c r="C104" s="489"/>
      <c r="D104" s="489"/>
      <c r="E104" s="38"/>
      <c r="F104" s="38"/>
      <c r="G104" s="39"/>
      <c r="H104" s="39"/>
      <c r="I104" s="40"/>
      <c r="J104" s="38"/>
      <c r="K104" s="38"/>
      <c r="L104" s="39"/>
      <c r="M104" s="39"/>
      <c r="N104" s="40"/>
    </row>
    <row r="105" spans="1:14" ht="13.5" customHeight="1" x14ac:dyDescent="0.2">
      <c r="A105" s="36">
        <v>13</v>
      </c>
      <c r="B105" s="489" t="s">
        <v>79</v>
      </c>
      <c r="C105" s="489"/>
      <c r="D105" s="489"/>
      <c r="E105" s="38"/>
      <c r="F105" s="38"/>
      <c r="G105" s="39"/>
      <c r="H105" s="39"/>
      <c r="I105" s="40"/>
      <c r="J105" s="38"/>
      <c r="K105" s="38"/>
      <c r="L105" s="39"/>
      <c r="M105" s="39"/>
      <c r="N105" s="40"/>
    </row>
    <row r="106" spans="1:14" ht="13.5" customHeight="1" x14ac:dyDescent="0.2">
      <c r="A106" s="36">
        <v>14</v>
      </c>
      <c r="B106" s="489" t="s">
        <v>81</v>
      </c>
      <c r="C106" s="489"/>
      <c r="D106" s="489"/>
      <c r="E106" s="38"/>
      <c r="F106" s="38"/>
      <c r="G106" s="39"/>
      <c r="H106" s="39"/>
      <c r="I106" s="40"/>
      <c r="J106" s="38"/>
      <c r="K106" s="38"/>
      <c r="L106" s="39"/>
      <c r="M106" s="39"/>
      <c r="N106" s="40"/>
    </row>
    <row r="107" spans="1:14" ht="13.5" customHeight="1" x14ac:dyDescent="0.2">
      <c r="A107" s="36">
        <v>15</v>
      </c>
      <c r="B107" s="489" t="s">
        <v>83</v>
      </c>
      <c r="C107" s="489"/>
      <c r="D107" s="489"/>
      <c r="E107" s="38"/>
      <c r="F107" s="38"/>
      <c r="G107" s="39"/>
      <c r="H107" s="39"/>
      <c r="I107" s="40"/>
      <c r="J107" s="38"/>
      <c r="K107" s="38"/>
      <c r="L107" s="39"/>
      <c r="M107" s="39"/>
      <c r="N107" s="40"/>
    </row>
    <row r="108" spans="1:14" ht="13.5" customHeight="1" x14ac:dyDescent="0.2">
      <c r="A108" s="36">
        <v>16</v>
      </c>
      <c r="B108" s="489" t="s">
        <v>85</v>
      </c>
      <c r="C108" s="489"/>
      <c r="D108" s="489"/>
      <c r="E108" s="38"/>
      <c r="F108" s="38"/>
      <c r="G108" s="39"/>
      <c r="H108" s="39"/>
      <c r="I108" s="40"/>
      <c r="J108" s="38"/>
      <c r="K108" s="38"/>
      <c r="L108" s="39"/>
      <c r="M108" s="39"/>
      <c r="N108" s="40"/>
    </row>
    <row r="109" spans="1:14" ht="13.5" customHeight="1" x14ac:dyDescent="0.2">
      <c r="A109" s="36">
        <v>17</v>
      </c>
      <c r="B109" s="489" t="s">
        <v>87</v>
      </c>
      <c r="C109" s="489"/>
      <c r="D109" s="489"/>
      <c r="E109" s="43"/>
      <c r="F109" s="38"/>
      <c r="G109" s="39"/>
      <c r="H109" s="39"/>
      <c r="I109" s="40"/>
      <c r="J109" s="43"/>
      <c r="K109" s="38"/>
      <c r="L109" s="39"/>
      <c r="M109" s="39"/>
      <c r="N109" s="40"/>
    </row>
    <row r="110" spans="1:14" ht="13.5" customHeight="1" x14ac:dyDescent="0.2">
      <c r="A110" s="36">
        <v>18</v>
      </c>
      <c r="B110" s="499" t="s">
        <v>89</v>
      </c>
      <c r="C110" s="499"/>
      <c r="D110" s="499"/>
      <c r="E110" s="38"/>
      <c r="F110" s="38"/>
      <c r="G110" s="39"/>
      <c r="H110" s="39"/>
      <c r="I110" s="40"/>
      <c r="J110" s="38"/>
      <c r="K110" s="38"/>
      <c r="L110" s="39"/>
      <c r="M110" s="39"/>
      <c r="N110" s="40"/>
    </row>
    <row r="111" spans="1:14" ht="13.5" customHeight="1" x14ac:dyDescent="0.2">
      <c r="A111" s="36">
        <v>19</v>
      </c>
      <c r="B111" s="499" t="s">
        <v>92</v>
      </c>
      <c r="C111" s="499"/>
      <c r="D111" s="499"/>
      <c r="E111" s="38"/>
      <c r="F111" s="38"/>
      <c r="G111" s="39"/>
      <c r="H111" s="39"/>
      <c r="I111" s="40"/>
      <c r="J111" s="38"/>
      <c r="K111" s="38"/>
      <c r="L111" s="39"/>
      <c r="M111" s="39"/>
      <c r="N111" s="40"/>
    </row>
    <row r="112" spans="1:14" ht="13.5" customHeight="1" x14ac:dyDescent="0.2">
      <c r="A112" s="44"/>
      <c r="B112" s="499" t="s">
        <v>94</v>
      </c>
      <c r="C112" s="499"/>
      <c r="D112" s="499"/>
      <c r="E112" s="45"/>
      <c r="F112" s="45"/>
      <c r="G112" s="46"/>
      <c r="H112" s="46"/>
      <c r="I112" s="47"/>
      <c r="J112" s="45"/>
      <c r="K112" s="45"/>
      <c r="L112" s="46"/>
      <c r="M112" s="46"/>
      <c r="N112" s="47"/>
    </row>
    <row r="113" spans="1:16" ht="13.5" customHeight="1" x14ac:dyDescent="0.2">
      <c r="A113" s="36">
        <v>20</v>
      </c>
      <c r="B113" s="506" t="str">
        <f>B74</f>
        <v/>
      </c>
      <c r="C113" s="506"/>
      <c r="D113" s="506"/>
      <c r="E113" s="38"/>
      <c r="F113" s="38"/>
      <c r="G113" s="39"/>
      <c r="H113" s="39"/>
      <c r="I113" s="40"/>
      <c r="J113" s="38"/>
      <c r="K113" s="38"/>
      <c r="L113" s="39"/>
      <c r="M113" s="39"/>
      <c r="N113" s="40"/>
    </row>
    <row r="114" spans="1:16" ht="13.5" customHeight="1" x14ac:dyDescent="0.2">
      <c r="A114" s="36">
        <v>21</v>
      </c>
      <c r="B114" s="506" t="str">
        <f>B75</f>
        <v/>
      </c>
      <c r="C114" s="506"/>
      <c r="D114" s="506"/>
      <c r="E114" s="38"/>
      <c r="F114" s="38"/>
      <c r="G114" s="39"/>
      <c r="H114" s="39"/>
      <c r="I114" s="40"/>
      <c r="J114" s="38"/>
      <c r="K114" s="38"/>
      <c r="L114" s="39"/>
      <c r="M114" s="39"/>
      <c r="N114" s="40"/>
    </row>
    <row r="115" spans="1:16" ht="13.5" customHeight="1" x14ac:dyDescent="0.2">
      <c r="A115" s="36">
        <v>22</v>
      </c>
      <c r="B115" s="506" t="str">
        <f>B76</f>
        <v/>
      </c>
      <c r="C115" s="506"/>
      <c r="D115" s="506"/>
      <c r="E115" s="38"/>
      <c r="F115" s="38"/>
      <c r="G115" s="39"/>
      <c r="H115" s="39"/>
      <c r="I115" s="40"/>
      <c r="J115" s="38"/>
      <c r="K115" s="38"/>
      <c r="L115" s="39"/>
      <c r="M115" s="39"/>
      <c r="N115" s="40"/>
    </row>
    <row r="116" spans="1:16" ht="13.5" customHeight="1" x14ac:dyDescent="0.2">
      <c r="A116" s="36">
        <v>23</v>
      </c>
      <c r="B116" s="506" t="str">
        <f>B77</f>
        <v/>
      </c>
      <c r="C116" s="506"/>
      <c r="D116" s="506"/>
      <c r="E116" s="38"/>
      <c r="F116" s="38"/>
      <c r="G116" s="39"/>
      <c r="H116" s="39"/>
      <c r="I116" s="40"/>
      <c r="J116" s="38"/>
      <c r="K116" s="38"/>
      <c r="L116" s="39"/>
      <c r="M116" s="39"/>
      <c r="N116" s="40"/>
    </row>
    <row r="117" spans="1:16" ht="13.5" customHeight="1" x14ac:dyDescent="0.2">
      <c r="A117" s="36">
        <v>24</v>
      </c>
      <c r="B117" s="506" t="str">
        <f>B78</f>
        <v/>
      </c>
      <c r="C117" s="506"/>
      <c r="D117" s="506"/>
      <c r="E117" s="38"/>
      <c r="F117" s="38"/>
      <c r="G117" s="39"/>
      <c r="H117" s="39"/>
      <c r="I117" s="40"/>
      <c r="J117" s="38"/>
      <c r="K117" s="38"/>
      <c r="L117" s="39"/>
      <c r="M117" s="39"/>
      <c r="N117" s="40"/>
    </row>
    <row r="118" spans="1:16" ht="6" customHeight="1" x14ac:dyDescent="0.2">
      <c r="A118" s="41"/>
      <c r="B118" s="41"/>
      <c r="C118" s="41"/>
      <c r="D118" s="41"/>
    </row>
    <row r="119" spans="1:16" ht="22.5" customHeight="1" x14ac:dyDescent="0.25">
      <c r="A119" s="497" t="s">
        <v>19</v>
      </c>
      <c r="B119" s="497"/>
      <c r="C119" s="497"/>
      <c r="D119" s="505" t="str">
        <f>D80</f>
        <v>3R Petroleum</v>
      </c>
      <c r="E119" s="505"/>
      <c r="F119" s="505"/>
      <c r="G119" s="505"/>
      <c r="H119" s="505"/>
      <c r="I119" s="505"/>
      <c r="K119" s="486" t="s">
        <v>21</v>
      </c>
      <c r="L119" s="486"/>
      <c r="M119" s="486"/>
      <c r="N119" s="486"/>
    </row>
    <row r="120" spans="1:16" ht="6" customHeight="1" x14ac:dyDescent="0.2">
      <c r="J120" s="18"/>
      <c r="N120" s="18"/>
      <c r="O120" s="18"/>
    </row>
    <row r="121" spans="1:16" ht="17.25" customHeight="1" x14ac:dyDescent="0.2">
      <c r="A121" s="487" t="s">
        <v>95</v>
      </c>
      <c r="B121" s="487"/>
      <c r="C121" s="49">
        <f>C82</f>
        <v>5</v>
      </c>
      <c r="E121" s="487" t="s">
        <v>23</v>
      </c>
      <c r="F121" s="487"/>
      <c r="G121" s="50" t="str">
        <f>G82</f>
        <v>0</v>
      </c>
      <c r="I121" s="22"/>
      <c r="K121" s="488" t="s">
        <v>25</v>
      </c>
      <c r="L121" s="488"/>
      <c r="M121" s="488"/>
      <c r="N121" s="488"/>
    </row>
    <row r="122" spans="1:16" ht="6" customHeight="1" x14ac:dyDescent="0.2">
      <c r="C122" s="6"/>
      <c r="D122" s="23"/>
      <c r="E122" s="23"/>
      <c r="F122" s="23"/>
      <c r="G122" s="23"/>
      <c r="H122" s="23"/>
      <c r="I122" s="23"/>
      <c r="O122" s="22"/>
    </row>
    <row r="123" spans="1:16" ht="13.5" customHeight="1" x14ac:dyDescent="0.2">
      <c r="A123" s="22"/>
      <c r="B123" s="22"/>
      <c r="C123" s="23"/>
      <c r="D123" s="23"/>
      <c r="E123" s="487" t="s">
        <v>26</v>
      </c>
      <c r="F123" s="487"/>
      <c r="G123" s="487"/>
      <c r="H123" s="51">
        <f>H84</f>
        <v>44986</v>
      </c>
      <c r="I123" s="22"/>
      <c r="J123" s="22"/>
      <c r="K123" s="22"/>
      <c r="N123" s="14" t="s">
        <v>103</v>
      </c>
      <c r="O123" s="22"/>
      <c r="P123" s="22"/>
    </row>
    <row r="124" spans="1:16" ht="6" customHeight="1" x14ac:dyDescent="0.2">
      <c r="A124" s="22"/>
      <c r="B124" s="22"/>
      <c r="G124" s="13"/>
      <c r="H124" s="13"/>
      <c r="I124" s="22"/>
      <c r="J124" s="22"/>
      <c r="K124" s="22"/>
      <c r="M124" s="6"/>
      <c r="O124" s="22"/>
      <c r="P124" s="22"/>
    </row>
    <row r="125" spans="1:16" s="42" customFormat="1" ht="17.25" customHeight="1" x14ac:dyDescent="0.2">
      <c r="A125" s="488" t="s">
        <v>97</v>
      </c>
      <c r="B125" s="488"/>
      <c r="C125" s="488"/>
      <c r="D125" s="488"/>
      <c r="E125" s="488"/>
      <c r="F125" s="488"/>
      <c r="G125" s="488"/>
      <c r="H125" s="488"/>
      <c r="I125" s="488"/>
      <c r="J125" s="488"/>
      <c r="K125" s="488"/>
      <c r="L125" s="488"/>
      <c r="M125" s="488"/>
      <c r="N125" s="488"/>
      <c r="O125" s="52"/>
      <c r="P125" s="52"/>
    </row>
    <row r="126" spans="1:16" ht="13.5" customHeight="1" x14ac:dyDescent="0.2">
      <c r="A126" s="501" t="s">
        <v>31</v>
      </c>
      <c r="B126" s="502" t="s">
        <v>98</v>
      </c>
      <c r="C126" s="502"/>
      <c r="D126" s="502"/>
      <c r="E126" s="53" t="s">
        <v>99</v>
      </c>
      <c r="F126" s="30"/>
      <c r="G126" s="29" t="s">
        <v>100</v>
      </c>
      <c r="H126" s="492"/>
      <c r="I126" s="492"/>
      <c r="J126" s="53" t="s">
        <v>99</v>
      </c>
      <c r="K126" s="30"/>
      <c r="L126" s="29" t="s">
        <v>100</v>
      </c>
      <c r="M126" s="492"/>
      <c r="N126" s="492"/>
    </row>
    <row r="127" spans="1:16" ht="13.5" customHeight="1" x14ac:dyDescent="0.2">
      <c r="A127" s="501"/>
      <c r="B127" s="502"/>
      <c r="C127" s="502"/>
      <c r="D127" s="502"/>
      <c r="E127" s="4"/>
      <c r="F127" s="503" t="s">
        <v>101</v>
      </c>
      <c r="G127" s="503"/>
      <c r="H127" s="503"/>
      <c r="I127" s="503"/>
      <c r="J127" s="4"/>
      <c r="K127" s="503" t="s">
        <v>101</v>
      </c>
      <c r="L127" s="503"/>
      <c r="M127" s="503"/>
      <c r="N127" s="503"/>
    </row>
    <row r="128" spans="1:16" ht="13.5" customHeight="1" x14ac:dyDescent="0.2">
      <c r="A128" s="501"/>
      <c r="B128" s="502"/>
      <c r="C128" s="502"/>
      <c r="D128" s="502"/>
      <c r="E128" s="23" t="s">
        <v>40</v>
      </c>
      <c r="F128" s="494" t="s">
        <v>41</v>
      </c>
      <c r="G128" s="495" t="s">
        <v>42</v>
      </c>
      <c r="H128" s="495" t="s">
        <v>43</v>
      </c>
      <c r="I128" s="496" t="s">
        <v>44</v>
      </c>
      <c r="J128" s="23" t="s">
        <v>40</v>
      </c>
      <c r="K128" s="494" t="s">
        <v>41</v>
      </c>
      <c r="L128" s="495" t="s">
        <v>42</v>
      </c>
      <c r="M128" s="495" t="s">
        <v>43</v>
      </c>
      <c r="N128" s="496" t="s">
        <v>44</v>
      </c>
    </row>
    <row r="129" spans="1:14" ht="13.5" customHeight="1" x14ac:dyDescent="0.2">
      <c r="A129" s="501"/>
      <c r="B129" s="502"/>
      <c r="C129" s="502"/>
      <c r="D129" s="502"/>
      <c r="E129" s="23" t="s">
        <v>47</v>
      </c>
      <c r="F129" s="494"/>
      <c r="G129" s="495"/>
      <c r="H129" s="495"/>
      <c r="I129" s="496"/>
      <c r="J129" s="23" t="s">
        <v>47</v>
      </c>
      <c r="K129" s="494"/>
      <c r="L129" s="495"/>
      <c r="M129" s="495"/>
      <c r="N129" s="496"/>
    </row>
    <row r="130" spans="1:14" ht="13.5" customHeight="1" x14ac:dyDescent="0.2">
      <c r="A130" s="501"/>
      <c r="B130" s="502"/>
      <c r="C130" s="502"/>
      <c r="D130" s="502"/>
      <c r="E130" s="23" t="s">
        <v>49</v>
      </c>
      <c r="F130" s="494"/>
      <c r="G130" s="495"/>
      <c r="H130" s="495"/>
      <c r="I130" s="496"/>
      <c r="J130" s="23" t="s">
        <v>49</v>
      </c>
      <c r="K130" s="494"/>
      <c r="L130" s="495"/>
      <c r="M130" s="495"/>
      <c r="N130" s="496"/>
    </row>
    <row r="131" spans="1:14" ht="13.5" customHeight="1" x14ac:dyDescent="0.2">
      <c r="A131" s="501"/>
      <c r="B131" s="502"/>
      <c r="C131" s="502"/>
      <c r="D131" s="502"/>
      <c r="E131" s="23" t="s">
        <v>53</v>
      </c>
      <c r="F131" s="494"/>
      <c r="G131" s="495"/>
      <c r="H131" s="495"/>
      <c r="I131" s="496"/>
      <c r="J131" s="23" t="s">
        <v>53</v>
      </c>
      <c r="K131" s="494"/>
      <c r="L131" s="495"/>
      <c r="M131" s="495"/>
      <c r="N131" s="496"/>
    </row>
    <row r="132" spans="1:14" ht="13.5" customHeight="1" x14ac:dyDescent="0.2">
      <c r="A132" s="36">
        <v>1</v>
      </c>
      <c r="B132" s="489" t="s">
        <v>55</v>
      </c>
      <c r="C132" s="489"/>
      <c r="D132" s="489"/>
      <c r="E132" s="38"/>
      <c r="F132" s="38"/>
      <c r="G132" s="39"/>
      <c r="H132" s="39"/>
      <c r="I132" s="40"/>
      <c r="J132" s="38"/>
      <c r="K132" s="38"/>
      <c r="L132" s="39"/>
      <c r="M132" s="39"/>
      <c r="N132" s="40"/>
    </row>
    <row r="133" spans="1:14" ht="13.5" customHeight="1" x14ac:dyDescent="0.2">
      <c r="A133" s="36">
        <v>2</v>
      </c>
      <c r="B133" s="489" t="s">
        <v>57</v>
      </c>
      <c r="C133" s="489"/>
      <c r="D133" s="489"/>
      <c r="E133" s="38"/>
      <c r="F133" s="38"/>
      <c r="G133" s="39"/>
      <c r="H133" s="39"/>
      <c r="I133" s="40"/>
      <c r="J133" s="38"/>
      <c r="K133" s="38"/>
      <c r="L133" s="39"/>
      <c r="M133" s="39"/>
      <c r="N133" s="40"/>
    </row>
    <row r="134" spans="1:14" ht="13.5" customHeight="1" x14ac:dyDescent="0.2">
      <c r="A134" s="36">
        <v>3</v>
      </c>
      <c r="B134" s="489" t="s">
        <v>59</v>
      </c>
      <c r="C134" s="489"/>
      <c r="D134" s="489"/>
      <c r="E134" s="38"/>
      <c r="F134" s="38"/>
      <c r="G134" s="39"/>
      <c r="H134" s="39"/>
      <c r="I134" s="40"/>
      <c r="J134" s="38"/>
      <c r="K134" s="38"/>
      <c r="L134" s="39"/>
      <c r="M134" s="39"/>
      <c r="N134" s="40"/>
    </row>
    <row r="135" spans="1:14" ht="13.5" customHeight="1" x14ac:dyDescent="0.2">
      <c r="A135" s="36">
        <v>4</v>
      </c>
      <c r="B135" s="489" t="s">
        <v>61</v>
      </c>
      <c r="C135" s="489"/>
      <c r="D135" s="489"/>
      <c r="E135" s="38"/>
      <c r="F135" s="38"/>
      <c r="G135" s="39"/>
      <c r="H135" s="39"/>
      <c r="I135" s="40"/>
      <c r="J135" s="38"/>
      <c r="K135" s="38"/>
      <c r="L135" s="39"/>
      <c r="M135" s="39"/>
      <c r="N135" s="40"/>
    </row>
    <row r="136" spans="1:14" ht="13.5" customHeight="1" x14ac:dyDescent="0.2">
      <c r="A136" s="36">
        <v>5</v>
      </c>
      <c r="B136" s="489" t="s">
        <v>63</v>
      </c>
      <c r="C136" s="489"/>
      <c r="D136" s="489"/>
      <c r="E136" s="38"/>
      <c r="F136" s="38"/>
      <c r="G136" s="39"/>
      <c r="H136" s="39"/>
      <c r="I136" s="40"/>
      <c r="J136" s="38"/>
      <c r="K136" s="38"/>
      <c r="L136" s="39"/>
      <c r="M136" s="39"/>
      <c r="N136" s="40"/>
    </row>
    <row r="137" spans="1:14" ht="13.5" customHeight="1" x14ac:dyDescent="0.2">
      <c r="A137" s="36">
        <v>6</v>
      </c>
      <c r="B137" s="489" t="s">
        <v>65</v>
      </c>
      <c r="C137" s="489"/>
      <c r="D137" s="489"/>
      <c r="E137" s="38"/>
      <c r="F137" s="38"/>
      <c r="G137" s="39"/>
      <c r="H137" s="39"/>
      <c r="I137" s="40"/>
      <c r="J137" s="38"/>
      <c r="K137" s="38"/>
      <c r="L137" s="39"/>
      <c r="M137" s="39"/>
      <c r="N137" s="40"/>
    </row>
    <row r="138" spans="1:14" ht="13.5" customHeight="1" x14ac:dyDescent="0.2">
      <c r="A138" s="36">
        <v>7</v>
      </c>
      <c r="B138" s="489" t="s">
        <v>67</v>
      </c>
      <c r="C138" s="489"/>
      <c r="D138" s="489"/>
      <c r="E138" s="38"/>
      <c r="F138" s="38"/>
      <c r="G138" s="39"/>
      <c r="H138" s="39"/>
      <c r="I138" s="40"/>
      <c r="J138" s="38"/>
      <c r="K138" s="38"/>
      <c r="L138" s="39"/>
      <c r="M138" s="39"/>
      <c r="N138" s="40"/>
    </row>
    <row r="139" spans="1:14" ht="13.5" customHeight="1" x14ac:dyDescent="0.2">
      <c r="A139" s="36">
        <v>8</v>
      </c>
      <c r="B139" s="489" t="s">
        <v>69</v>
      </c>
      <c r="C139" s="489"/>
      <c r="D139" s="489"/>
      <c r="E139" s="38"/>
      <c r="F139" s="38"/>
      <c r="G139" s="39"/>
      <c r="H139" s="39"/>
      <c r="I139" s="40"/>
      <c r="J139" s="38"/>
      <c r="K139" s="38"/>
      <c r="L139" s="39"/>
      <c r="M139" s="39"/>
      <c r="N139" s="40"/>
    </row>
    <row r="140" spans="1:14" ht="13.5" customHeight="1" x14ac:dyDescent="0.2">
      <c r="A140" s="36">
        <v>9</v>
      </c>
      <c r="B140" s="489" t="s">
        <v>71</v>
      </c>
      <c r="C140" s="489"/>
      <c r="D140" s="489"/>
      <c r="E140" s="38"/>
      <c r="F140" s="38"/>
      <c r="G140" s="39"/>
      <c r="H140" s="39"/>
      <c r="I140" s="40"/>
      <c r="J140" s="38"/>
      <c r="K140" s="38"/>
      <c r="L140" s="39"/>
      <c r="M140" s="39"/>
      <c r="N140" s="40"/>
    </row>
    <row r="141" spans="1:14" ht="13.5" customHeight="1" x14ac:dyDescent="0.2">
      <c r="A141" s="36">
        <v>10</v>
      </c>
      <c r="B141" s="489" t="s">
        <v>73</v>
      </c>
      <c r="C141" s="489"/>
      <c r="D141" s="489"/>
      <c r="E141" s="38"/>
      <c r="F141" s="38"/>
      <c r="G141" s="39"/>
      <c r="H141" s="39"/>
      <c r="I141" s="40"/>
      <c r="J141" s="38"/>
      <c r="K141" s="38"/>
      <c r="L141" s="39"/>
      <c r="M141" s="39"/>
      <c r="N141" s="40"/>
    </row>
    <row r="142" spans="1:14" ht="13.5" customHeight="1" x14ac:dyDescent="0.2">
      <c r="A142" s="36">
        <v>11</v>
      </c>
      <c r="B142" s="489" t="s">
        <v>75</v>
      </c>
      <c r="C142" s="489"/>
      <c r="D142" s="489"/>
      <c r="E142" s="38"/>
      <c r="F142" s="38"/>
      <c r="G142" s="39"/>
      <c r="H142" s="39"/>
      <c r="I142" s="40"/>
      <c r="J142" s="38"/>
      <c r="K142" s="38"/>
      <c r="L142" s="39"/>
      <c r="M142" s="39"/>
      <c r="N142" s="40"/>
    </row>
    <row r="143" spans="1:14" ht="13.5" customHeight="1" x14ac:dyDescent="0.2">
      <c r="A143" s="36">
        <v>12</v>
      </c>
      <c r="B143" s="489" t="s">
        <v>77</v>
      </c>
      <c r="C143" s="489"/>
      <c r="D143" s="489"/>
      <c r="E143" s="38"/>
      <c r="F143" s="38"/>
      <c r="G143" s="39"/>
      <c r="H143" s="39"/>
      <c r="I143" s="40"/>
      <c r="J143" s="38"/>
      <c r="K143" s="38"/>
      <c r="L143" s="39"/>
      <c r="M143" s="39"/>
      <c r="N143" s="40"/>
    </row>
    <row r="144" spans="1:14" ht="13.5" customHeight="1" x14ac:dyDescent="0.2">
      <c r="A144" s="36">
        <v>13</v>
      </c>
      <c r="B144" s="489" t="s">
        <v>79</v>
      </c>
      <c r="C144" s="489"/>
      <c r="D144" s="489"/>
      <c r="E144" s="38"/>
      <c r="F144" s="38"/>
      <c r="G144" s="39"/>
      <c r="H144" s="39"/>
      <c r="I144" s="40"/>
      <c r="J144" s="38"/>
      <c r="K144" s="38"/>
      <c r="L144" s="39"/>
      <c r="M144" s="39"/>
      <c r="N144" s="40"/>
    </row>
    <row r="145" spans="1:15" ht="13.5" customHeight="1" x14ac:dyDescent="0.2">
      <c r="A145" s="36">
        <v>14</v>
      </c>
      <c r="B145" s="489" t="s">
        <v>81</v>
      </c>
      <c r="C145" s="489"/>
      <c r="D145" s="489"/>
      <c r="E145" s="38"/>
      <c r="F145" s="38"/>
      <c r="G145" s="39"/>
      <c r="H145" s="39"/>
      <c r="I145" s="40"/>
      <c r="J145" s="38"/>
      <c r="K145" s="38"/>
      <c r="L145" s="39"/>
      <c r="M145" s="39"/>
      <c r="N145" s="40"/>
    </row>
    <row r="146" spans="1:15" ht="13.5" customHeight="1" x14ac:dyDescent="0.2">
      <c r="A146" s="36">
        <v>15</v>
      </c>
      <c r="B146" s="489" t="s">
        <v>83</v>
      </c>
      <c r="C146" s="489"/>
      <c r="D146" s="489"/>
      <c r="E146" s="38"/>
      <c r="F146" s="38"/>
      <c r="G146" s="39"/>
      <c r="H146" s="39"/>
      <c r="I146" s="40"/>
      <c r="J146" s="38"/>
      <c r="K146" s="38"/>
      <c r="L146" s="39"/>
      <c r="M146" s="39"/>
      <c r="N146" s="40"/>
    </row>
    <row r="147" spans="1:15" ht="13.5" customHeight="1" x14ac:dyDescent="0.2">
      <c r="A147" s="36">
        <v>16</v>
      </c>
      <c r="B147" s="489" t="s">
        <v>85</v>
      </c>
      <c r="C147" s="489"/>
      <c r="D147" s="489"/>
      <c r="E147" s="38"/>
      <c r="F147" s="38"/>
      <c r="G147" s="39"/>
      <c r="H147" s="39"/>
      <c r="I147" s="40"/>
      <c r="J147" s="38"/>
      <c r="K147" s="38"/>
      <c r="L147" s="39"/>
      <c r="M147" s="39"/>
      <c r="N147" s="40"/>
    </row>
    <row r="148" spans="1:15" ht="13.5" customHeight="1" x14ac:dyDescent="0.2">
      <c r="A148" s="36">
        <v>17</v>
      </c>
      <c r="B148" s="489" t="s">
        <v>87</v>
      </c>
      <c r="C148" s="489"/>
      <c r="D148" s="489"/>
      <c r="E148" s="43"/>
      <c r="F148" s="38"/>
      <c r="G148" s="39"/>
      <c r="H148" s="39"/>
      <c r="I148" s="40"/>
      <c r="J148" s="43"/>
      <c r="K148" s="38"/>
      <c r="L148" s="39"/>
      <c r="M148" s="39"/>
      <c r="N148" s="40"/>
    </row>
    <row r="149" spans="1:15" ht="13.5" customHeight="1" x14ac:dyDescent="0.2">
      <c r="A149" s="36">
        <v>18</v>
      </c>
      <c r="B149" s="499" t="s">
        <v>89</v>
      </c>
      <c r="C149" s="499"/>
      <c r="D149" s="499"/>
      <c r="E149" s="38"/>
      <c r="F149" s="38"/>
      <c r="G149" s="39"/>
      <c r="H149" s="39"/>
      <c r="I149" s="40"/>
      <c r="J149" s="38"/>
      <c r="K149" s="38"/>
      <c r="L149" s="39"/>
      <c r="M149" s="39"/>
      <c r="N149" s="40"/>
    </row>
    <row r="150" spans="1:15" ht="13.5" customHeight="1" x14ac:dyDescent="0.2">
      <c r="A150" s="36">
        <v>19</v>
      </c>
      <c r="B150" s="499" t="s">
        <v>92</v>
      </c>
      <c r="C150" s="499"/>
      <c r="D150" s="499"/>
      <c r="E150" s="38"/>
      <c r="F150" s="38"/>
      <c r="G150" s="39"/>
      <c r="H150" s="39"/>
      <c r="I150" s="40"/>
      <c r="J150" s="38"/>
      <c r="K150" s="38"/>
      <c r="L150" s="39"/>
      <c r="M150" s="39"/>
      <c r="N150" s="40"/>
    </row>
    <row r="151" spans="1:15" ht="13.5" customHeight="1" x14ac:dyDescent="0.2">
      <c r="A151" s="44"/>
      <c r="B151" s="499" t="s">
        <v>94</v>
      </c>
      <c r="C151" s="499"/>
      <c r="D151" s="499"/>
      <c r="E151" s="45"/>
      <c r="F151" s="45"/>
      <c r="G151" s="46"/>
      <c r="H151" s="46"/>
      <c r="I151" s="47"/>
      <c r="J151" s="45"/>
      <c r="K151" s="45"/>
      <c r="L151" s="46"/>
      <c r="M151" s="46"/>
      <c r="N151" s="47"/>
    </row>
    <row r="152" spans="1:15" ht="13.5" customHeight="1" x14ac:dyDescent="0.2">
      <c r="A152" s="36">
        <v>20</v>
      </c>
      <c r="B152" s="506" t="str">
        <f>B113</f>
        <v/>
      </c>
      <c r="C152" s="506"/>
      <c r="D152" s="506"/>
      <c r="E152" s="38"/>
      <c r="F152" s="38"/>
      <c r="G152" s="39"/>
      <c r="H152" s="39"/>
      <c r="I152" s="40"/>
      <c r="J152" s="38"/>
      <c r="K152" s="38"/>
      <c r="L152" s="39"/>
      <c r="M152" s="39"/>
      <c r="N152" s="40"/>
    </row>
    <row r="153" spans="1:15" ht="13.5" customHeight="1" x14ac:dyDescent="0.2">
      <c r="A153" s="36">
        <v>21</v>
      </c>
      <c r="B153" s="506" t="str">
        <f>B114</f>
        <v/>
      </c>
      <c r="C153" s="506"/>
      <c r="D153" s="506"/>
      <c r="E153" s="38"/>
      <c r="F153" s="38"/>
      <c r="G153" s="39"/>
      <c r="H153" s="39"/>
      <c r="I153" s="40"/>
      <c r="J153" s="38"/>
      <c r="K153" s="38"/>
      <c r="L153" s="39"/>
      <c r="M153" s="39"/>
      <c r="N153" s="40"/>
    </row>
    <row r="154" spans="1:15" ht="13.5" customHeight="1" x14ac:dyDescent="0.2">
      <c r="A154" s="36">
        <v>22</v>
      </c>
      <c r="B154" s="506" t="str">
        <f>B115</f>
        <v/>
      </c>
      <c r="C154" s="506"/>
      <c r="D154" s="506"/>
      <c r="E154" s="38"/>
      <c r="F154" s="38"/>
      <c r="G154" s="39"/>
      <c r="H154" s="39"/>
      <c r="I154" s="40"/>
      <c r="J154" s="38"/>
      <c r="K154" s="38"/>
      <c r="L154" s="39"/>
      <c r="M154" s="39"/>
      <c r="N154" s="40"/>
    </row>
    <row r="155" spans="1:15" ht="13.5" customHeight="1" x14ac:dyDescent="0.2">
      <c r="A155" s="36">
        <v>23</v>
      </c>
      <c r="B155" s="506" t="str">
        <f>B116</f>
        <v/>
      </c>
      <c r="C155" s="506"/>
      <c r="D155" s="506"/>
      <c r="E155" s="38"/>
      <c r="F155" s="38"/>
      <c r="G155" s="39"/>
      <c r="H155" s="39"/>
      <c r="I155" s="40"/>
      <c r="J155" s="38"/>
      <c r="K155" s="38"/>
      <c r="L155" s="39"/>
      <c r="M155" s="39"/>
      <c r="N155" s="40"/>
    </row>
    <row r="156" spans="1:15" ht="13.5" customHeight="1" x14ac:dyDescent="0.2">
      <c r="A156" s="36">
        <v>24</v>
      </c>
      <c r="B156" s="506" t="str">
        <f>B117</f>
        <v/>
      </c>
      <c r="C156" s="506"/>
      <c r="D156" s="506"/>
      <c r="E156" s="38"/>
      <c r="F156" s="38"/>
      <c r="G156" s="39"/>
      <c r="H156" s="39"/>
      <c r="I156" s="40"/>
      <c r="J156" s="38"/>
      <c r="K156" s="38"/>
      <c r="L156" s="39"/>
      <c r="M156" s="39"/>
      <c r="N156" s="40"/>
    </row>
    <row r="157" spans="1:15" ht="6" customHeight="1" x14ac:dyDescent="0.2">
      <c r="A157" s="41"/>
      <c r="B157" s="41"/>
      <c r="C157" s="41"/>
      <c r="D157" s="41"/>
    </row>
    <row r="158" spans="1:15" ht="22.5" customHeight="1" x14ac:dyDescent="0.25">
      <c r="A158" s="497" t="s">
        <v>19</v>
      </c>
      <c r="B158" s="497"/>
      <c r="C158" s="497"/>
      <c r="D158" s="505" t="str">
        <f>D119</f>
        <v>3R Petroleum</v>
      </c>
      <c r="E158" s="505"/>
      <c r="F158" s="505"/>
      <c r="G158" s="505"/>
      <c r="H158" s="505"/>
      <c r="I158" s="505"/>
      <c r="K158" s="486" t="s">
        <v>21</v>
      </c>
      <c r="L158" s="486"/>
      <c r="M158" s="486"/>
      <c r="N158" s="486"/>
    </row>
    <row r="159" spans="1:15" ht="6" customHeight="1" x14ac:dyDescent="0.2">
      <c r="J159" s="18"/>
      <c r="N159" s="18"/>
      <c r="O159" s="18"/>
    </row>
    <row r="160" spans="1:15" ht="17.25" customHeight="1" x14ac:dyDescent="0.2">
      <c r="A160" s="487" t="s">
        <v>95</v>
      </c>
      <c r="B160" s="487"/>
      <c r="C160" s="49">
        <f>C121</f>
        <v>5</v>
      </c>
      <c r="E160" s="487" t="s">
        <v>23</v>
      </c>
      <c r="F160" s="487"/>
      <c r="G160" s="50" t="str">
        <f>G121</f>
        <v>0</v>
      </c>
      <c r="I160" s="22"/>
      <c r="K160" s="488" t="s">
        <v>25</v>
      </c>
      <c r="L160" s="488"/>
      <c r="M160" s="488"/>
      <c r="N160" s="488"/>
    </row>
    <row r="161" spans="1:16" ht="6" customHeight="1" x14ac:dyDescent="0.2">
      <c r="C161" s="6"/>
      <c r="D161" s="23"/>
      <c r="E161" s="23"/>
      <c r="F161" s="23"/>
      <c r="G161" s="23"/>
      <c r="H161" s="23"/>
      <c r="I161" s="23"/>
      <c r="O161" s="22"/>
    </row>
    <row r="162" spans="1:16" ht="13.5" customHeight="1" x14ac:dyDescent="0.2">
      <c r="A162" s="22"/>
      <c r="B162" s="22"/>
      <c r="C162" s="23"/>
      <c r="D162" s="23"/>
      <c r="E162" s="487" t="s">
        <v>26</v>
      </c>
      <c r="F162" s="487"/>
      <c r="G162" s="487"/>
      <c r="H162" s="51">
        <f>H123</f>
        <v>44986</v>
      </c>
      <c r="I162" s="22"/>
      <c r="J162" s="22"/>
      <c r="K162" s="22"/>
      <c r="N162" s="14" t="s">
        <v>104</v>
      </c>
      <c r="O162" s="22"/>
      <c r="P162" s="22"/>
    </row>
    <row r="163" spans="1:16" ht="6" customHeight="1" x14ac:dyDescent="0.2">
      <c r="A163" s="22"/>
      <c r="B163" s="22"/>
      <c r="G163" s="13"/>
      <c r="H163" s="13"/>
      <c r="I163" s="22"/>
      <c r="J163" s="22"/>
      <c r="K163" s="22"/>
      <c r="M163" s="6"/>
      <c r="O163" s="22"/>
      <c r="P163" s="22"/>
    </row>
    <row r="164" spans="1:16" s="42" customFormat="1" ht="17.25" customHeight="1" x14ac:dyDescent="0.2">
      <c r="A164" s="488" t="s">
        <v>97</v>
      </c>
      <c r="B164" s="488"/>
      <c r="C164" s="488"/>
      <c r="D164" s="488"/>
      <c r="E164" s="488"/>
      <c r="F164" s="488"/>
      <c r="G164" s="488"/>
      <c r="H164" s="488"/>
      <c r="I164" s="488"/>
      <c r="J164" s="488"/>
      <c r="K164" s="488"/>
      <c r="L164" s="488"/>
      <c r="M164" s="488"/>
      <c r="N164" s="488"/>
      <c r="O164" s="52"/>
      <c r="P164" s="52"/>
    </row>
    <row r="165" spans="1:16" ht="13.5" customHeight="1" x14ac:dyDescent="0.2">
      <c r="A165" s="501" t="s">
        <v>31</v>
      </c>
      <c r="B165" s="502" t="s">
        <v>98</v>
      </c>
      <c r="C165" s="502"/>
      <c r="D165" s="502"/>
      <c r="E165" s="53" t="s">
        <v>99</v>
      </c>
      <c r="F165" s="30"/>
      <c r="G165" s="29" t="s">
        <v>100</v>
      </c>
      <c r="H165" s="492"/>
      <c r="I165" s="492"/>
      <c r="J165" s="53" t="s">
        <v>99</v>
      </c>
      <c r="K165" s="30"/>
      <c r="L165" s="29" t="s">
        <v>100</v>
      </c>
      <c r="M165" s="492"/>
      <c r="N165" s="492"/>
    </row>
    <row r="166" spans="1:16" ht="13.5" customHeight="1" x14ac:dyDescent="0.2">
      <c r="A166" s="501"/>
      <c r="B166" s="502"/>
      <c r="C166" s="502"/>
      <c r="D166" s="502"/>
      <c r="E166" s="4"/>
      <c r="F166" s="503" t="s">
        <v>101</v>
      </c>
      <c r="G166" s="503"/>
      <c r="H166" s="503"/>
      <c r="I166" s="503"/>
      <c r="J166" s="4"/>
      <c r="K166" s="503" t="s">
        <v>101</v>
      </c>
      <c r="L166" s="503"/>
      <c r="M166" s="503"/>
      <c r="N166" s="503"/>
    </row>
    <row r="167" spans="1:16" ht="13.5" customHeight="1" x14ac:dyDescent="0.2">
      <c r="A167" s="501"/>
      <c r="B167" s="502"/>
      <c r="C167" s="502"/>
      <c r="D167" s="502"/>
      <c r="E167" s="23" t="s">
        <v>40</v>
      </c>
      <c r="F167" s="494" t="s">
        <v>41</v>
      </c>
      <c r="G167" s="495" t="s">
        <v>42</v>
      </c>
      <c r="H167" s="495" t="s">
        <v>43</v>
      </c>
      <c r="I167" s="496" t="s">
        <v>44</v>
      </c>
      <c r="J167" s="23" t="s">
        <v>40</v>
      </c>
      <c r="K167" s="494" t="s">
        <v>41</v>
      </c>
      <c r="L167" s="495" t="s">
        <v>42</v>
      </c>
      <c r="M167" s="495" t="s">
        <v>43</v>
      </c>
      <c r="N167" s="496" t="s">
        <v>44</v>
      </c>
    </row>
    <row r="168" spans="1:16" ht="13.5" customHeight="1" x14ac:dyDescent="0.2">
      <c r="A168" s="501"/>
      <c r="B168" s="502"/>
      <c r="C168" s="502"/>
      <c r="D168" s="502"/>
      <c r="E168" s="23" t="s">
        <v>47</v>
      </c>
      <c r="F168" s="494"/>
      <c r="G168" s="495"/>
      <c r="H168" s="495"/>
      <c r="I168" s="496"/>
      <c r="J168" s="23" t="s">
        <v>47</v>
      </c>
      <c r="K168" s="494"/>
      <c r="L168" s="495"/>
      <c r="M168" s="495"/>
      <c r="N168" s="496"/>
    </row>
    <row r="169" spans="1:16" ht="13.5" customHeight="1" x14ac:dyDescent="0.2">
      <c r="A169" s="501"/>
      <c r="B169" s="502"/>
      <c r="C169" s="502"/>
      <c r="D169" s="502"/>
      <c r="E169" s="23" t="s">
        <v>49</v>
      </c>
      <c r="F169" s="494"/>
      <c r="G169" s="495"/>
      <c r="H169" s="495"/>
      <c r="I169" s="496"/>
      <c r="J169" s="23" t="s">
        <v>49</v>
      </c>
      <c r="K169" s="494"/>
      <c r="L169" s="495"/>
      <c r="M169" s="495"/>
      <c r="N169" s="496"/>
    </row>
    <row r="170" spans="1:16" ht="13.5" customHeight="1" x14ac:dyDescent="0.2">
      <c r="A170" s="501"/>
      <c r="B170" s="502"/>
      <c r="C170" s="502"/>
      <c r="D170" s="502"/>
      <c r="E170" s="23" t="s">
        <v>53</v>
      </c>
      <c r="F170" s="494"/>
      <c r="G170" s="495"/>
      <c r="H170" s="495"/>
      <c r="I170" s="496"/>
      <c r="J170" s="23" t="s">
        <v>53</v>
      </c>
      <c r="K170" s="494"/>
      <c r="L170" s="495"/>
      <c r="M170" s="495"/>
      <c r="N170" s="496"/>
    </row>
    <row r="171" spans="1:16" ht="13.5" customHeight="1" x14ac:dyDescent="0.2">
      <c r="A171" s="36">
        <v>1</v>
      </c>
      <c r="B171" s="489" t="s">
        <v>55</v>
      </c>
      <c r="C171" s="489"/>
      <c r="D171" s="489"/>
      <c r="E171" s="38"/>
      <c r="F171" s="38"/>
      <c r="G171" s="39"/>
      <c r="H171" s="39"/>
      <c r="I171" s="40"/>
      <c r="J171" s="38"/>
      <c r="K171" s="38"/>
      <c r="L171" s="39"/>
      <c r="M171" s="39"/>
      <c r="N171" s="40"/>
    </row>
    <row r="172" spans="1:16" ht="13.5" customHeight="1" x14ac:dyDescent="0.2">
      <c r="A172" s="36">
        <v>2</v>
      </c>
      <c r="B172" s="489" t="s">
        <v>57</v>
      </c>
      <c r="C172" s="489"/>
      <c r="D172" s="489"/>
      <c r="E172" s="38"/>
      <c r="F172" s="38"/>
      <c r="G172" s="39"/>
      <c r="H172" s="39"/>
      <c r="I172" s="40"/>
      <c r="J172" s="38"/>
      <c r="K172" s="38"/>
      <c r="L172" s="39"/>
      <c r="M172" s="39"/>
      <c r="N172" s="40"/>
    </row>
    <row r="173" spans="1:16" ht="13.5" customHeight="1" x14ac:dyDescent="0.2">
      <c r="A173" s="36">
        <v>3</v>
      </c>
      <c r="B173" s="489" t="s">
        <v>59</v>
      </c>
      <c r="C173" s="489"/>
      <c r="D173" s="489"/>
      <c r="E173" s="38"/>
      <c r="F173" s="38"/>
      <c r="G173" s="39"/>
      <c r="H173" s="39"/>
      <c r="I173" s="40"/>
      <c r="J173" s="38"/>
      <c r="K173" s="38"/>
      <c r="L173" s="39"/>
      <c r="M173" s="39"/>
      <c r="N173" s="40"/>
    </row>
    <row r="174" spans="1:16" ht="13.5" customHeight="1" x14ac:dyDescent="0.2">
      <c r="A174" s="36">
        <v>4</v>
      </c>
      <c r="B174" s="489" t="s">
        <v>61</v>
      </c>
      <c r="C174" s="489"/>
      <c r="D174" s="489"/>
      <c r="E174" s="38"/>
      <c r="F174" s="38"/>
      <c r="G174" s="39"/>
      <c r="H174" s="39"/>
      <c r="I174" s="40"/>
      <c r="J174" s="38"/>
      <c r="K174" s="38"/>
      <c r="L174" s="39"/>
      <c r="M174" s="39"/>
      <c r="N174" s="40"/>
    </row>
    <row r="175" spans="1:16" ht="13.5" customHeight="1" x14ac:dyDescent="0.2">
      <c r="A175" s="36">
        <v>5</v>
      </c>
      <c r="B175" s="489" t="s">
        <v>63</v>
      </c>
      <c r="C175" s="489"/>
      <c r="D175" s="489"/>
      <c r="E175" s="38"/>
      <c r="F175" s="38"/>
      <c r="G175" s="39"/>
      <c r="H175" s="39"/>
      <c r="I175" s="40"/>
      <c r="J175" s="38"/>
      <c r="K175" s="38"/>
      <c r="L175" s="39"/>
      <c r="M175" s="39"/>
      <c r="N175" s="40"/>
    </row>
    <row r="176" spans="1:16" ht="13.5" customHeight="1" x14ac:dyDescent="0.2">
      <c r="A176" s="36">
        <v>6</v>
      </c>
      <c r="B176" s="489" t="s">
        <v>65</v>
      </c>
      <c r="C176" s="489"/>
      <c r="D176" s="489"/>
      <c r="E176" s="38"/>
      <c r="F176" s="38"/>
      <c r="G176" s="39"/>
      <c r="H176" s="39"/>
      <c r="I176" s="40"/>
      <c r="J176" s="38"/>
      <c r="K176" s="38"/>
      <c r="L176" s="39"/>
      <c r="M176" s="39"/>
      <c r="N176" s="40"/>
    </row>
    <row r="177" spans="1:14" ht="13.5" customHeight="1" x14ac:dyDescent="0.2">
      <c r="A177" s="36">
        <v>7</v>
      </c>
      <c r="B177" s="489" t="s">
        <v>67</v>
      </c>
      <c r="C177" s="489"/>
      <c r="D177" s="489"/>
      <c r="E177" s="38"/>
      <c r="F177" s="38"/>
      <c r="G177" s="39"/>
      <c r="H177" s="39"/>
      <c r="I177" s="40"/>
      <c r="J177" s="38"/>
      <c r="K177" s="38"/>
      <c r="L177" s="39"/>
      <c r="M177" s="39"/>
      <c r="N177" s="40"/>
    </row>
    <row r="178" spans="1:14" ht="13.5" customHeight="1" x14ac:dyDescent="0.2">
      <c r="A178" s="36">
        <v>8</v>
      </c>
      <c r="B178" s="489" t="s">
        <v>69</v>
      </c>
      <c r="C178" s="489"/>
      <c r="D178" s="489"/>
      <c r="E178" s="38"/>
      <c r="F178" s="38"/>
      <c r="G178" s="39"/>
      <c r="H178" s="39"/>
      <c r="I178" s="40"/>
      <c r="J178" s="38"/>
      <c r="K178" s="38"/>
      <c r="L178" s="39"/>
      <c r="M178" s="39"/>
      <c r="N178" s="40"/>
    </row>
    <row r="179" spans="1:14" ht="13.5" customHeight="1" x14ac:dyDescent="0.2">
      <c r="A179" s="36">
        <v>9</v>
      </c>
      <c r="B179" s="489" t="s">
        <v>71</v>
      </c>
      <c r="C179" s="489"/>
      <c r="D179" s="489"/>
      <c r="E179" s="38"/>
      <c r="F179" s="38"/>
      <c r="G179" s="39"/>
      <c r="H179" s="39"/>
      <c r="I179" s="40"/>
      <c r="J179" s="38"/>
      <c r="K179" s="38"/>
      <c r="L179" s="39"/>
      <c r="M179" s="39"/>
      <c r="N179" s="40"/>
    </row>
    <row r="180" spans="1:14" ht="13.5" customHeight="1" x14ac:dyDescent="0.2">
      <c r="A180" s="36">
        <v>10</v>
      </c>
      <c r="B180" s="489" t="s">
        <v>73</v>
      </c>
      <c r="C180" s="489"/>
      <c r="D180" s="489"/>
      <c r="E180" s="38"/>
      <c r="F180" s="38"/>
      <c r="G180" s="39"/>
      <c r="H180" s="39"/>
      <c r="I180" s="40"/>
      <c r="J180" s="38"/>
      <c r="K180" s="38"/>
      <c r="L180" s="39"/>
      <c r="M180" s="39"/>
      <c r="N180" s="40"/>
    </row>
    <row r="181" spans="1:14" ht="13.5" customHeight="1" x14ac:dyDescent="0.2">
      <c r="A181" s="36">
        <v>11</v>
      </c>
      <c r="B181" s="489" t="s">
        <v>75</v>
      </c>
      <c r="C181" s="489"/>
      <c r="D181" s="489"/>
      <c r="E181" s="38"/>
      <c r="F181" s="38"/>
      <c r="G181" s="39"/>
      <c r="H181" s="39"/>
      <c r="I181" s="40"/>
      <c r="J181" s="38"/>
      <c r="K181" s="38"/>
      <c r="L181" s="39"/>
      <c r="M181" s="39"/>
      <c r="N181" s="40"/>
    </row>
    <row r="182" spans="1:14" ht="13.5" customHeight="1" x14ac:dyDescent="0.2">
      <c r="A182" s="36">
        <v>12</v>
      </c>
      <c r="B182" s="489" t="s">
        <v>77</v>
      </c>
      <c r="C182" s="489"/>
      <c r="D182" s="489"/>
      <c r="E182" s="38"/>
      <c r="F182" s="38"/>
      <c r="G182" s="39"/>
      <c r="H182" s="39"/>
      <c r="I182" s="40"/>
      <c r="J182" s="38"/>
      <c r="K182" s="38"/>
      <c r="L182" s="39"/>
      <c r="M182" s="39"/>
      <c r="N182" s="40"/>
    </row>
    <row r="183" spans="1:14" ht="13.5" customHeight="1" x14ac:dyDescent="0.2">
      <c r="A183" s="36">
        <v>13</v>
      </c>
      <c r="B183" s="489" t="s">
        <v>79</v>
      </c>
      <c r="C183" s="489"/>
      <c r="D183" s="489"/>
      <c r="E183" s="38"/>
      <c r="F183" s="38"/>
      <c r="G183" s="39"/>
      <c r="H183" s="39"/>
      <c r="I183" s="40"/>
      <c r="J183" s="38"/>
      <c r="K183" s="38"/>
      <c r="L183" s="39"/>
      <c r="M183" s="39"/>
      <c r="N183" s="40"/>
    </row>
    <row r="184" spans="1:14" ht="13.5" customHeight="1" x14ac:dyDescent="0.2">
      <c r="A184" s="36">
        <v>14</v>
      </c>
      <c r="B184" s="489" t="s">
        <v>81</v>
      </c>
      <c r="C184" s="489"/>
      <c r="D184" s="489"/>
      <c r="E184" s="38"/>
      <c r="F184" s="38"/>
      <c r="G184" s="39"/>
      <c r="H184" s="39"/>
      <c r="I184" s="40"/>
      <c r="J184" s="38"/>
      <c r="K184" s="38"/>
      <c r="L184" s="39"/>
      <c r="M184" s="39"/>
      <c r="N184" s="40"/>
    </row>
    <row r="185" spans="1:14" ht="13.5" customHeight="1" x14ac:dyDescent="0.2">
      <c r="A185" s="36">
        <v>15</v>
      </c>
      <c r="B185" s="489" t="s">
        <v>83</v>
      </c>
      <c r="C185" s="489"/>
      <c r="D185" s="489"/>
      <c r="E185" s="38"/>
      <c r="F185" s="38"/>
      <c r="G185" s="39"/>
      <c r="H185" s="39"/>
      <c r="I185" s="40"/>
      <c r="J185" s="38"/>
      <c r="K185" s="38"/>
      <c r="L185" s="39"/>
      <c r="M185" s="39"/>
      <c r="N185" s="40"/>
    </row>
    <row r="186" spans="1:14" ht="13.5" customHeight="1" x14ac:dyDescent="0.2">
      <c r="A186" s="36">
        <v>16</v>
      </c>
      <c r="B186" s="489" t="s">
        <v>85</v>
      </c>
      <c r="C186" s="489"/>
      <c r="D186" s="489"/>
      <c r="E186" s="38"/>
      <c r="F186" s="38"/>
      <c r="G186" s="39"/>
      <c r="H186" s="39"/>
      <c r="I186" s="40"/>
      <c r="J186" s="38"/>
      <c r="K186" s="38"/>
      <c r="L186" s="39"/>
      <c r="M186" s="39"/>
      <c r="N186" s="40"/>
    </row>
    <row r="187" spans="1:14" ht="13.5" customHeight="1" x14ac:dyDescent="0.2">
      <c r="A187" s="36">
        <v>17</v>
      </c>
      <c r="B187" s="489" t="s">
        <v>87</v>
      </c>
      <c r="C187" s="489"/>
      <c r="D187" s="489"/>
      <c r="E187" s="43"/>
      <c r="F187" s="38"/>
      <c r="G187" s="39"/>
      <c r="H187" s="39"/>
      <c r="I187" s="40"/>
      <c r="J187" s="43"/>
      <c r="K187" s="38"/>
      <c r="L187" s="39"/>
      <c r="M187" s="39"/>
      <c r="N187" s="40"/>
    </row>
    <row r="188" spans="1:14" ht="13.5" customHeight="1" x14ac:dyDescent="0.2">
      <c r="A188" s="36">
        <v>18</v>
      </c>
      <c r="B188" s="499" t="s">
        <v>89</v>
      </c>
      <c r="C188" s="499"/>
      <c r="D188" s="499"/>
      <c r="E188" s="38"/>
      <c r="F188" s="38"/>
      <c r="G188" s="39"/>
      <c r="H188" s="39"/>
      <c r="I188" s="40"/>
      <c r="J188" s="38"/>
      <c r="K188" s="38"/>
      <c r="L188" s="39"/>
      <c r="M188" s="39"/>
      <c r="N188" s="40"/>
    </row>
    <row r="189" spans="1:14" ht="13.5" customHeight="1" x14ac:dyDescent="0.2">
      <c r="A189" s="36">
        <v>19</v>
      </c>
      <c r="B189" s="499" t="s">
        <v>92</v>
      </c>
      <c r="C189" s="499"/>
      <c r="D189" s="499"/>
      <c r="E189" s="38"/>
      <c r="F189" s="38"/>
      <c r="G189" s="39"/>
      <c r="H189" s="39"/>
      <c r="I189" s="40"/>
      <c r="J189" s="38"/>
      <c r="K189" s="38"/>
      <c r="L189" s="39"/>
      <c r="M189" s="39"/>
      <c r="N189" s="40"/>
    </row>
    <row r="190" spans="1:14" ht="13.5" customHeight="1" x14ac:dyDescent="0.2">
      <c r="A190" s="44"/>
      <c r="B190" s="499" t="s">
        <v>94</v>
      </c>
      <c r="C190" s="499"/>
      <c r="D190" s="499"/>
      <c r="E190" s="45"/>
      <c r="F190" s="45"/>
      <c r="G190" s="46"/>
      <c r="H190" s="46"/>
      <c r="I190" s="47"/>
      <c r="J190" s="45"/>
      <c r="K190" s="45"/>
      <c r="L190" s="46"/>
      <c r="M190" s="46"/>
      <c r="N190" s="47"/>
    </row>
    <row r="191" spans="1:14" ht="13.5" customHeight="1" x14ac:dyDescent="0.2">
      <c r="A191" s="36">
        <v>20</v>
      </c>
      <c r="B191" s="506" t="str">
        <f>B152</f>
        <v/>
      </c>
      <c r="C191" s="506"/>
      <c r="D191" s="506"/>
      <c r="E191" s="38"/>
      <c r="F191" s="38"/>
      <c r="G191" s="39"/>
      <c r="H191" s="39"/>
      <c r="I191" s="40"/>
      <c r="J191" s="38"/>
      <c r="K191" s="38"/>
      <c r="L191" s="39"/>
      <c r="M191" s="39"/>
      <c r="N191" s="40"/>
    </row>
    <row r="192" spans="1:14" ht="13.5" customHeight="1" x14ac:dyDescent="0.2">
      <c r="A192" s="36">
        <v>21</v>
      </c>
      <c r="B192" s="506" t="str">
        <f>B153</f>
        <v/>
      </c>
      <c r="C192" s="506"/>
      <c r="D192" s="506"/>
      <c r="E192" s="38"/>
      <c r="F192" s="38"/>
      <c r="G192" s="39"/>
      <c r="H192" s="39"/>
      <c r="I192" s="40"/>
      <c r="J192" s="38"/>
      <c r="K192" s="38"/>
      <c r="L192" s="39"/>
      <c r="M192" s="39"/>
      <c r="N192" s="40"/>
    </row>
    <row r="193" spans="1:16" ht="13.5" customHeight="1" x14ac:dyDescent="0.2">
      <c r="A193" s="36">
        <v>22</v>
      </c>
      <c r="B193" s="506" t="str">
        <f>B154</f>
        <v/>
      </c>
      <c r="C193" s="506"/>
      <c r="D193" s="506"/>
      <c r="E193" s="38"/>
      <c r="F193" s="38"/>
      <c r="G193" s="39"/>
      <c r="H193" s="39"/>
      <c r="I193" s="40"/>
      <c r="J193" s="38"/>
      <c r="K193" s="38"/>
      <c r="L193" s="39"/>
      <c r="M193" s="39"/>
      <c r="N193" s="40"/>
    </row>
    <row r="194" spans="1:16" ht="13.5" customHeight="1" x14ac:dyDescent="0.2">
      <c r="A194" s="36">
        <v>23</v>
      </c>
      <c r="B194" s="506" t="str">
        <f>B155</f>
        <v/>
      </c>
      <c r="C194" s="506"/>
      <c r="D194" s="506"/>
      <c r="E194" s="38"/>
      <c r="F194" s="38"/>
      <c r="G194" s="39"/>
      <c r="H194" s="39"/>
      <c r="I194" s="40"/>
      <c r="J194" s="38"/>
      <c r="K194" s="38"/>
      <c r="L194" s="39"/>
      <c r="M194" s="39"/>
      <c r="N194" s="40"/>
    </row>
    <row r="195" spans="1:16" ht="13.5" customHeight="1" x14ac:dyDescent="0.2">
      <c r="A195" s="36">
        <v>24</v>
      </c>
      <c r="B195" s="506" t="str">
        <f>B156</f>
        <v/>
      </c>
      <c r="C195" s="506"/>
      <c r="D195" s="506"/>
      <c r="E195" s="38"/>
      <c r="F195" s="38"/>
      <c r="G195" s="39"/>
      <c r="H195" s="39"/>
      <c r="I195" s="40"/>
      <c r="J195" s="38"/>
      <c r="K195" s="38"/>
      <c r="L195" s="39"/>
      <c r="M195" s="39"/>
      <c r="N195" s="40"/>
    </row>
    <row r="196" spans="1:16" ht="6" customHeight="1" x14ac:dyDescent="0.2">
      <c r="A196" s="41"/>
      <c r="B196" s="41"/>
      <c r="C196" s="41"/>
      <c r="D196" s="41"/>
    </row>
    <row r="197" spans="1:16" ht="22.5" customHeight="1" x14ac:dyDescent="0.25">
      <c r="A197" s="497" t="s">
        <v>19</v>
      </c>
      <c r="B197" s="497"/>
      <c r="C197" s="497"/>
      <c r="D197" s="505" t="str">
        <f>D158</f>
        <v>3R Petroleum</v>
      </c>
      <c r="E197" s="505"/>
      <c r="F197" s="505"/>
      <c r="G197" s="505"/>
      <c r="H197" s="505"/>
      <c r="I197" s="505"/>
      <c r="K197" s="486" t="s">
        <v>21</v>
      </c>
      <c r="L197" s="486"/>
      <c r="M197" s="486"/>
      <c r="N197" s="486"/>
    </row>
    <row r="198" spans="1:16" ht="6" customHeight="1" x14ac:dyDescent="0.2">
      <c r="J198" s="18"/>
      <c r="N198" s="18"/>
      <c r="O198" s="18"/>
    </row>
    <row r="199" spans="1:16" ht="17.25" customHeight="1" x14ac:dyDescent="0.2">
      <c r="A199" s="487" t="s">
        <v>95</v>
      </c>
      <c r="B199" s="487"/>
      <c r="C199" s="49">
        <f>C160</f>
        <v>5</v>
      </c>
      <c r="E199" s="487" t="s">
        <v>23</v>
      </c>
      <c r="F199" s="487"/>
      <c r="G199" s="50" t="str">
        <f>G160</f>
        <v>0</v>
      </c>
      <c r="I199" s="22"/>
      <c r="K199" s="488" t="s">
        <v>25</v>
      </c>
      <c r="L199" s="488"/>
      <c r="M199" s="488"/>
      <c r="N199" s="488"/>
    </row>
    <row r="200" spans="1:16" ht="6" customHeight="1" x14ac:dyDescent="0.2">
      <c r="C200" s="6"/>
      <c r="D200" s="23"/>
      <c r="E200" s="23"/>
      <c r="F200" s="23"/>
      <c r="G200" s="23"/>
      <c r="H200" s="23"/>
      <c r="I200" s="23"/>
      <c r="O200" s="22"/>
    </row>
    <row r="201" spans="1:16" ht="13.5" customHeight="1" x14ac:dyDescent="0.2">
      <c r="A201" s="22"/>
      <c r="B201" s="22"/>
      <c r="C201" s="23"/>
      <c r="D201" s="23"/>
      <c r="E201" s="487" t="s">
        <v>26</v>
      </c>
      <c r="F201" s="487"/>
      <c r="G201" s="487"/>
      <c r="H201" s="51">
        <f>H162</f>
        <v>44986</v>
      </c>
      <c r="I201" s="22"/>
      <c r="J201" s="22"/>
      <c r="K201" s="22"/>
      <c r="N201" s="14" t="s">
        <v>105</v>
      </c>
      <c r="O201" s="22"/>
      <c r="P201" s="22"/>
    </row>
    <row r="202" spans="1:16" ht="6" customHeight="1" x14ac:dyDescent="0.2">
      <c r="A202" s="22"/>
      <c r="B202" s="22"/>
      <c r="G202" s="13"/>
      <c r="H202" s="13"/>
      <c r="I202" s="22"/>
      <c r="J202" s="22"/>
      <c r="K202" s="22"/>
      <c r="M202" s="6"/>
      <c r="O202" s="22"/>
      <c r="P202" s="22"/>
    </row>
    <row r="203" spans="1:16" s="42" customFormat="1" ht="17.25" customHeight="1" x14ac:dyDescent="0.2">
      <c r="A203" s="488" t="s">
        <v>97</v>
      </c>
      <c r="B203" s="488"/>
      <c r="C203" s="488"/>
      <c r="D203" s="488"/>
      <c r="E203" s="488"/>
      <c r="F203" s="488"/>
      <c r="G203" s="488"/>
      <c r="H203" s="488"/>
      <c r="I203" s="488"/>
      <c r="J203" s="488"/>
      <c r="K203" s="488"/>
      <c r="L203" s="488"/>
      <c r="M203" s="488"/>
      <c r="N203" s="488"/>
      <c r="O203" s="52"/>
      <c r="P203" s="52"/>
    </row>
    <row r="204" spans="1:16" ht="13.5" customHeight="1" x14ac:dyDescent="0.2">
      <c r="A204" s="501" t="s">
        <v>31</v>
      </c>
      <c r="B204" s="502" t="s">
        <v>98</v>
      </c>
      <c r="C204" s="502"/>
      <c r="D204" s="502"/>
      <c r="E204" s="53" t="s">
        <v>99</v>
      </c>
      <c r="F204" s="30"/>
      <c r="G204" s="29" t="s">
        <v>100</v>
      </c>
      <c r="H204" s="492"/>
      <c r="I204" s="492"/>
      <c r="J204" s="53" t="s">
        <v>99</v>
      </c>
      <c r="K204" s="30"/>
      <c r="L204" s="29" t="s">
        <v>100</v>
      </c>
      <c r="M204" s="492"/>
      <c r="N204" s="492"/>
    </row>
    <row r="205" spans="1:16" ht="13.5" customHeight="1" x14ac:dyDescent="0.2">
      <c r="A205" s="501"/>
      <c r="B205" s="502"/>
      <c r="C205" s="502"/>
      <c r="D205" s="502"/>
      <c r="E205" s="4"/>
      <c r="F205" s="503" t="s">
        <v>101</v>
      </c>
      <c r="G205" s="503"/>
      <c r="H205" s="503"/>
      <c r="I205" s="503"/>
      <c r="J205" s="4"/>
      <c r="K205" s="503" t="s">
        <v>101</v>
      </c>
      <c r="L205" s="503"/>
      <c r="M205" s="503"/>
      <c r="N205" s="503"/>
    </row>
    <row r="206" spans="1:16" ht="13.5" customHeight="1" x14ac:dyDescent="0.2">
      <c r="A206" s="501"/>
      <c r="B206" s="502"/>
      <c r="C206" s="502"/>
      <c r="D206" s="502"/>
      <c r="E206" s="23" t="s">
        <v>40</v>
      </c>
      <c r="F206" s="494" t="s">
        <v>41</v>
      </c>
      <c r="G206" s="495" t="s">
        <v>42</v>
      </c>
      <c r="H206" s="495" t="s">
        <v>43</v>
      </c>
      <c r="I206" s="496" t="s">
        <v>44</v>
      </c>
      <c r="J206" s="23" t="s">
        <v>40</v>
      </c>
      <c r="K206" s="494" t="s">
        <v>41</v>
      </c>
      <c r="L206" s="495" t="s">
        <v>42</v>
      </c>
      <c r="M206" s="495" t="s">
        <v>43</v>
      </c>
      <c r="N206" s="496" t="s">
        <v>44</v>
      </c>
    </row>
    <row r="207" spans="1:16" ht="13.5" customHeight="1" x14ac:dyDescent="0.2">
      <c r="A207" s="501"/>
      <c r="B207" s="502"/>
      <c r="C207" s="502"/>
      <c r="D207" s="502"/>
      <c r="E207" s="23" t="s">
        <v>47</v>
      </c>
      <c r="F207" s="494"/>
      <c r="G207" s="495"/>
      <c r="H207" s="495"/>
      <c r="I207" s="496"/>
      <c r="J207" s="23" t="s">
        <v>47</v>
      </c>
      <c r="K207" s="494"/>
      <c r="L207" s="495"/>
      <c r="M207" s="495"/>
      <c r="N207" s="496"/>
    </row>
    <row r="208" spans="1:16" ht="13.5" customHeight="1" x14ac:dyDescent="0.2">
      <c r="A208" s="501"/>
      <c r="B208" s="502"/>
      <c r="C208" s="502"/>
      <c r="D208" s="502"/>
      <c r="E208" s="23" t="s">
        <v>49</v>
      </c>
      <c r="F208" s="494"/>
      <c r="G208" s="495"/>
      <c r="H208" s="495"/>
      <c r="I208" s="496"/>
      <c r="J208" s="23" t="s">
        <v>49</v>
      </c>
      <c r="K208" s="494"/>
      <c r="L208" s="495"/>
      <c r="M208" s="495"/>
      <c r="N208" s="496"/>
    </row>
    <row r="209" spans="1:14" ht="13.5" customHeight="1" x14ac:dyDescent="0.2">
      <c r="A209" s="501"/>
      <c r="B209" s="502"/>
      <c r="C209" s="502"/>
      <c r="D209" s="502"/>
      <c r="E209" s="23" t="s">
        <v>53</v>
      </c>
      <c r="F209" s="494"/>
      <c r="G209" s="495"/>
      <c r="H209" s="495"/>
      <c r="I209" s="496"/>
      <c r="J209" s="23" t="s">
        <v>53</v>
      </c>
      <c r="K209" s="494"/>
      <c r="L209" s="495"/>
      <c r="M209" s="495"/>
      <c r="N209" s="496"/>
    </row>
    <row r="210" spans="1:14" ht="13.5" customHeight="1" x14ac:dyDescent="0.2">
      <c r="A210" s="36">
        <v>1</v>
      </c>
      <c r="B210" s="489" t="s">
        <v>55</v>
      </c>
      <c r="C210" s="489"/>
      <c r="D210" s="489"/>
      <c r="E210" s="38"/>
      <c r="F210" s="38"/>
      <c r="G210" s="39"/>
      <c r="H210" s="39"/>
      <c r="I210" s="40"/>
      <c r="J210" s="38"/>
      <c r="K210" s="38"/>
      <c r="L210" s="39"/>
      <c r="M210" s="39"/>
      <c r="N210" s="40"/>
    </row>
    <row r="211" spans="1:14" ht="13.5" customHeight="1" x14ac:dyDescent="0.2">
      <c r="A211" s="36">
        <v>2</v>
      </c>
      <c r="B211" s="489" t="s">
        <v>57</v>
      </c>
      <c r="C211" s="489"/>
      <c r="D211" s="489"/>
      <c r="E211" s="38"/>
      <c r="F211" s="38"/>
      <c r="G211" s="39"/>
      <c r="H211" s="39"/>
      <c r="I211" s="40"/>
      <c r="J211" s="38"/>
      <c r="K211" s="38"/>
      <c r="L211" s="39"/>
      <c r="M211" s="39"/>
      <c r="N211" s="40"/>
    </row>
    <row r="212" spans="1:14" ht="13.5" customHeight="1" x14ac:dyDescent="0.2">
      <c r="A212" s="36">
        <v>3</v>
      </c>
      <c r="B212" s="489" t="s">
        <v>59</v>
      </c>
      <c r="C212" s="489"/>
      <c r="D212" s="489"/>
      <c r="E212" s="38"/>
      <c r="F212" s="38"/>
      <c r="G212" s="39"/>
      <c r="H212" s="39"/>
      <c r="I212" s="40"/>
      <c r="J212" s="38"/>
      <c r="K212" s="38"/>
      <c r="L212" s="39"/>
      <c r="M212" s="39"/>
      <c r="N212" s="40"/>
    </row>
    <row r="213" spans="1:14" ht="13.5" customHeight="1" x14ac:dyDescent="0.2">
      <c r="A213" s="36">
        <v>4</v>
      </c>
      <c r="B213" s="489" t="s">
        <v>61</v>
      </c>
      <c r="C213" s="489"/>
      <c r="D213" s="489"/>
      <c r="E213" s="38"/>
      <c r="F213" s="38"/>
      <c r="G213" s="39"/>
      <c r="H213" s="39"/>
      <c r="I213" s="40"/>
      <c r="J213" s="38"/>
      <c r="K213" s="38"/>
      <c r="L213" s="39"/>
      <c r="M213" s="39"/>
      <c r="N213" s="40"/>
    </row>
    <row r="214" spans="1:14" ht="13.5" customHeight="1" x14ac:dyDescent="0.2">
      <c r="A214" s="36">
        <v>5</v>
      </c>
      <c r="B214" s="489" t="s">
        <v>63</v>
      </c>
      <c r="C214" s="489"/>
      <c r="D214" s="489"/>
      <c r="E214" s="38"/>
      <c r="F214" s="38"/>
      <c r="G214" s="39"/>
      <c r="H214" s="39"/>
      <c r="I214" s="40"/>
      <c r="J214" s="38"/>
      <c r="K214" s="38"/>
      <c r="L214" s="39"/>
      <c r="M214" s="39"/>
      <c r="N214" s="40"/>
    </row>
    <row r="215" spans="1:14" ht="13.5" customHeight="1" x14ac:dyDescent="0.2">
      <c r="A215" s="36">
        <v>6</v>
      </c>
      <c r="B215" s="489" t="s">
        <v>65</v>
      </c>
      <c r="C215" s="489"/>
      <c r="D215" s="489"/>
      <c r="E215" s="38"/>
      <c r="F215" s="38"/>
      <c r="G215" s="39"/>
      <c r="H215" s="39"/>
      <c r="I215" s="40"/>
      <c r="J215" s="38"/>
      <c r="K215" s="38"/>
      <c r="L215" s="39"/>
      <c r="M215" s="39"/>
      <c r="N215" s="40"/>
    </row>
    <row r="216" spans="1:14" ht="13.5" customHeight="1" x14ac:dyDescent="0.2">
      <c r="A216" s="36">
        <v>7</v>
      </c>
      <c r="B216" s="489" t="s">
        <v>67</v>
      </c>
      <c r="C216" s="489"/>
      <c r="D216" s="489"/>
      <c r="E216" s="38"/>
      <c r="F216" s="38"/>
      <c r="G216" s="39"/>
      <c r="H216" s="39"/>
      <c r="I216" s="40"/>
      <c r="J216" s="38"/>
      <c r="K216" s="38"/>
      <c r="L216" s="39"/>
      <c r="M216" s="39"/>
      <c r="N216" s="40"/>
    </row>
    <row r="217" spans="1:14" ht="13.5" customHeight="1" x14ac:dyDescent="0.2">
      <c r="A217" s="36">
        <v>8</v>
      </c>
      <c r="B217" s="489" t="s">
        <v>69</v>
      </c>
      <c r="C217" s="489"/>
      <c r="D217" s="489"/>
      <c r="E217" s="38"/>
      <c r="F217" s="38"/>
      <c r="G217" s="39"/>
      <c r="H217" s="39"/>
      <c r="I217" s="40"/>
      <c r="J217" s="38"/>
      <c r="K217" s="38"/>
      <c r="L217" s="39"/>
      <c r="M217" s="39"/>
      <c r="N217" s="40"/>
    </row>
    <row r="218" spans="1:14" ht="13.5" customHeight="1" x14ac:dyDescent="0.2">
      <c r="A218" s="36">
        <v>9</v>
      </c>
      <c r="B218" s="489" t="s">
        <v>71</v>
      </c>
      <c r="C218" s="489"/>
      <c r="D218" s="489"/>
      <c r="E218" s="38"/>
      <c r="F218" s="38"/>
      <c r="G218" s="39"/>
      <c r="H218" s="39"/>
      <c r="I218" s="40"/>
      <c r="J218" s="38"/>
      <c r="K218" s="38"/>
      <c r="L218" s="39"/>
      <c r="M218" s="39"/>
      <c r="N218" s="40"/>
    </row>
    <row r="219" spans="1:14" ht="13.5" customHeight="1" x14ac:dyDescent="0.2">
      <c r="A219" s="36">
        <v>10</v>
      </c>
      <c r="B219" s="489" t="s">
        <v>73</v>
      </c>
      <c r="C219" s="489"/>
      <c r="D219" s="489"/>
      <c r="E219" s="38"/>
      <c r="F219" s="38"/>
      <c r="G219" s="39"/>
      <c r="H219" s="39"/>
      <c r="I219" s="40"/>
      <c r="J219" s="38"/>
      <c r="K219" s="38"/>
      <c r="L219" s="39"/>
      <c r="M219" s="39"/>
      <c r="N219" s="40"/>
    </row>
    <row r="220" spans="1:14" ht="13.5" customHeight="1" x14ac:dyDescent="0.2">
      <c r="A220" s="36">
        <v>11</v>
      </c>
      <c r="B220" s="489" t="s">
        <v>75</v>
      </c>
      <c r="C220" s="489"/>
      <c r="D220" s="489"/>
      <c r="E220" s="38"/>
      <c r="F220" s="38"/>
      <c r="G220" s="39"/>
      <c r="H220" s="39"/>
      <c r="I220" s="40"/>
      <c r="J220" s="38"/>
      <c r="K220" s="38"/>
      <c r="L220" s="39"/>
      <c r="M220" s="39"/>
      <c r="N220" s="40"/>
    </row>
    <row r="221" spans="1:14" ht="13.5" customHeight="1" x14ac:dyDescent="0.2">
      <c r="A221" s="36">
        <v>12</v>
      </c>
      <c r="B221" s="489" t="s">
        <v>77</v>
      </c>
      <c r="C221" s="489"/>
      <c r="D221" s="489"/>
      <c r="E221" s="38"/>
      <c r="F221" s="38"/>
      <c r="G221" s="39"/>
      <c r="H221" s="39"/>
      <c r="I221" s="40"/>
      <c r="J221" s="38"/>
      <c r="K221" s="38"/>
      <c r="L221" s="39"/>
      <c r="M221" s="39"/>
      <c r="N221" s="40"/>
    </row>
    <row r="222" spans="1:14" ht="13.5" customHeight="1" x14ac:dyDescent="0.2">
      <c r="A222" s="36">
        <v>13</v>
      </c>
      <c r="B222" s="489" t="s">
        <v>79</v>
      </c>
      <c r="C222" s="489"/>
      <c r="D222" s="489"/>
      <c r="E222" s="38"/>
      <c r="F222" s="38"/>
      <c r="G222" s="39"/>
      <c r="H222" s="39"/>
      <c r="I222" s="40"/>
      <c r="J222" s="38"/>
      <c r="K222" s="38"/>
      <c r="L222" s="39"/>
      <c r="M222" s="39"/>
      <c r="N222" s="40"/>
    </row>
    <row r="223" spans="1:14" ht="13.5" customHeight="1" x14ac:dyDescent="0.2">
      <c r="A223" s="36">
        <v>14</v>
      </c>
      <c r="B223" s="489" t="s">
        <v>81</v>
      </c>
      <c r="C223" s="489"/>
      <c r="D223" s="489"/>
      <c r="E223" s="38"/>
      <c r="F223" s="38"/>
      <c r="G223" s="39"/>
      <c r="H223" s="39"/>
      <c r="I223" s="40"/>
      <c r="J223" s="38"/>
      <c r="K223" s="38"/>
      <c r="L223" s="39"/>
      <c r="M223" s="39"/>
      <c r="N223" s="40"/>
    </row>
    <row r="224" spans="1:14" ht="13.5" customHeight="1" x14ac:dyDescent="0.2">
      <c r="A224" s="36">
        <v>15</v>
      </c>
      <c r="B224" s="489" t="s">
        <v>83</v>
      </c>
      <c r="C224" s="489"/>
      <c r="D224" s="489"/>
      <c r="E224" s="38"/>
      <c r="F224" s="38"/>
      <c r="G224" s="39"/>
      <c r="H224" s="39"/>
      <c r="I224" s="40"/>
      <c r="J224" s="38"/>
      <c r="K224" s="38"/>
      <c r="L224" s="39"/>
      <c r="M224" s="39"/>
      <c r="N224" s="40"/>
    </row>
    <row r="225" spans="1:16" ht="13.5" customHeight="1" x14ac:dyDescent="0.2">
      <c r="A225" s="36">
        <v>16</v>
      </c>
      <c r="B225" s="489" t="s">
        <v>85</v>
      </c>
      <c r="C225" s="489"/>
      <c r="D225" s="489"/>
      <c r="E225" s="38"/>
      <c r="F225" s="38"/>
      <c r="G225" s="39"/>
      <c r="H225" s="39"/>
      <c r="I225" s="40"/>
      <c r="J225" s="38"/>
      <c r="K225" s="38"/>
      <c r="L225" s="39"/>
      <c r="M225" s="39"/>
      <c r="N225" s="40"/>
    </row>
    <row r="226" spans="1:16" ht="13.5" customHeight="1" x14ac:dyDescent="0.2">
      <c r="A226" s="36">
        <v>17</v>
      </c>
      <c r="B226" s="489" t="s">
        <v>87</v>
      </c>
      <c r="C226" s="489"/>
      <c r="D226" s="489"/>
      <c r="E226" s="43"/>
      <c r="F226" s="38"/>
      <c r="G226" s="39"/>
      <c r="H226" s="39"/>
      <c r="I226" s="40"/>
      <c r="J226" s="43"/>
      <c r="K226" s="38"/>
      <c r="L226" s="39"/>
      <c r="M226" s="39"/>
      <c r="N226" s="40"/>
    </row>
    <row r="227" spans="1:16" ht="13.5" customHeight="1" x14ac:dyDescent="0.2">
      <c r="A227" s="36">
        <v>18</v>
      </c>
      <c r="B227" s="499" t="s">
        <v>89</v>
      </c>
      <c r="C227" s="499"/>
      <c r="D227" s="499"/>
      <c r="E227" s="38"/>
      <c r="F227" s="38"/>
      <c r="G227" s="39"/>
      <c r="H227" s="39"/>
      <c r="I227" s="40"/>
      <c r="J227" s="38"/>
      <c r="K227" s="38"/>
      <c r="L227" s="39"/>
      <c r="M227" s="39"/>
      <c r="N227" s="40"/>
    </row>
    <row r="228" spans="1:16" ht="13.5" customHeight="1" x14ac:dyDescent="0.2">
      <c r="A228" s="36">
        <v>19</v>
      </c>
      <c r="B228" s="499" t="s">
        <v>92</v>
      </c>
      <c r="C228" s="499"/>
      <c r="D228" s="499"/>
      <c r="E228" s="38"/>
      <c r="F228" s="38"/>
      <c r="G228" s="39"/>
      <c r="H228" s="39"/>
      <c r="I228" s="40"/>
      <c r="J228" s="38"/>
      <c r="K228" s="38"/>
      <c r="L228" s="39"/>
      <c r="M228" s="39"/>
      <c r="N228" s="40"/>
    </row>
    <row r="229" spans="1:16" ht="13.5" customHeight="1" x14ac:dyDescent="0.2">
      <c r="A229" s="44"/>
      <c r="B229" s="499" t="s">
        <v>94</v>
      </c>
      <c r="C229" s="499"/>
      <c r="D229" s="499"/>
      <c r="E229" s="45"/>
      <c r="F229" s="45"/>
      <c r="G229" s="46"/>
      <c r="H229" s="46"/>
      <c r="I229" s="47"/>
      <c r="J229" s="45"/>
      <c r="K229" s="45"/>
      <c r="L229" s="46"/>
      <c r="M229" s="46"/>
      <c r="N229" s="47"/>
    </row>
    <row r="230" spans="1:16" ht="13.5" customHeight="1" x14ac:dyDescent="0.2">
      <c r="A230" s="36">
        <v>20</v>
      </c>
      <c r="B230" s="506" t="str">
        <f>B191</f>
        <v/>
      </c>
      <c r="C230" s="506"/>
      <c r="D230" s="506"/>
      <c r="E230" s="38"/>
      <c r="F230" s="38"/>
      <c r="G230" s="39"/>
      <c r="H230" s="39"/>
      <c r="I230" s="40"/>
      <c r="J230" s="38"/>
      <c r="K230" s="38"/>
      <c r="L230" s="39"/>
      <c r="M230" s="39"/>
      <c r="N230" s="40"/>
    </row>
    <row r="231" spans="1:16" ht="13.5" customHeight="1" x14ac:dyDescent="0.2">
      <c r="A231" s="36">
        <v>21</v>
      </c>
      <c r="B231" s="506" t="str">
        <f>B192</f>
        <v/>
      </c>
      <c r="C231" s="506"/>
      <c r="D231" s="506"/>
      <c r="E231" s="38"/>
      <c r="F231" s="38"/>
      <c r="G231" s="39"/>
      <c r="H231" s="39"/>
      <c r="I231" s="40"/>
      <c r="J231" s="38"/>
      <c r="K231" s="38"/>
      <c r="L231" s="39"/>
      <c r="M231" s="39"/>
      <c r="N231" s="40"/>
    </row>
    <row r="232" spans="1:16" ht="13.5" customHeight="1" x14ac:dyDescent="0.2">
      <c r="A232" s="36">
        <v>22</v>
      </c>
      <c r="B232" s="506" t="str">
        <f>B193</f>
        <v/>
      </c>
      <c r="C232" s="506"/>
      <c r="D232" s="506"/>
      <c r="E232" s="38"/>
      <c r="F232" s="38"/>
      <c r="G232" s="39"/>
      <c r="H232" s="39"/>
      <c r="I232" s="40"/>
      <c r="J232" s="38"/>
      <c r="K232" s="38"/>
      <c r="L232" s="39"/>
      <c r="M232" s="39"/>
      <c r="N232" s="40"/>
    </row>
    <row r="233" spans="1:16" ht="13.5" customHeight="1" x14ac:dyDescent="0.2">
      <c r="A233" s="36">
        <v>23</v>
      </c>
      <c r="B233" s="506" t="str">
        <f>B194</f>
        <v/>
      </c>
      <c r="C233" s="506"/>
      <c r="D233" s="506"/>
      <c r="E233" s="38"/>
      <c r="F233" s="38"/>
      <c r="G233" s="39"/>
      <c r="H233" s="39"/>
      <c r="I233" s="40"/>
      <c r="J233" s="38"/>
      <c r="K233" s="38"/>
      <c r="L233" s="39"/>
      <c r="M233" s="39"/>
      <c r="N233" s="40"/>
    </row>
    <row r="234" spans="1:16" ht="13.5" customHeight="1" x14ac:dyDescent="0.2">
      <c r="A234" s="36">
        <v>24</v>
      </c>
      <c r="B234" s="506" t="str">
        <f>B195</f>
        <v/>
      </c>
      <c r="C234" s="506"/>
      <c r="D234" s="506"/>
      <c r="E234" s="38"/>
      <c r="F234" s="38"/>
      <c r="G234" s="39"/>
      <c r="H234" s="39"/>
      <c r="I234" s="40"/>
      <c r="J234" s="38"/>
      <c r="K234" s="38"/>
      <c r="L234" s="39"/>
      <c r="M234" s="39"/>
      <c r="N234" s="40"/>
    </row>
    <row r="235" spans="1:16" ht="6" customHeight="1" x14ac:dyDescent="0.2"/>
    <row r="236" spans="1:16" ht="22.5" customHeight="1" x14ac:dyDescent="0.25">
      <c r="A236" s="497" t="s">
        <v>19</v>
      </c>
      <c r="B236" s="497"/>
      <c r="C236" s="497"/>
      <c r="D236" s="505" t="str">
        <f>D197</f>
        <v>3R Petroleum</v>
      </c>
      <c r="E236" s="505"/>
      <c r="F236" s="505"/>
      <c r="G236" s="505"/>
      <c r="H236" s="505"/>
      <c r="I236" s="505"/>
      <c r="K236" s="486" t="s">
        <v>21</v>
      </c>
      <c r="L236" s="486"/>
      <c r="M236" s="486"/>
      <c r="N236" s="486"/>
    </row>
    <row r="237" spans="1:16" ht="6" customHeight="1" x14ac:dyDescent="0.2">
      <c r="J237" s="18"/>
      <c r="N237" s="18"/>
      <c r="O237" s="18"/>
    </row>
    <row r="238" spans="1:16" ht="17.25" customHeight="1" x14ac:dyDescent="0.2">
      <c r="A238" s="487" t="s">
        <v>95</v>
      </c>
      <c r="B238" s="487"/>
      <c r="C238" s="49">
        <f>C199</f>
        <v>5</v>
      </c>
      <c r="E238" s="487" t="s">
        <v>23</v>
      </c>
      <c r="F238" s="487"/>
      <c r="G238" s="50" t="str">
        <f>G199</f>
        <v>0</v>
      </c>
      <c r="I238" s="22"/>
      <c r="K238" s="488" t="s">
        <v>25</v>
      </c>
      <c r="L238" s="488"/>
      <c r="M238" s="488"/>
      <c r="N238" s="488"/>
    </row>
    <row r="239" spans="1:16" ht="6" customHeight="1" x14ac:dyDescent="0.2">
      <c r="C239" s="6"/>
      <c r="D239" s="23"/>
      <c r="E239" s="23"/>
      <c r="F239" s="23"/>
      <c r="G239" s="23"/>
      <c r="H239" s="23"/>
      <c r="I239" s="23"/>
      <c r="O239" s="22"/>
    </row>
    <row r="240" spans="1:16" ht="13.5" customHeight="1" x14ac:dyDescent="0.2">
      <c r="A240" s="22"/>
      <c r="B240" s="22"/>
      <c r="C240" s="23"/>
      <c r="D240" s="23"/>
      <c r="E240" s="487" t="s">
        <v>26</v>
      </c>
      <c r="F240" s="487"/>
      <c r="G240" s="487"/>
      <c r="H240" s="51">
        <f>H201</f>
        <v>44986</v>
      </c>
      <c r="I240" s="22"/>
      <c r="J240" s="22"/>
      <c r="K240" s="22"/>
      <c r="N240" s="14" t="s">
        <v>106</v>
      </c>
      <c r="O240" s="22"/>
      <c r="P240" s="22"/>
    </row>
    <row r="241" spans="1:16" ht="6" customHeight="1" x14ac:dyDescent="0.2">
      <c r="A241" s="22"/>
      <c r="B241" s="22"/>
      <c r="G241" s="13"/>
      <c r="H241" s="13"/>
      <c r="I241" s="22"/>
      <c r="J241" s="22"/>
      <c r="K241" s="22"/>
      <c r="M241" s="6"/>
      <c r="O241" s="22"/>
      <c r="P241" s="22"/>
    </row>
    <row r="242" spans="1:16" s="42" customFormat="1" ht="17.25" customHeight="1" x14ac:dyDescent="0.2">
      <c r="A242" s="488" t="s">
        <v>97</v>
      </c>
      <c r="B242" s="488"/>
      <c r="C242" s="488"/>
      <c r="D242" s="488"/>
      <c r="E242" s="488"/>
      <c r="F242" s="488"/>
      <c r="G242" s="488"/>
      <c r="H242" s="488"/>
      <c r="I242" s="488"/>
      <c r="J242" s="488"/>
      <c r="K242" s="488"/>
      <c r="L242" s="488"/>
      <c r="M242" s="488"/>
      <c r="N242" s="488"/>
      <c r="O242" s="52"/>
      <c r="P242" s="52"/>
    </row>
    <row r="243" spans="1:16" ht="13.5" customHeight="1" x14ac:dyDescent="0.2">
      <c r="A243" s="501" t="s">
        <v>31</v>
      </c>
      <c r="B243" s="502" t="s">
        <v>98</v>
      </c>
      <c r="C243" s="502"/>
      <c r="D243" s="502"/>
      <c r="E243" s="53" t="s">
        <v>99</v>
      </c>
      <c r="F243" s="30"/>
      <c r="G243" s="29" t="s">
        <v>100</v>
      </c>
      <c r="H243" s="492"/>
      <c r="I243" s="492"/>
      <c r="J243" s="53" t="s">
        <v>99</v>
      </c>
      <c r="K243" s="30"/>
      <c r="L243" s="29" t="s">
        <v>100</v>
      </c>
      <c r="M243" s="492"/>
      <c r="N243" s="492"/>
    </row>
    <row r="244" spans="1:16" ht="13.5" customHeight="1" x14ac:dyDescent="0.2">
      <c r="A244" s="501"/>
      <c r="B244" s="502"/>
      <c r="C244" s="502"/>
      <c r="D244" s="502"/>
      <c r="E244" s="4"/>
      <c r="F244" s="503" t="s">
        <v>101</v>
      </c>
      <c r="G244" s="503"/>
      <c r="H244" s="503"/>
      <c r="I244" s="503"/>
      <c r="J244" s="4"/>
      <c r="K244" s="503" t="s">
        <v>101</v>
      </c>
      <c r="L244" s="503"/>
      <c r="M244" s="503"/>
      <c r="N244" s="503"/>
    </row>
    <row r="245" spans="1:16" ht="13.5" customHeight="1" x14ac:dyDescent="0.2">
      <c r="A245" s="501"/>
      <c r="B245" s="502"/>
      <c r="C245" s="502"/>
      <c r="D245" s="502"/>
      <c r="E245" s="23" t="s">
        <v>40</v>
      </c>
      <c r="F245" s="494" t="s">
        <v>41</v>
      </c>
      <c r="G245" s="495" t="s">
        <v>42</v>
      </c>
      <c r="H245" s="495" t="s">
        <v>43</v>
      </c>
      <c r="I245" s="496" t="s">
        <v>44</v>
      </c>
      <c r="J245" s="23" t="s">
        <v>40</v>
      </c>
      <c r="K245" s="494" t="s">
        <v>41</v>
      </c>
      <c r="L245" s="495" t="s">
        <v>42</v>
      </c>
      <c r="M245" s="495" t="s">
        <v>43</v>
      </c>
      <c r="N245" s="496" t="s">
        <v>44</v>
      </c>
    </row>
    <row r="246" spans="1:16" ht="13.5" customHeight="1" x14ac:dyDescent="0.2">
      <c r="A246" s="501"/>
      <c r="B246" s="502"/>
      <c r="C246" s="502"/>
      <c r="D246" s="502"/>
      <c r="E246" s="23" t="s">
        <v>47</v>
      </c>
      <c r="F246" s="494"/>
      <c r="G246" s="495"/>
      <c r="H246" s="495"/>
      <c r="I246" s="496"/>
      <c r="J246" s="23" t="s">
        <v>47</v>
      </c>
      <c r="K246" s="494"/>
      <c r="L246" s="495"/>
      <c r="M246" s="495"/>
      <c r="N246" s="496"/>
    </row>
    <row r="247" spans="1:16" ht="13.5" customHeight="1" x14ac:dyDescent="0.2">
      <c r="A247" s="501"/>
      <c r="B247" s="502"/>
      <c r="C247" s="502"/>
      <c r="D247" s="502"/>
      <c r="E247" s="23" t="s">
        <v>49</v>
      </c>
      <c r="F247" s="494"/>
      <c r="G247" s="495"/>
      <c r="H247" s="495"/>
      <c r="I247" s="496"/>
      <c r="J247" s="23" t="s">
        <v>49</v>
      </c>
      <c r="K247" s="494"/>
      <c r="L247" s="495"/>
      <c r="M247" s="495"/>
      <c r="N247" s="496"/>
    </row>
    <row r="248" spans="1:16" ht="13.5" customHeight="1" x14ac:dyDescent="0.2">
      <c r="A248" s="501"/>
      <c r="B248" s="502"/>
      <c r="C248" s="502"/>
      <c r="D248" s="502"/>
      <c r="E248" s="23" t="s">
        <v>53</v>
      </c>
      <c r="F248" s="494"/>
      <c r="G248" s="495"/>
      <c r="H248" s="495"/>
      <c r="I248" s="496"/>
      <c r="J248" s="23" t="s">
        <v>53</v>
      </c>
      <c r="K248" s="494"/>
      <c r="L248" s="495"/>
      <c r="M248" s="495"/>
      <c r="N248" s="496"/>
    </row>
    <row r="249" spans="1:16" ht="13.5" customHeight="1" x14ac:dyDescent="0.2">
      <c r="A249" s="36">
        <v>1</v>
      </c>
      <c r="B249" s="489" t="s">
        <v>55</v>
      </c>
      <c r="C249" s="489"/>
      <c r="D249" s="489"/>
      <c r="E249" s="38"/>
      <c r="F249" s="38"/>
      <c r="G249" s="39"/>
      <c r="H249" s="39"/>
      <c r="I249" s="40"/>
      <c r="J249" s="38"/>
      <c r="K249" s="38"/>
      <c r="L249" s="39"/>
      <c r="M249" s="39"/>
      <c r="N249" s="40"/>
    </row>
    <row r="250" spans="1:16" ht="13.5" customHeight="1" x14ac:dyDescent="0.2">
      <c r="A250" s="36">
        <v>2</v>
      </c>
      <c r="B250" s="489" t="s">
        <v>57</v>
      </c>
      <c r="C250" s="489"/>
      <c r="D250" s="489"/>
      <c r="E250" s="38"/>
      <c r="F250" s="38"/>
      <c r="G250" s="39"/>
      <c r="H250" s="39"/>
      <c r="I250" s="40"/>
      <c r="J250" s="38"/>
      <c r="K250" s="38"/>
      <c r="L250" s="39"/>
      <c r="M250" s="39"/>
      <c r="N250" s="40"/>
    </row>
    <row r="251" spans="1:16" ht="13.5" customHeight="1" x14ac:dyDescent="0.2">
      <c r="A251" s="36">
        <v>3</v>
      </c>
      <c r="B251" s="489" t="s">
        <v>59</v>
      </c>
      <c r="C251" s="489"/>
      <c r="D251" s="489"/>
      <c r="E251" s="38"/>
      <c r="F251" s="38"/>
      <c r="G251" s="39"/>
      <c r="H251" s="39"/>
      <c r="I251" s="40"/>
      <c r="J251" s="38"/>
      <c r="K251" s="38"/>
      <c r="L251" s="39"/>
      <c r="M251" s="39"/>
      <c r="N251" s="40"/>
    </row>
    <row r="252" spans="1:16" ht="13.5" customHeight="1" x14ac:dyDescent="0.2">
      <c r="A252" s="36">
        <v>4</v>
      </c>
      <c r="B252" s="489" t="s">
        <v>61</v>
      </c>
      <c r="C252" s="489"/>
      <c r="D252" s="489"/>
      <c r="E252" s="38"/>
      <c r="F252" s="38"/>
      <c r="G252" s="39"/>
      <c r="H252" s="39"/>
      <c r="I252" s="40"/>
      <c r="J252" s="38"/>
      <c r="K252" s="38"/>
      <c r="L252" s="39"/>
      <c r="M252" s="39"/>
      <c r="N252" s="40"/>
    </row>
    <row r="253" spans="1:16" ht="13.5" customHeight="1" x14ac:dyDescent="0.2">
      <c r="A253" s="36">
        <v>5</v>
      </c>
      <c r="B253" s="489" t="s">
        <v>63</v>
      </c>
      <c r="C253" s="489"/>
      <c r="D253" s="489"/>
      <c r="E253" s="38"/>
      <c r="F253" s="38"/>
      <c r="G253" s="39"/>
      <c r="H253" s="39"/>
      <c r="I253" s="40"/>
      <c r="J253" s="38"/>
      <c r="K253" s="38"/>
      <c r="L253" s="39"/>
      <c r="M253" s="39"/>
      <c r="N253" s="40"/>
    </row>
    <row r="254" spans="1:16" ht="13.5" customHeight="1" x14ac:dyDescent="0.2">
      <c r="A254" s="36">
        <v>6</v>
      </c>
      <c r="B254" s="489" t="s">
        <v>65</v>
      </c>
      <c r="C254" s="489"/>
      <c r="D254" s="489"/>
      <c r="E254" s="38"/>
      <c r="F254" s="38"/>
      <c r="G254" s="39"/>
      <c r="H254" s="39"/>
      <c r="I254" s="40"/>
      <c r="J254" s="38"/>
      <c r="K254" s="38"/>
      <c r="L254" s="39"/>
      <c r="M254" s="39"/>
      <c r="N254" s="40"/>
    </row>
    <row r="255" spans="1:16" ht="13.5" customHeight="1" x14ac:dyDescent="0.2">
      <c r="A255" s="36">
        <v>7</v>
      </c>
      <c r="B255" s="489" t="s">
        <v>67</v>
      </c>
      <c r="C255" s="489"/>
      <c r="D255" s="489"/>
      <c r="E255" s="38"/>
      <c r="F255" s="38"/>
      <c r="G255" s="39"/>
      <c r="H255" s="39"/>
      <c r="I255" s="40"/>
      <c r="J255" s="38"/>
      <c r="K255" s="38"/>
      <c r="L255" s="39"/>
      <c r="M255" s="39"/>
      <c r="N255" s="40"/>
    </row>
    <row r="256" spans="1:16" ht="13.5" customHeight="1" x14ac:dyDescent="0.2">
      <c r="A256" s="36">
        <v>8</v>
      </c>
      <c r="B256" s="489" t="s">
        <v>69</v>
      </c>
      <c r="C256" s="489"/>
      <c r="D256" s="489"/>
      <c r="E256" s="38"/>
      <c r="F256" s="38"/>
      <c r="G256" s="39"/>
      <c r="H256" s="39"/>
      <c r="I256" s="40"/>
      <c r="J256" s="38"/>
      <c r="K256" s="38"/>
      <c r="L256" s="39"/>
      <c r="M256" s="39"/>
      <c r="N256" s="40"/>
    </row>
    <row r="257" spans="1:14" ht="13.5" customHeight="1" x14ac:dyDescent="0.2">
      <c r="A257" s="36">
        <v>9</v>
      </c>
      <c r="B257" s="489" t="s">
        <v>71</v>
      </c>
      <c r="C257" s="489"/>
      <c r="D257" s="489"/>
      <c r="E257" s="38"/>
      <c r="F257" s="38"/>
      <c r="G257" s="39"/>
      <c r="H257" s="39"/>
      <c r="I257" s="40"/>
      <c r="J257" s="38"/>
      <c r="K257" s="38"/>
      <c r="L257" s="39"/>
      <c r="M257" s="39"/>
      <c r="N257" s="40"/>
    </row>
    <row r="258" spans="1:14" ht="13.5" customHeight="1" x14ac:dyDescent="0.2">
      <c r="A258" s="36">
        <v>10</v>
      </c>
      <c r="B258" s="489" t="s">
        <v>73</v>
      </c>
      <c r="C258" s="489"/>
      <c r="D258" s="489"/>
      <c r="E258" s="38"/>
      <c r="F258" s="38"/>
      <c r="G258" s="39"/>
      <c r="H258" s="39"/>
      <c r="I258" s="40"/>
      <c r="J258" s="38"/>
      <c r="K258" s="38"/>
      <c r="L258" s="39"/>
      <c r="M258" s="39"/>
      <c r="N258" s="40"/>
    </row>
    <row r="259" spans="1:14" ht="13.5" customHeight="1" x14ac:dyDescent="0.2">
      <c r="A259" s="36">
        <v>11</v>
      </c>
      <c r="B259" s="489" t="s">
        <v>75</v>
      </c>
      <c r="C259" s="489"/>
      <c r="D259" s="489"/>
      <c r="E259" s="38"/>
      <c r="F259" s="38"/>
      <c r="G259" s="39"/>
      <c r="H259" s="39"/>
      <c r="I259" s="40"/>
      <c r="J259" s="38"/>
      <c r="K259" s="38"/>
      <c r="L259" s="39"/>
      <c r="M259" s="39"/>
      <c r="N259" s="40"/>
    </row>
    <row r="260" spans="1:14" ht="13.5" customHeight="1" x14ac:dyDescent="0.2">
      <c r="A260" s="36">
        <v>12</v>
      </c>
      <c r="B260" s="489" t="s">
        <v>77</v>
      </c>
      <c r="C260" s="489"/>
      <c r="D260" s="489"/>
      <c r="E260" s="38"/>
      <c r="F260" s="38"/>
      <c r="G260" s="39"/>
      <c r="H260" s="39"/>
      <c r="I260" s="40"/>
      <c r="J260" s="38"/>
      <c r="K260" s="38"/>
      <c r="L260" s="39"/>
      <c r="M260" s="39"/>
      <c r="N260" s="40"/>
    </row>
    <row r="261" spans="1:14" ht="13.5" customHeight="1" x14ac:dyDescent="0.2">
      <c r="A261" s="36">
        <v>13</v>
      </c>
      <c r="B261" s="489" t="s">
        <v>79</v>
      </c>
      <c r="C261" s="489"/>
      <c r="D261" s="489"/>
      <c r="E261" s="38"/>
      <c r="F261" s="38"/>
      <c r="G261" s="39"/>
      <c r="H261" s="39"/>
      <c r="I261" s="40"/>
      <c r="J261" s="38"/>
      <c r="K261" s="38"/>
      <c r="L261" s="39"/>
      <c r="M261" s="39"/>
      <c r="N261" s="40"/>
    </row>
    <row r="262" spans="1:14" ht="13.5" customHeight="1" x14ac:dyDescent="0.2">
      <c r="A262" s="36">
        <v>14</v>
      </c>
      <c r="B262" s="489" t="s">
        <v>81</v>
      </c>
      <c r="C262" s="489"/>
      <c r="D262" s="489"/>
      <c r="E262" s="38"/>
      <c r="F262" s="38"/>
      <c r="G262" s="39"/>
      <c r="H262" s="39"/>
      <c r="I262" s="40"/>
      <c r="J262" s="38"/>
      <c r="K262" s="38"/>
      <c r="L262" s="39"/>
      <c r="M262" s="39"/>
      <c r="N262" s="40"/>
    </row>
    <row r="263" spans="1:14" ht="13.5" customHeight="1" x14ac:dyDescent="0.2">
      <c r="A263" s="36">
        <v>15</v>
      </c>
      <c r="B263" s="489" t="s">
        <v>83</v>
      </c>
      <c r="C263" s="489"/>
      <c r="D263" s="489"/>
      <c r="E263" s="38"/>
      <c r="F263" s="38"/>
      <c r="G263" s="39"/>
      <c r="H263" s="39"/>
      <c r="I263" s="40"/>
      <c r="J263" s="38"/>
      <c r="K263" s="38"/>
      <c r="L263" s="39"/>
      <c r="M263" s="39"/>
      <c r="N263" s="40"/>
    </row>
    <row r="264" spans="1:14" ht="13.5" customHeight="1" x14ac:dyDescent="0.2">
      <c r="A264" s="36">
        <v>16</v>
      </c>
      <c r="B264" s="489" t="s">
        <v>85</v>
      </c>
      <c r="C264" s="489"/>
      <c r="D264" s="489"/>
      <c r="E264" s="38"/>
      <c r="F264" s="38"/>
      <c r="G264" s="39"/>
      <c r="H264" s="39"/>
      <c r="I264" s="40"/>
      <c r="J264" s="38"/>
      <c r="K264" s="38"/>
      <c r="L264" s="39"/>
      <c r="M264" s="39"/>
      <c r="N264" s="40"/>
    </row>
    <row r="265" spans="1:14" ht="13.5" customHeight="1" x14ac:dyDescent="0.2">
      <c r="A265" s="36">
        <v>17</v>
      </c>
      <c r="B265" s="489" t="s">
        <v>87</v>
      </c>
      <c r="C265" s="489"/>
      <c r="D265" s="489"/>
      <c r="E265" s="43"/>
      <c r="F265" s="38"/>
      <c r="G265" s="39"/>
      <c r="H265" s="39"/>
      <c r="I265" s="40"/>
      <c r="J265" s="43"/>
      <c r="K265" s="38"/>
      <c r="L265" s="39"/>
      <c r="M265" s="39"/>
      <c r="N265" s="40"/>
    </row>
    <row r="266" spans="1:14" ht="13.5" customHeight="1" x14ac:dyDescent="0.2">
      <c r="A266" s="36">
        <v>18</v>
      </c>
      <c r="B266" s="499" t="s">
        <v>89</v>
      </c>
      <c r="C266" s="499"/>
      <c r="D266" s="499"/>
      <c r="E266" s="38"/>
      <c r="F266" s="38"/>
      <c r="G266" s="39"/>
      <c r="H266" s="39"/>
      <c r="I266" s="40"/>
      <c r="J266" s="38"/>
      <c r="K266" s="38"/>
      <c r="L266" s="39"/>
      <c r="M266" s="39"/>
      <c r="N266" s="40"/>
    </row>
    <row r="267" spans="1:14" ht="13.5" customHeight="1" x14ac:dyDescent="0.2">
      <c r="A267" s="36">
        <v>19</v>
      </c>
      <c r="B267" s="499" t="s">
        <v>92</v>
      </c>
      <c r="C267" s="499"/>
      <c r="D267" s="499"/>
      <c r="E267" s="38"/>
      <c r="F267" s="38"/>
      <c r="G267" s="39"/>
      <c r="H267" s="39"/>
      <c r="I267" s="40"/>
      <c r="J267" s="38"/>
      <c r="K267" s="38"/>
      <c r="L267" s="39"/>
      <c r="M267" s="39"/>
      <c r="N267" s="40"/>
    </row>
    <row r="268" spans="1:14" ht="13.5" customHeight="1" x14ac:dyDescent="0.2">
      <c r="A268" s="44"/>
      <c r="B268" s="499" t="s">
        <v>94</v>
      </c>
      <c r="C268" s="499"/>
      <c r="D268" s="499"/>
      <c r="E268" s="45"/>
      <c r="F268" s="45"/>
      <c r="G268" s="46"/>
      <c r="H268" s="46"/>
      <c r="I268" s="47"/>
      <c r="J268" s="45"/>
      <c r="K268" s="45"/>
      <c r="L268" s="46"/>
      <c r="M268" s="46"/>
      <c r="N268" s="47"/>
    </row>
    <row r="269" spans="1:14" ht="13.5" customHeight="1" x14ac:dyDescent="0.2">
      <c r="A269" s="36">
        <v>20</v>
      </c>
      <c r="B269" s="506" t="str">
        <f>B230</f>
        <v/>
      </c>
      <c r="C269" s="506"/>
      <c r="D269" s="506"/>
      <c r="E269" s="38"/>
      <c r="F269" s="38"/>
      <c r="G269" s="39"/>
      <c r="H269" s="39"/>
      <c r="I269" s="40"/>
      <c r="J269" s="38"/>
      <c r="K269" s="38"/>
      <c r="L269" s="39"/>
      <c r="M269" s="39"/>
      <c r="N269" s="40"/>
    </row>
    <row r="270" spans="1:14" ht="13.5" customHeight="1" x14ac:dyDescent="0.2">
      <c r="A270" s="36">
        <v>21</v>
      </c>
      <c r="B270" s="506" t="str">
        <f>B231</f>
        <v/>
      </c>
      <c r="C270" s="506"/>
      <c r="D270" s="506"/>
      <c r="E270" s="38"/>
      <c r="F270" s="38"/>
      <c r="G270" s="39"/>
      <c r="H270" s="39"/>
      <c r="I270" s="40"/>
      <c r="J270" s="38"/>
      <c r="K270" s="38"/>
      <c r="L270" s="39"/>
      <c r="M270" s="39"/>
      <c r="N270" s="40"/>
    </row>
    <row r="271" spans="1:14" ht="13.5" customHeight="1" x14ac:dyDescent="0.2">
      <c r="A271" s="36">
        <v>22</v>
      </c>
      <c r="B271" s="506" t="str">
        <f>B232</f>
        <v/>
      </c>
      <c r="C271" s="506"/>
      <c r="D271" s="506"/>
      <c r="E271" s="38"/>
      <c r="F271" s="38"/>
      <c r="G271" s="39"/>
      <c r="H271" s="39"/>
      <c r="I271" s="40"/>
      <c r="J271" s="38"/>
      <c r="K271" s="38"/>
      <c r="L271" s="39"/>
      <c r="M271" s="39"/>
      <c r="N271" s="40"/>
    </row>
    <row r="272" spans="1:14" ht="13.5" customHeight="1" x14ac:dyDescent="0.2">
      <c r="A272" s="36">
        <v>23</v>
      </c>
      <c r="B272" s="506" t="str">
        <f>B233</f>
        <v/>
      </c>
      <c r="C272" s="506"/>
      <c r="D272" s="506"/>
      <c r="E272" s="38"/>
      <c r="F272" s="38"/>
      <c r="G272" s="39"/>
      <c r="H272" s="39"/>
      <c r="I272" s="40"/>
      <c r="J272" s="38"/>
      <c r="K272" s="38"/>
      <c r="L272" s="39"/>
      <c r="M272" s="39"/>
      <c r="N272" s="40"/>
    </row>
    <row r="273" spans="1:16" ht="13.5" customHeight="1" x14ac:dyDescent="0.2">
      <c r="A273" s="36">
        <v>24</v>
      </c>
      <c r="B273" s="506" t="str">
        <f>B234</f>
        <v/>
      </c>
      <c r="C273" s="506"/>
      <c r="D273" s="506"/>
      <c r="E273" s="38"/>
      <c r="F273" s="38"/>
      <c r="G273" s="39"/>
      <c r="H273" s="39"/>
      <c r="I273" s="40"/>
      <c r="J273" s="38"/>
      <c r="K273" s="38"/>
      <c r="L273" s="39"/>
      <c r="M273" s="39"/>
      <c r="N273" s="40"/>
    </row>
    <row r="274" spans="1:16" ht="6" customHeight="1" x14ac:dyDescent="0.2"/>
    <row r="275" spans="1:16" ht="22.5" customHeight="1" x14ac:dyDescent="0.25">
      <c r="A275" s="497" t="s">
        <v>19</v>
      </c>
      <c r="B275" s="497"/>
      <c r="C275" s="497"/>
      <c r="D275" s="505" t="str">
        <f>D236</f>
        <v>3R Petroleum</v>
      </c>
      <c r="E275" s="505"/>
      <c r="F275" s="505"/>
      <c r="G275" s="505"/>
      <c r="H275" s="505"/>
      <c r="I275" s="505"/>
      <c r="K275" s="486" t="s">
        <v>21</v>
      </c>
      <c r="L275" s="486"/>
      <c r="M275" s="486"/>
      <c r="N275" s="486"/>
    </row>
    <row r="276" spans="1:16" ht="6" customHeight="1" x14ac:dyDescent="0.2">
      <c r="J276" s="18"/>
      <c r="N276" s="18"/>
      <c r="O276" s="18"/>
    </row>
    <row r="277" spans="1:16" ht="17.25" customHeight="1" x14ac:dyDescent="0.2">
      <c r="A277" s="487" t="s">
        <v>95</v>
      </c>
      <c r="B277" s="487"/>
      <c r="C277" s="49">
        <f>C238</f>
        <v>5</v>
      </c>
      <c r="E277" s="487" t="s">
        <v>23</v>
      </c>
      <c r="F277" s="487"/>
      <c r="G277" s="50" t="str">
        <f>G238</f>
        <v>0</v>
      </c>
      <c r="I277" s="22"/>
      <c r="K277" s="488" t="s">
        <v>25</v>
      </c>
      <c r="L277" s="488"/>
      <c r="M277" s="488"/>
      <c r="N277" s="488"/>
    </row>
    <row r="278" spans="1:16" ht="6" customHeight="1" x14ac:dyDescent="0.2">
      <c r="C278" s="6"/>
      <c r="D278" s="23"/>
      <c r="E278" s="23"/>
      <c r="F278" s="23"/>
      <c r="G278" s="23"/>
      <c r="H278" s="23"/>
      <c r="I278" s="23"/>
      <c r="O278" s="22"/>
    </row>
    <row r="279" spans="1:16" ht="13.5" customHeight="1" x14ac:dyDescent="0.2">
      <c r="A279" s="22"/>
      <c r="B279" s="22"/>
      <c r="C279" s="23"/>
      <c r="D279" s="23"/>
      <c r="E279" s="487" t="s">
        <v>26</v>
      </c>
      <c r="F279" s="487"/>
      <c r="G279" s="487"/>
      <c r="H279" s="51">
        <f>H240</f>
        <v>44986</v>
      </c>
      <c r="I279" s="22"/>
      <c r="J279" s="22"/>
      <c r="K279" s="22"/>
      <c r="N279" s="14" t="s">
        <v>107</v>
      </c>
      <c r="O279" s="22"/>
      <c r="P279" s="22"/>
    </row>
    <row r="280" spans="1:16" ht="6" customHeight="1" x14ac:dyDescent="0.2">
      <c r="A280" s="22"/>
      <c r="B280" s="22"/>
      <c r="G280" s="13"/>
      <c r="H280" s="13"/>
      <c r="I280" s="22"/>
      <c r="J280" s="22"/>
      <c r="K280" s="22"/>
      <c r="M280" s="6"/>
      <c r="O280" s="22"/>
      <c r="P280" s="22"/>
    </row>
    <row r="281" spans="1:16" s="42" customFormat="1" ht="17.25" customHeight="1" x14ac:dyDescent="0.2">
      <c r="A281" s="488" t="s">
        <v>97</v>
      </c>
      <c r="B281" s="488"/>
      <c r="C281" s="488"/>
      <c r="D281" s="488"/>
      <c r="E281" s="488"/>
      <c r="F281" s="488"/>
      <c r="G281" s="488"/>
      <c r="H281" s="488"/>
      <c r="I281" s="488"/>
      <c r="J281" s="488"/>
      <c r="K281" s="488"/>
      <c r="L281" s="488"/>
      <c r="M281" s="488"/>
      <c r="N281" s="488"/>
      <c r="O281" s="52"/>
      <c r="P281" s="52"/>
    </row>
    <row r="282" spans="1:16" ht="13.5" customHeight="1" x14ac:dyDescent="0.2">
      <c r="A282" s="501" t="s">
        <v>31</v>
      </c>
      <c r="B282" s="502" t="s">
        <v>98</v>
      </c>
      <c r="C282" s="502"/>
      <c r="D282" s="502"/>
      <c r="E282" s="53" t="s">
        <v>99</v>
      </c>
      <c r="F282" s="30"/>
      <c r="G282" s="29" t="s">
        <v>100</v>
      </c>
      <c r="H282" s="492"/>
      <c r="I282" s="492"/>
      <c r="J282" s="53" t="s">
        <v>99</v>
      </c>
      <c r="K282" s="30"/>
      <c r="L282" s="29" t="s">
        <v>100</v>
      </c>
      <c r="M282" s="492"/>
      <c r="N282" s="492"/>
    </row>
    <row r="283" spans="1:16" ht="13.5" customHeight="1" x14ac:dyDescent="0.2">
      <c r="A283" s="501"/>
      <c r="B283" s="502"/>
      <c r="C283" s="502"/>
      <c r="D283" s="502"/>
      <c r="E283" s="4"/>
      <c r="F283" s="503" t="s">
        <v>101</v>
      </c>
      <c r="G283" s="503"/>
      <c r="H283" s="503"/>
      <c r="I283" s="503"/>
      <c r="J283" s="4"/>
      <c r="K283" s="503" t="s">
        <v>101</v>
      </c>
      <c r="L283" s="503"/>
      <c r="M283" s="503"/>
      <c r="N283" s="503"/>
    </row>
    <row r="284" spans="1:16" ht="13.5" customHeight="1" x14ac:dyDescent="0.2">
      <c r="A284" s="501"/>
      <c r="B284" s="502"/>
      <c r="C284" s="502"/>
      <c r="D284" s="502"/>
      <c r="E284" s="23" t="s">
        <v>40</v>
      </c>
      <c r="F284" s="494" t="s">
        <v>41</v>
      </c>
      <c r="G284" s="495" t="s">
        <v>42</v>
      </c>
      <c r="H284" s="495" t="s">
        <v>43</v>
      </c>
      <c r="I284" s="496" t="s">
        <v>44</v>
      </c>
      <c r="J284" s="23" t="s">
        <v>40</v>
      </c>
      <c r="K284" s="494" t="s">
        <v>41</v>
      </c>
      <c r="L284" s="495" t="s">
        <v>42</v>
      </c>
      <c r="M284" s="495" t="s">
        <v>43</v>
      </c>
      <c r="N284" s="496" t="s">
        <v>44</v>
      </c>
    </row>
    <row r="285" spans="1:16" ht="13.5" customHeight="1" x14ac:dyDescent="0.2">
      <c r="A285" s="501"/>
      <c r="B285" s="502"/>
      <c r="C285" s="502"/>
      <c r="D285" s="502"/>
      <c r="E285" s="23" t="s">
        <v>47</v>
      </c>
      <c r="F285" s="494"/>
      <c r="G285" s="495"/>
      <c r="H285" s="495"/>
      <c r="I285" s="496"/>
      <c r="J285" s="23" t="s">
        <v>47</v>
      </c>
      <c r="K285" s="494"/>
      <c r="L285" s="495"/>
      <c r="M285" s="495"/>
      <c r="N285" s="496"/>
    </row>
    <row r="286" spans="1:16" ht="13.5" customHeight="1" x14ac:dyDescent="0.2">
      <c r="A286" s="501"/>
      <c r="B286" s="502"/>
      <c r="C286" s="502"/>
      <c r="D286" s="502"/>
      <c r="E286" s="23" t="s">
        <v>49</v>
      </c>
      <c r="F286" s="494"/>
      <c r="G286" s="495"/>
      <c r="H286" s="495"/>
      <c r="I286" s="496"/>
      <c r="J286" s="23" t="s">
        <v>49</v>
      </c>
      <c r="K286" s="494"/>
      <c r="L286" s="495"/>
      <c r="M286" s="495"/>
      <c r="N286" s="496"/>
    </row>
    <row r="287" spans="1:16" ht="13.5" customHeight="1" x14ac:dyDescent="0.2">
      <c r="A287" s="501"/>
      <c r="B287" s="502"/>
      <c r="C287" s="502"/>
      <c r="D287" s="502"/>
      <c r="E287" s="23" t="s">
        <v>53</v>
      </c>
      <c r="F287" s="494"/>
      <c r="G287" s="495"/>
      <c r="H287" s="495"/>
      <c r="I287" s="496"/>
      <c r="J287" s="23" t="s">
        <v>53</v>
      </c>
      <c r="K287" s="494"/>
      <c r="L287" s="495"/>
      <c r="M287" s="495"/>
      <c r="N287" s="496"/>
    </row>
    <row r="288" spans="1:16" ht="13.5" customHeight="1" x14ac:dyDescent="0.2">
      <c r="A288" s="36">
        <v>1</v>
      </c>
      <c r="B288" s="489" t="s">
        <v>55</v>
      </c>
      <c r="C288" s="489"/>
      <c r="D288" s="489"/>
      <c r="E288" s="38"/>
      <c r="F288" s="38"/>
      <c r="G288" s="39"/>
      <c r="H288" s="39"/>
      <c r="I288" s="40"/>
      <c r="J288" s="38"/>
      <c r="K288" s="38"/>
      <c r="L288" s="39"/>
      <c r="M288" s="39"/>
      <c r="N288" s="40"/>
    </row>
    <row r="289" spans="1:14" ht="13.5" customHeight="1" x14ac:dyDescent="0.2">
      <c r="A289" s="36">
        <v>2</v>
      </c>
      <c r="B289" s="489" t="s">
        <v>57</v>
      </c>
      <c r="C289" s="489"/>
      <c r="D289" s="489"/>
      <c r="E289" s="38"/>
      <c r="F289" s="38"/>
      <c r="G289" s="39"/>
      <c r="H289" s="39"/>
      <c r="I289" s="40"/>
      <c r="J289" s="38"/>
      <c r="K289" s="38"/>
      <c r="L289" s="39"/>
      <c r="M289" s="39"/>
      <c r="N289" s="40"/>
    </row>
    <row r="290" spans="1:14" ht="13.5" customHeight="1" x14ac:dyDescent="0.2">
      <c r="A290" s="36">
        <v>3</v>
      </c>
      <c r="B290" s="489" t="s">
        <v>59</v>
      </c>
      <c r="C290" s="489"/>
      <c r="D290" s="489"/>
      <c r="E290" s="38"/>
      <c r="F290" s="38"/>
      <c r="G290" s="39"/>
      <c r="H290" s="39"/>
      <c r="I290" s="40"/>
      <c r="J290" s="38"/>
      <c r="K290" s="38"/>
      <c r="L290" s="39"/>
      <c r="M290" s="39"/>
      <c r="N290" s="40"/>
    </row>
    <row r="291" spans="1:14" ht="13.5" customHeight="1" x14ac:dyDescent="0.2">
      <c r="A291" s="36">
        <v>4</v>
      </c>
      <c r="B291" s="489" t="s">
        <v>61</v>
      </c>
      <c r="C291" s="489"/>
      <c r="D291" s="489"/>
      <c r="E291" s="38"/>
      <c r="F291" s="38"/>
      <c r="G291" s="39"/>
      <c r="H291" s="39"/>
      <c r="I291" s="40"/>
      <c r="J291" s="38"/>
      <c r="K291" s="38"/>
      <c r="L291" s="39"/>
      <c r="M291" s="39"/>
      <c r="N291" s="40"/>
    </row>
    <row r="292" spans="1:14" ht="13.5" customHeight="1" x14ac:dyDescent="0.2">
      <c r="A292" s="36">
        <v>5</v>
      </c>
      <c r="B292" s="489" t="s">
        <v>63</v>
      </c>
      <c r="C292" s="489"/>
      <c r="D292" s="489"/>
      <c r="E292" s="38"/>
      <c r="F292" s="38"/>
      <c r="G292" s="39"/>
      <c r="H292" s="39"/>
      <c r="I292" s="40"/>
      <c r="J292" s="38"/>
      <c r="K292" s="38"/>
      <c r="L292" s="39"/>
      <c r="M292" s="39"/>
      <c r="N292" s="40"/>
    </row>
    <row r="293" spans="1:14" ht="13.5" customHeight="1" x14ac:dyDescent="0.2">
      <c r="A293" s="36">
        <v>6</v>
      </c>
      <c r="B293" s="489" t="s">
        <v>65</v>
      </c>
      <c r="C293" s="489"/>
      <c r="D293" s="489"/>
      <c r="E293" s="38"/>
      <c r="F293" s="38"/>
      <c r="G293" s="39"/>
      <c r="H293" s="39"/>
      <c r="I293" s="40"/>
      <c r="J293" s="38"/>
      <c r="K293" s="38"/>
      <c r="L293" s="39"/>
      <c r="M293" s="39"/>
      <c r="N293" s="40"/>
    </row>
    <row r="294" spans="1:14" ht="13.5" customHeight="1" x14ac:dyDescent="0.2">
      <c r="A294" s="36">
        <v>7</v>
      </c>
      <c r="B294" s="489" t="s">
        <v>67</v>
      </c>
      <c r="C294" s="489"/>
      <c r="D294" s="489"/>
      <c r="E294" s="38"/>
      <c r="F294" s="38"/>
      <c r="G294" s="39"/>
      <c r="H294" s="39"/>
      <c r="I294" s="40"/>
      <c r="J294" s="38"/>
      <c r="K294" s="38"/>
      <c r="L294" s="39"/>
      <c r="M294" s="39"/>
      <c r="N294" s="40"/>
    </row>
    <row r="295" spans="1:14" ht="13.5" customHeight="1" x14ac:dyDescent="0.2">
      <c r="A295" s="36">
        <v>8</v>
      </c>
      <c r="B295" s="489" t="s">
        <v>69</v>
      </c>
      <c r="C295" s="489"/>
      <c r="D295" s="489"/>
      <c r="E295" s="38"/>
      <c r="F295" s="38"/>
      <c r="G295" s="39"/>
      <c r="H295" s="39"/>
      <c r="I295" s="40"/>
      <c r="J295" s="38"/>
      <c r="K295" s="38"/>
      <c r="L295" s="39"/>
      <c r="M295" s="39"/>
      <c r="N295" s="40"/>
    </row>
    <row r="296" spans="1:14" ht="13.5" customHeight="1" x14ac:dyDescent="0.2">
      <c r="A296" s="36">
        <v>9</v>
      </c>
      <c r="B296" s="489" t="s">
        <v>71</v>
      </c>
      <c r="C296" s="489"/>
      <c r="D296" s="489"/>
      <c r="E296" s="38"/>
      <c r="F296" s="38"/>
      <c r="G296" s="39"/>
      <c r="H296" s="39"/>
      <c r="I296" s="40"/>
      <c r="J296" s="38"/>
      <c r="K296" s="38"/>
      <c r="L296" s="39"/>
      <c r="M296" s="39"/>
      <c r="N296" s="40"/>
    </row>
    <row r="297" spans="1:14" ht="13.5" customHeight="1" x14ac:dyDescent="0.2">
      <c r="A297" s="36">
        <v>10</v>
      </c>
      <c r="B297" s="489" t="s">
        <v>73</v>
      </c>
      <c r="C297" s="489"/>
      <c r="D297" s="489"/>
      <c r="E297" s="38"/>
      <c r="F297" s="38"/>
      <c r="G297" s="39"/>
      <c r="H297" s="39"/>
      <c r="I297" s="40"/>
      <c r="J297" s="38"/>
      <c r="K297" s="38"/>
      <c r="L297" s="39"/>
      <c r="M297" s="39"/>
      <c r="N297" s="40"/>
    </row>
    <row r="298" spans="1:14" ht="13.5" customHeight="1" x14ac:dyDescent="0.2">
      <c r="A298" s="36">
        <v>11</v>
      </c>
      <c r="B298" s="489" t="s">
        <v>75</v>
      </c>
      <c r="C298" s="489"/>
      <c r="D298" s="489"/>
      <c r="E298" s="38"/>
      <c r="F298" s="38"/>
      <c r="G298" s="39"/>
      <c r="H298" s="39"/>
      <c r="I298" s="40"/>
      <c r="J298" s="38"/>
      <c r="K298" s="38"/>
      <c r="L298" s="39"/>
      <c r="M298" s="39"/>
      <c r="N298" s="40"/>
    </row>
    <row r="299" spans="1:14" ht="13.5" customHeight="1" x14ac:dyDescent="0.2">
      <c r="A299" s="36">
        <v>12</v>
      </c>
      <c r="B299" s="489" t="s">
        <v>77</v>
      </c>
      <c r="C299" s="489"/>
      <c r="D299" s="489"/>
      <c r="E299" s="38"/>
      <c r="F299" s="38"/>
      <c r="G299" s="39"/>
      <c r="H299" s="39"/>
      <c r="I299" s="40"/>
      <c r="J299" s="38"/>
      <c r="K299" s="38"/>
      <c r="L299" s="39"/>
      <c r="M299" s="39"/>
      <c r="N299" s="40"/>
    </row>
    <row r="300" spans="1:14" ht="13.5" customHeight="1" x14ac:dyDescent="0.2">
      <c r="A300" s="36">
        <v>13</v>
      </c>
      <c r="B300" s="489" t="s">
        <v>79</v>
      </c>
      <c r="C300" s="489"/>
      <c r="D300" s="489"/>
      <c r="E300" s="38"/>
      <c r="F300" s="38"/>
      <c r="G300" s="39"/>
      <c r="H300" s="39"/>
      <c r="I300" s="40"/>
      <c r="J300" s="38"/>
      <c r="K300" s="38"/>
      <c r="L300" s="39"/>
      <c r="M300" s="39"/>
      <c r="N300" s="40"/>
    </row>
    <row r="301" spans="1:14" ht="13.5" customHeight="1" x14ac:dyDescent="0.2">
      <c r="A301" s="36">
        <v>14</v>
      </c>
      <c r="B301" s="489" t="s">
        <v>81</v>
      </c>
      <c r="C301" s="489"/>
      <c r="D301" s="489"/>
      <c r="E301" s="38"/>
      <c r="F301" s="38"/>
      <c r="G301" s="39"/>
      <c r="H301" s="39"/>
      <c r="I301" s="40"/>
      <c r="J301" s="38"/>
      <c r="K301" s="38"/>
      <c r="L301" s="39"/>
      <c r="M301" s="39"/>
      <c r="N301" s="40"/>
    </row>
    <row r="302" spans="1:14" ht="13.5" customHeight="1" x14ac:dyDescent="0.2">
      <c r="A302" s="36">
        <v>15</v>
      </c>
      <c r="B302" s="489" t="s">
        <v>83</v>
      </c>
      <c r="C302" s="489"/>
      <c r="D302" s="489"/>
      <c r="E302" s="38"/>
      <c r="F302" s="38"/>
      <c r="G302" s="39"/>
      <c r="H302" s="39"/>
      <c r="I302" s="40"/>
      <c r="J302" s="38"/>
      <c r="K302" s="38"/>
      <c r="L302" s="39"/>
      <c r="M302" s="39"/>
      <c r="N302" s="40"/>
    </row>
    <row r="303" spans="1:14" ht="13.5" customHeight="1" x14ac:dyDescent="0.2">
      <c r="A303" s="36">
        <v>16</v>
      </c>
      <c r="B303" s="489" t="s">
        <v>85</v>
      </c>
      <c r="C303" s="489"/>
      <c r="D303" s="489"/>
      <c r="E303" s="38"/>
      <c r="F303" s="38"/>
      <c r="G303" s="39"/>
      <c r="H303" s="39"/>
      <c r="I303" s="40"/>
      <c r="J303" s="38"/>
      <c r="K303" s="38"/>
      <c r="L303" s="39"/>
      <c r="M303" s="39"/>
      <c r="N303" s="40"/>
    </row>
    <row r="304" spans="1:14" ht="13.5" customHeight="1" x14ac:dyDescent="0.2">
      <c r="A304" s="36">
        <v>17</v>
      </c>
      <c r="B304" s="489" t="s">
        <v>87</v>
      </c>
      <c r="C304" s="489"/>
      <c r="D304" s="489"/>
      <c r="E304" s="43"/>
      <c r="F304" s="38"/>
      <c r="G304" s="39"/>
      <c r="H304" s="39"/>
      <c r="I304" s="40"/>
      <c r="J304" s="43"/>
      <c r="K304" s="38"/>
      <c r="L304" s="39"/>
      <c r="M304" s="39"/>
      <c r="N304" s="40"/>
    </row>
    <row r="305" spans="1:16" ht="13.5" customHeight="1" x14ac:dyDescent="0.2">
      <c r="A305" s="36">
        <v>18</v>
      </c>
      <c r="B305" s="499" t="s">
        <v>89</v>
      </c>
      <c r="C305" s="499"/>
      <c r="D305" s="499"/>
      <c r="E305" s="38"/>
      <c r="F305" s="38"/>
      <c r="G305" s="39"/>
      <c r="H305" s="39"/>
      <c r="I305" s="40"/>
      <c r="J305" s="38"/>
      <c r="K305" s="38"/>
      <c r="L305" s="39"/>
      <c r="M305" s="39"/>
      <c r="N305" s="40"/>
    </row>
    <row r="306" spans="1:16" ht="13.5" customHeight="1" x14ac:dyDescent="0.2">
      <c r="A306" s="36">
        <v>19</v>
      </c>
      <c r="B306" s="499" t="s">
        <v>92</v>
      </c>
      <c r="C306" s="499"/>
      <c r="D306" s="499"/>
      <c r="E306" s="38"/>
      <c r="F306" s="38"/>
      <c r="G306" s="39"/>
      <c r="H306" s="39"/>
      <c r="I306" s="40"/>
      <c r="J306" s="38"/>
      <c r="K306" s="38"/>
      <c r="L306" s="39"/>
      <c r="M306" s="39"/>
      <c r="N306" s="40"/>
    </row>
    <row r="307" spans="1:16" ht="13.5" customHeight="1" x14ac:dyDescent="0.2">
      <c r="A307" s="44"/>
      <c r="B307" s="499" t="s">
        <v>94</v>
      </c>
      <c r="C307" s="499"/>
      <c r="D307" s="499"/>
      <c r="E307" s="45"/>
      <c r="F307" s="45"/>
      <c r="G307" s="46"/>
      <c r="H307" s="46"/>
      <c r="I307" s="47"/>
      <c r="J307" s="45"/>
      <c r="K307" s="45"/>
      <c r="L307" s="46"/>
      <c r="M307" s="46"/>
      <c r="N307" s="47"/>
    </row>
    <row r="308" spans="1:16" ht="13.5" customHeight="1" x14ac:dyDescent="0.2">
      <c r="A308" s="36">
        <v>20</v>
      </c>
      <c r="B308" s="506" t="str">
        <f>B269</f>
        <v/>
      </c>
      <c r="C308" s="506"/>
      <c r="D308" s="506"/>
      <c r="E308" s="38"/>
      <c r="F308" s="38"/>
      <c r="G308" s="39"/>
      <c r="H308" s="39"/>
      <c r="I308" s="40"/>
      <c r="J308" s="38"/>
      <c r="K308" s="38"/>
      <c r="L308" s="39"/>
      <c r="M308" s="39"/>
      <c r="N308" s="40"/>
    </row>
    <row r="309" spans="1:16" ht="13.5" customHeight="1" x14ac:dyDescent="0.2">
      <c r="A309" s="36">
        <v>21</v>
      </c>
      <c r="B309" s="506" t="str">
        <f>B270</f>
        <v/>
      </c>
      <c r="C309" s="506"/>
      <c r="D309" s="506"/>
      <c r="E309" s="38"/>
      <c r="F309" s="38"/>
      <c r="G309" s="39"/>
      <c r="H309" s="39"/>
      <c r="I309" s="40"/>
      <c r="J309" s="38"/>
      <c r="K309" s="38"/>
      <c r="L309" s="39"/>
      <c r="M309" s="39"/>
      <c r="N309" s="40"/>
    </row>
    <row r="310" spans="1:16" ht="13.5" customHeight="1" x14ac:dyDescent="0.2">
      <c r="A310" s="36">
        <v>22</v>
      </c>
      <c r="B310" s="506" t="str">
        <f>B271</f>
        <v/>
      </c>
      <c r="C310" s="506"/>
      <c r="D310" s="506"/>
      <c r="E310" s="38"/>
      <c r="F310" s="38"/>
      <c r="G310" s="39"/>
      <c r="H310" s="39"/>
      <c r="I310" s="40"/>
      <c r="J310" s="38"/>
      <c r="K310" s="38"/>
      <c r="L310" s="39"/>
      <c r="M310" s="39"/>
      <c r="N310" s="40"/>
    </row>
    <row r="311" spans="1:16" ht="13.5" customHeight="1" x14ac:dyDescent="0.2">
      <c r="A311" s="36">
        <v>23</v>
      </c>
      <c r="B311" s="506" t="str">
        <f>B272</f>
        <v/>
      </c>
      <c r="C311" s="506"/>
      <c r="D311" s="506"/>
      <c r="E311" s="38"/>
      <c r="F311" s="38"/>
      <c r="G311" s="39"/>
      <c r="H311" s="39"/>
      <c r="I311" s="40"/>
      <c r="J311" s="38"/>
      <c r="K311" s="38"/>
      <c r="L311" s="39"/>
      <c r="M311" s="39"/>
      <c r="N311" s="40"/>
    </row>
    <row r="312" spans="1:16" ht="13.5" customHeight="1" x14ac:dyDescent="0.2">
      <c r="A312" s="36">
        <v>24</v>
      </c>
      <c r="B312" s="506" t="str">
        <f>B273</f>
        <v/>
      </c>
      <c r="C312" s="506"/>
      <c r="D312" s="506"/>
      <c r="E312" s="38"/>
      <c r="F312" s="38"/>
      <c r="G312" s="39"/>
      <c r="H312" s="39"/>
      <c r="I312" s="40"/>
      <c r="J312" s="38"/>
      <c r="K312" s="38"/>
      <c r="L312" s="39"/>
      <c r="M312" s="39"/>
      <c r="N312" s="40"/>
    </row>
    <row r="313" spans="1:16" ht="6" customHeight="1" x14ac:dyDescent="0.2">
      <c r="B313" s="37"/>
      <c r="K313" s="55"/>
      <c r="M313" s="55"/>
    </row>
    <row r="314" spans="1:16" ht="22.5" customHeight="1" x14ac:dyDescent="0.25">
      <c r="A314" s="497" t="s">
        <v>19</v>
      </c>
      <c r="B314" s="497"/>
      <c r="C314" s="497"/>
      <c r="D314" s="505" t="str">
        <f>D275</f>
        <v>3R Petroleum</v>
      </c>
      <c r="E314" s="505"/>
      <c r="F314" s="505"/>
      <c r="G314" s="505"/>
      <c r="H314" s="505"/>
      <c r="I314" s="505"/>
      <c r="K314" s="486" t="s">
        <v>21</v>
      </c>
      <c r="L314" s="486"/>
      <c r="M314" s="486"/>
      <c r="N314" s="486"/>
    </row>
    <row r="315" spans="1:16" ht="6" customHeight="1" x14ac:dyDescent="0.2">
      <c r="J315" s="18"/>
      <c r="N315" s="18"/>
      <c r="O315" s="18"/>
    </row>
    <row r="316" spans="1:16" ht="17.25" customHeight="1" x14ac:dyDescent="0.2">
      <c r="A316" s="487" t="s">
        <v>95</v>
      </c>
      <c r="B316" s="487"/>
      <c r="C316" s="49">
        <f>C277</f>
        <v>5</v>
      </c>
      <c r="E316" s="487" t="s">
        <v>23</v>
      </c>
      <c r="F316" s="487"/>
      <c r="G316" s="50" t="str">
        <f>G277</f>
        <v>0</v>
      </c>
      <c r="I316" s="22"/>
      <c r="K316" s="488" t="s">
        <v>25</v>
      </c>
      <c r="L316" s="488"/>
      <c r="M316" s="488"/>
      <c r="N316" s="488"/>
    </row>
    <row r="317" spans="1:16" ht="6" customHeight="1" x14ac:dyDescent="0.2">
      <c r="C317" s="6"/>
      <c r="D317" s="23"/>
      <c r="E317" s="23"/>
      <c r="F317" s="23"/>
      <c r="G317" s="23"/>
      <c r="H317" s="23"/>
      <c r="I317" s="23"/>
      <c r="O317" s="22"/>
    </row>
    <row r="318" spans="1:16" ht="13.5" customHeight="1" x14ac:dyDescent="0.2">
      <c r="A318" s="22"/>
      <c r="B318" s="22"/>
      <c r="C318" s="23"/>
      <c r="D318" s="23"/>
      <c r="E318" s="487" t="s">
        <v>26</v>
      </c>
      <c r="F318" s="487"/>
      <c r="G318" s="487"/>
      <c r="H318" s="51">
        <f>H279</f>
        <v>44986</v>
      </c>
      <c r="I318" s="22"/>
      <c r="J318" s="22"/>
      <c r="K318" s="22"/>
      <c r="N318" s="14" t="s">
        <v>108</v>
      </c>
      <c r="O318" s="22"/>
      <c r="P318" s="22"/>
    </row>
    <row r="319" spans="1:16" ht="6" customHeight="1" x14ac:dyDescent="0.2">
      <c r="A319" s="22"/>
      <c r="B319" s="22"/>
      <c r="G319" s="13"/>
      <c r="H319" s="13"/>
      <c r="I319" s="22"/>
      <c r="J319" s="22"/>
      <c r="K319" s="22"/>
      <c r="M319" s="6"/>
      <c r="O319" s="22"/>
      <c r="P319" s="22"/>
    </row>
    <row r="320" spans="1:16" s="42" customFormat="1" ht="17.25" customHeight="1" x14ac:dyDescent="0.2">
      <c r="A320" s="488" t="s">
        <v>97</v>
      </c>
      <c r="B320" s="488"/>
      <c r="C320" s="488"/>
      <c r="D320" s="488"/>
      <c r="E320" s="488"/>
      <c r="F320" s="488"/>
      <c r="G320" s="488"/>
      <c r="H320" s="488"/>
      <c r="I320" s="488"/>
      <c r="J320" s="488"/>
      <c r="K320" s="488"/>
      <c r="L320" s="488"/>
      <c r="M320" s="488"/>
      <c r="N320" s="488"/>
      <c r="O320" s="52"/>
      <c r="P320" s="52"/>
    </row>
    <row r="321" spans="1:14" ht="13.5" customHeight="1" x14ac:dyDescent="0.2">
      <c r="A321" s="501" t="s">
        <v>31</v>
      </c>
      <c r="B321" s="502" t="s">
        <v>98</v>
      </c>
      <c r="C321" s="502"/>
      <c r="D321" s="502"/>
      <c r="E321" s="53" t="s">
        <v>99</v>
      </c>
      <c r="F321" s="30"/>
      <c r="G321" s="29" t="s">
        <v>100</v>
      </c>
      <c r="H321" s="492"/>
      <c r="I321" s="492"/>
      <c r="J321" s="53" t="s">
        <v>99</v>
      </c>
      <c r="K321" s="30"/>
      <c r="L321" s="29" t="s">
        <v>100</v>
      </c>
      <c r="M321" s="492"/>
      <c r="N321" s="492"/>
    </row>
    <row r="322" spans="1:14" ht="13.5" customHeight="1" x14ac:dyDescent="0.2">
      <c r="A322" s="501"/>
      <c r="B322" s="502"/>
      <c r="C322" s="502"/>
      <c r="D322" s="502"/>
      <c r="E322" s="4"/>
      <c r="F322" s="503" t="s">
        <v>101</v>
      </c>
      <c r="G322" s="503"/>
      <c r="H322" s="503"/>
      <c r="I322" s="503"/>
      <c r="J322" s="4"/>
      <c r="K322" s="503" t="s">
        <v>101</v>
      </c>
      <c r="L322" s="503"/>
      <c r="M322" s="503"/>
      <c r="N322" s="503"/>
    </row>
    <row r="323" spans="1:14" ht="13.5" customHeight="1" x14ac:dyDescent="0.2">
      <c r="A323" s="501"/>
      <c r="B323" s="502"/>
      <c r="C323" s="502"/>
      <c r="D323" s="502"/>
      <c r="E323" s="23" t="s">
        <v>40</v>
      </c>
      <c r="F323" s="494" t="s">
        <v>41</v>
      </c>
      <c r="G323" s="495" t="s">
        <v>42</v>
      </c>
      <c r="H323" s="495" t="s">
        <v>43</v>
      </c>
      <c r="I323" s="496" t="s">
        <v>44</v>
      </c>
      <c r="J323" s="23" t="s">
        <v>40</v>
      </c>
      <c r="K323" s="494" t="s">
        <v>41</v>
      </c>
      <c r="L323" s="495" t="s">
        <v>42</v>
      </c>
      <c r="M323" s="495" t="s">
        <v>43</v>
      </c>
      <c r="N323" s="496" t="s">
        <v>44</v>
      </c>
    </row>
    <row r="324" spans="1:14" ht="13.5" customHeight="1" x14ac:dyDescent="0.2">
      <c r="A324" s="501"/>
      <c r="B324" s="502"/>
      <c r="C324" s="502"/>
      <c r="D324" s="502"/>
      <c r="E324" s="23" t="s">
        <v>47</v>
      </c>
      <c r="F324" s="494"/>
      <c r="G324" s="495"/>
      <c r="H324" s="495"/>
      <c r="I324" s="496"/>
      <c r="J324" s="23" t="s">
        <v>47</v>
      </c>
      <c r="K324" s="494"/>
      <c r="L324" s="495"/>
      <c r="M324" s="495"/>
      <c r="N324" s="496"/>
    </row>
    <row r="325" spans="1:14" ht="13.5" customHeight="1" x14ac:dyDescent="0.2">
      <c r="A325" s="501"/>
      <c r="B325" s="502"/>
      <c r="C325" s="502"/>
      <c r="D325" s="502"/>
      <c r="E325" s="23" t="s">
        <v>49</v>
      </c>
      <c r="F325" s="494"/>
      <c r="G325" s="495"/>
      <c r="H325" s="495"/>
      <c r="I325" s="496"/>
      <c r="J325" s="23" t="s">
        <v>49</v>
      </c>
      <c r="K325" s="494"/>
      <c r="L325" s="495"/>
      <c r="M325" s="495"/>
      <c r="N325" s="496"/>
    </row>
    <row r="326" spans="1:14" ht="13.5" customHeight="1" x14ac:dyDescent="0.2">
      <c r="A326" s="501"/>
      <c r="B326" s="502"/>
      <c r="C326" s="502"/>
      <c r="D326" s="502"/>
      <c r="E326" s="23" t="s">
        <v>53</v>
      </c>
      <c r="F326" s="494"/>
      <c r="G326" s="495"/>
      <c r="H326" s="495"/>
      <c r="I326" s="496"/>
      <c r="J326" s="23" t="s">
        <v>53</v>
      </c>
      <c r="K326" s="494"/>
      <c r="L326" s="495"/>
      <c r="M326" s="495"/>
      <c r="N326" s="496"/>
    </row>
    <row r="327" spans="1:14" ht="13.5" customHeight="1" x14ac:dyDescent="0.2">
      <c r="A327" s="36">
        <v>1</v>
      </c>
      <c r="B327" s="489" t="s">
        <v>55</v>
      </c>
      <c r="C327" s="489"/>
      <c r="D327" s="489"/>
      <c r="E327" s="38"/>
      <c r="F327" s="38"/>
      <c r="G327" s="39"/>
      <c r="H327" s="39"/>
      <c r="I327" s="40"/>
      <c r="J327" s="38"/>
      <c r="K327" s="38"/>
      <c r="L327" s="39"/>
      <c r="M327" s="39"/>
      <c r="N327" s="40"/>
    </row>
    <row r="328" spans="1:14" ht="13.5" customHeight="1" x14ac:dyDescent="0.2">
      <c r="A328" s="36">
        <v>2</v>
      </c>
      <c r="B328" s="489" t="s">
        <v>57</v>
      </c>
      <c r="C328" s="489"/>
      <c r="D328" s="489"/>
      <c r="E328" s="38"/>
      <c r="F328" s="38"/>
      <c r="G328" s="39"/>
      <c r="H328" s="39"/>
      <c r="I328" s="40"/>
      <c r="J328" s="38"/>
      <c r="K328" s="38"/>
      <c r="L328" s="39"/>
      <c r="M328" s="39"/>
      <c r="N328" s="40"/>
    </row>
    <row r="329" spans="1:14" ht="13.5" customHeight="1" x14ac:dyDescent="0.2">
      <c r="A329" s="36">
        <v>3</v>
      </c>
      <c r="B329" s="489" t="s">
        <v>59</v>
      </c>
      <c r="C329" s="489"/>
      <c r="D329" s="489"/>
      <c r="E329" s="38"/>
      <c r="F329" s="38"/>
      <c r="G329" s="39"/>
      <c r="H329" s="39"/>
      <c r="I329" s="40"/>
      <c r="J329" s="38"/>
      <c r="K329" s="38"/>
      <c r="L329" s="39"/>
      <c r="M329" s="39"/>
      <c r="N329" s="40"/>
    </row>
    <row r="330" spans="1:14" ht="13.5" customHeight="1" x14ac:dyDescent="0.2">
      <c r="A330" s="36">
        <v>4</v>
      </c>
      <c r="B330" s="489" t="s">
        <v>61</v>
      </c>
      <c r="C330" s="489"/>
      <c r="D330" s="489"/>
      <c r="E330" s="38"/>
      <c r="F330" s="38"/>
      <c r="G330" s="39"/>
      <c r="H330" s="39"/>
      <c r="I330" s="40"/>
      <c r="J330" s="38"/>
      <c r="K330" s="38"/>
      <c r="L330" s="39"/>
      <c r="M330" s="39"/>
      <c r="N330" s="40"/>
    </row>
    <row r="331" spans="1:14" ht="13.5" customHeight="1" x14ac:dyDescent="0.2">
      <c r="A331" s="36">
        <v>5</v>
      </c>
      <c r="B331" s="489" t="s">
        <v>63</v>
      </c>
      <c r="C331" s="489"/>
      <c r="D331" s="489"/>
      <c r="E331" s="38"/>
      <c r="F331" s="38"/>
      <c r="G331" s="39"/>
      <c r="H331" s="39"/>
      <c r="I331" s="40"/>
      <c r="J331" s="38"/>
      <c r="K331" s="38"/>
      <c r="L331" s="39"/>
      <c r="M331" s="39"/>
      <c r="N331" s="40"/>
    </row>
    <row r="332" spans="1:14" ht="13.5" customHeight="1" x14ac:dyDescent="0.2">
      <c r="A332" s="36">
        <v>6</v>
      </c>
      <c r="B332" s="489" t="s">
        <v>65</v>
      </c>
      <c r="C332" s="489"/>
      <c r="D332" s="489"/>
      <c r="E332" s="38"/>
      <c r="F332" s="38"/>
      <c r="G332" s="39"/>
      <c r="H332" s="39"/>
      <c r="I332" s="40"/>
      <c r="J332" s="38"/>
      <c r="K332" s="38"/>
      <c r="L332" s="39"/>
      <c r="M332" s="39"/>
      <c r="N332" s="40"/>
    </row>
    <row r="333" spans="1:14" ht="13.5" customHeight="1" x14ac:dyDescent="0.2">
      <c r="A333" s="36">
        <v>7</v>
      </c>
      <c r="B333" s="489" t="s">
        <v>67</v>
      </c>
      <c r="C333" s="489"/>
      <c r="D333" s="489"/>
      <c r="E333" s="38"/>
      <c r="F333" s="38"/>
      <c r="G333" s="39"/>
      <c r="H333" s="39"/>
      <c r="I333" s="40"/>
      <c r="J333" s="38"/>
      <c r="K333" s="38"/>
      <c r="L333" s="39"/>
      <c r="M333" s="39"/>
      <c r="N333" s="40"/>
    </row>
    <row r="334" spans="1:14" ht="13.5" customHeight="1" x14ac:dyDescent="0.2">
      <c r="A334" s="36">
        <v>8</v>
      </c>
      <c r="B334" s="489" t="s">
        <v>69</v>
      </c>
      <c r="C334" s="489"/>
      <c r="D334" s="489"/>
      <c r="E334" s="38"/>
      <c r="F334" s="38"/>
      <c r="G334" s="39"/>
      <c r="H334" s="39"/>
      <c r="I334" s="40"/>
      <c r="J334" s="38"/>
      <c r="K334" s="38"/>
      <c r="L334" s="39"/>
      <c r="M334" s="39"/>
      <c r="N334" s="40"/>
    </row>
    <row r="335" spans="1:14" ht="13.5" customHeight="1" x14ac:dyDescent="0.2">
      <c r="A335" s="36">
        <v>9</v>
      </c>
      <c r="B335" s="489" t="s">
        <v>71</v>
      </c>
      <c r="C335" s="489"/>
      <c r="D335" s="489"/>
      <c r="E335" s="38"/>
      <c r="F335" s="38"/>
      <c r="G335" s="39"/>
      <c r="H335" s="39"/>
      <c r="I335" s="40"/>
      <c r="J335" s="38"/>
      <c r="K335" s="38"/>
      <c r="L335" s="39"/>
      <c r="M335" s="39"/>
      <c r="N335" s="40"/>
    </row>
    <row r="336" spans="1:14" ht="13.5" customHeight="1" x14ac:dyDescent="0.2">
      <c r="A336" s="36">
        <v>10</v>
      </c>
      <c r="B336" s="489" t="s">
        <v>73</v>
      </c>
      <c r="C336" s="489"/>
      <c r="D336" s="489"/>
      <c r="E336" s="38"/>
      <c r="F336" s="38"/>
      <c r="G336" s="39"/>
      <c r="H336" s="39"/>
      <c r="I336" s="40"/>
      <c r="J336" s="38"/>
      <c r="K336" s="38"/>
      <c r="L336" s="39"/>
      <c r="M336" s="39"/>
      <c r="N336" s="40"/>
    </row>
    <row r="337" spans="1:14" ht="13.5" customHeight="1" x14ac:dyDescent="0.2">
      <c r="A337" s="36">
        <v>11</v>
      </c>
      <c r="B337" s="489" t="s">
        <v>75</v>
      </c>
      <c r="C337" s="489"/>
      <c r="D337" s="489"/>
      <c r="E337" s="38"/>
      <c r="F337" s="38"/>
      <c r="G337" s="39"/>
      <c r="H337" s="39"/>
      <c r="I337" s="40"/>
      <c r="J337" s="38"/>
      <c r="K337" s="38"/>
      <c r="L337" s="39"/>
      <c r="M337" s="39"/>
      <c r="N337" s="40"/>
    </row>
    <row r="338" spans="1:14" ht="13.5" customHeight="1" x14ac:dyDescent="0.2">
      <c r="A338" s="36">
        <v>12</v>
      </c>
      <c r="B338" s="489" t="s">
        <v>77</v>
      </c>
      <c r="C338" s="489"/>
      <c r="D338" s="489"/>
      <c r="E338" s="38"/>
      <c r="F338" s="38"/>
      <c r="G338" s="39"/>
      <c r="H338" s="39"/>
      <c r="I338" s="40"/>
      <c r="J338" s="38"/>
      <c r="K338" s="38"/>
      <c r="L338" s="39"/>
      <c r="M338" s="39"/>
      <c r="N338" s="40"/>
    </row>
    <row r="339" spans="1:14" ht="13.5" customHeight="1" x14ac:dyDescent="0.2">
      <c r="A339" s="36">
        <v>13</v>
      </c>
      <c r="B339" s="489" t="s">
        <v>79</v>
      </c>
      <c r="C339" s="489"/>
      <c r="D339" s="489"/>
      <c r="E339" s="38"/>
      <c r="F339" s="38"/>
      <c r="G339" s="39"/>
      <c r="H339" s="39"/>
      <c r="I339" s="40"/>
      <c r="J339" s="38"/>
      <c r="K339" s="38"/>
      <c r="L339" s="39"/>
      <c r="M339" s="39"/>
      <c r="N339" s="40"/>
    </row>
    <row r="340" spans="1:14" ht="13.5" customHeight="1" x14ac:dyDescent="0.2">
      <c r="A340" s="36">
        <v>14</v>
      </c>
      <c r="B340" s="489" t="s">
        <v>81</v>
      </c>
      <c r="C340" s="489"/>
      <c r="D340" s="489"/>
      <c r="E340" s="38"/>
      <c r="F340" s="38"/>
      <c r="G340" s="39"/>
      <c r="H340" s="39"/>
      <c r="I340" s="40"/>
      <c r="J340" s="38"/>
      <c r="K340" s="38"/>
      <c r="L340" s="39"/>
      <c r="M340" s="39"/>
      <c r="N340" s="40"/>
    </row>
    <row r="341" spans="1:14" ht="13.5" customHeight="1" x14ac:dyDescent="0.2">
      <c r="A341" s="36">
        <v>15</v>
      </c>
      <c r="B341" s="489" t="s">
        <v>83</v>
      </c>
      <c r="C341" s="489"/>
      <c r="D341" s="489"/>
      <c r="E341" s="38"/>
      <c r="F341" s="38"/>
      <c r="G341" s="39"/>
      <c r="H341" s="39"/>
      <c r="I341" s="40"/>
      <c r="J341" s="38"/>
      <c r="K341" s="38"/>
      <c r="L341" s="39"/>
      <c r="M341" s="39"/>
      <c r="N341" s="40"/>
    </row>
    <row r="342" spans="1:14" ht="13.5" customHeight="1" x14ac:dyDescent="0.2">
      <c r="A342" s="36">
        <v>16</v>
      </c>
      <c r="B342" s="489" t="s">
        <v>85</v>
      </c>
      <c r="C342" s="489"/>
      <c r="D342" s="489"/>
      <c r="E342" s="38"/>
      <c r="F342" s="38"/>
      <c r="G342" s="39"/>
      <c r="H342" s="39"/>
      <c r="I342" s="40"/>
      <c r="J342" s="38"/>
      <c r="K342" s="38"/>
      <c r="L342" s="39"/>
      <c r="M342" s="39"/>
      <c r="N342" s="40"/>
    </row>
    <row r="343" spans="1:14" ht="13.5" customHeight="1" x14ac:dyDescent="0.2">
      <c r="A343" s="36">
        <v>17</v>
      </c>
      <c r="B343" s="489" t="s">
        <v>87</v>
      </c>
      <c r="C343" s="489"/>
      <c r="D343" s="489"/>
      <c r="E343" s="43"/>
      <c r="F343" s="38"/>
      <c r="G343" s="39"/>
      <c r="H343" s="39"/>
      <c r="I343" s="40"/>
      <c r="J343" s="43"/>
      <c r="K343" s="38"/>
      <c r="L343" s="39"/>
      <c r="M343" s="39"/>
      <c r="N343" s="40"/>
    </row>
    <row r="344" spans="1:14" ht="13.5" customHeight="1" x14ac:dyDescent="0.2">
      <c r="A344" s="36">
        <v>18</v>
      </c>
      <c r="B344" s="499" t="s">
        <v>89</v>
      </c>
      <c r="C344" s="499"/>
      <c r="D344" s="499"/>
      <c r="E344" s="38"/>
      <c r="F344" s="38"/>
      <c r="G344" s="39"/>
      <c r="H344" s="39"/>
      <c r="I344" s="40"/>
      <c r="J344" s="38"/>
      <c r="K344" s="38"/>
      <c r="L344" s="39"/>
      <c r="M344" s="39"/>
      <c r="N344" s="40"/>
    </row>
    <row r="345" spans="1:14" ht="13.5" customHeight="1" x14ac:dyDescent="0.2">
      <c r="A345" s="36">
        <v>19</v>
      </c>
      <c r="B345" s="499" t="s">
        <v>92</v>
      </c>
      <c r="C345" s="499"/>
      <c r="D345" s="499"/>
      <c r="E345" s="38"/>
      <c r="F345" s="38"/>
      <c r="G345" s="39"/>
      <c r="H345" s="39"/>
      <c r="I345" s="40"/>
      <c r="J345" s="38"/>
      <c r="K345" s="38"/>
      <c r="L345" s="39"/>
      <c r="M345" s="39"/>
      <c r="N345" s="40"/>
    </row>
    <row r="346" spans="1:14" ht="13.5" customHeight="1" x14ac:dyDescent="0.2">
      <c r="A346" s="44"/>
      <c r="B346" s="499" t="s">
        <v>94</v>
      </c>
      <c r="C346" s="499"/>
      <c r="D346" s="499"/>
      <c r="E346" s="45"/>
      <c r="F346" s="45"/>
      <c r="G346" s="46"/>
      <c r="H346" s="46"/>
      <c r="I346" s="47"/>
      <c r="J346" s="45"/>
      <c r="K346" s="45"/>
      <c r="L346" s="46"/>
      <c r="M346" s="46"/>
      <c r="N346" s="47"/>
    </row>
    <row r="347" spans="1:14" ht="13.5" customHeight="1" x14ac:dyDescent="0.2">
      <c r="A347" s="36">
        <v>20</v>
      </c>
      <c r="B347" s="506" t="str">
        <f>B308</f>
        <v/>
      </c>
      <c r="C347" s="506"/>
      <c r="D347" s="506"/>
      <c r="E347" s="38"/>
      <c r="F347" s="38"/>
      <c r="G347" s="39"/>
      <c r="H347" s="39"/>
      <c r="I347" s="40"/>
      <c r="J347" s="38"/>
      <c r="K347" s="38"/>
      <c r="L347" s="39"/>
      <c r="M347" s="39"/>
      <c r="N347" s="40"/>
    </row>
    <row r="348" spans="1:14" ht="13.5" customHeight="1" x14ac:dyDescent="0.2">
      <c r="A348" s="36">
        <v>21</v>
      </c>
      <c r="B348" s="506" t="str">
        <f>B309</f>
        <v/>
      </c>
      <c r="C348" s="506"/>
      <c r="D348" s="506"/>
      <c r="E348" s="38"/>
      <c r="F348" s="38"/>
      <c r="G348" s="39"/>
      <c r="H348" s="39"/>
      <c r="I348" s="40"/>
      <c r="J348" s="38"/>
      <c r="K348" s="38"/>
      <c r="L348" s="39"/>
      <c r="M348" s="39"/>
      <c r="N348" s="40"/>
    </row>
    <row r="349" spans="1:14" ht="13.5" customHeight="1" x14ac:dyDescent="0.2">
      <c r="A349" s="36">
        <v>22</v>
      </c>
      <c r="B349" s="506" t="str">
        <f>B310</f>
        <v/>
      </c>
      <c r="C349" s="506"/>
      <c r="D349" s="506"/>
      <c r="E349" s="38"/>
      <c r="F349" s="38"/>
      <c r="G349" s="39"/>
      <c r="H349" s="39"/>
      <c r="I349" s="40"/>
      <c r="J349" s="38"/>
      <c r="K349" s="38"/>
      <c r="L349" s="39"/>
      <c r="M349" s="39"/>
      <c r="N349" s="40"/>
    </row>
    <row r="350" spans="1:14" ht="13.5" customHeight="1" x14ac:dyDescent="0.2">
      <c r="A350" s="36">
        <v>23</v>
      </c>
      <c r="B350" s="506" t="str">
        <f>B311</f>
        <v/>
      </c>
      <c r="C350" s="506"/>
      <c r="D350" s="506"/>
      <c r="E350" s="38"/>
      <c r="F350" s="38"/>
      <c r="G350" s="39"/>
      <c r="H350" s="39"/>
      <c r="I350" s="40"/>
      <c r="J350" s="38"/>
      <c r="K350" s="38"/>
      <c r="L350" s="39"/>
      <c r="M350" s="39"/>
      <c r="N350" s="40"/>
    </row>
    <row r="351" spans="1:14" ht="13.5" customHeight="1" x14ac:dyDescent="0.2">
      <c r="A351" s="36">
        <v>24</v>
      </c>
      <c r="B351" s="506" t="str">
        <f>B312</f>
        <v/>
      </c>
      <c r="C351" s="506"/>
      <c r="D351" s="506"/>
      <c r="E351" s="38"/>
      <c r="F351" s="38"/>
      <c r="G351" s="39"/>
      <c r="H351" s="39"/>
      <c r="I351" s="40"/>
      <c r="J351" s="38"/>
      <c r="K351" s="38"/>
      <c r="L351" s="39"/>
      <c r="M351" s="39"/>
      <c r="N351" s="40"/>
    </row>
    <row r="352" spans="1:14" ht="6" customHeight="1" x14ac:dyDescent="0.2">
      <c r="E352" s="55"/>
      <c r="K352" s="55"/>
      <c r="M352" s="55"/>
    </row>
    <row r="353" spans="1:16" ht="22.5" customHeight="1" x14ac:dyDescent="0.25">
      <c r="A353" s="497" t="s">
        <v>19</v>
      </c>
      <c r="B353" s="497"/>
      <c r="C353" s="497"/>
      <c r="D353" s="505" t="str">
        <f>D314</f>
        <v>3R Petroleum</v>
      </c>
      <c r="E353" s="505"/>
      <c r="F353" s="505"/>
      <c r="G353" s="505"/>
      <c r="H353" s="505"/>
      <c r="I353" s="505"/>
      <c r="K353" s="486" t="s">
        <v>21</v>
      </c>
      <c r="L353" s="486"/>
      <c r="M353" s="486"/>
      <c r="N353" s="486"/>
    </row>
    <row r="354" spans="1:16" ht="6" customHeight="1" x14ac:dyDescent="0.2">
      <c r="J354" s="18"/>
      <c r="N354" s="18"/>
      <c r="O354" s="18"/>
    </row>
    <row r="355" spans="1:16" ht="17.25" customHeight="1" x14ac:dyDescent="0.2">
      <c r="A355" s="487" t="s">
        <v>95</v>
      </c>
      <c r="B355" s="487"/>
      <c r="C355" s="49">
        <f>C316</f>
        <v>5</v>
      </c>
      <c r="E355" s="487" t="s">
        <v>23</v>
      </c>
      <c r="F355" s="487"/>
      <c r="G355" s="50" t="str">
        <f>G316</f>
        <v>0</v>
      </c>
      <c r="I355" s="22"/>
      <c r="K355" s="488" t="s">
        <v>25</v>
      </c>
      <c r="L355" s="488"/>
      <c r="M355" s="488"/>
      <c r="N355" s="488"/>
    </row>
    <row r="356" spans="1:16" ht="6" customHeight="1" x14ac:dyDescent="0.2">
      <c r="C356" s="6"/>
      <c r="D356" s="23"/>
      <c r="E356" s="23"/>
      <c r="F356" s="23"/>
      <c r="G356" s="23"/>
      <c r="H356" s="23"/>
      <c r="I356" s="23"/>
      <c r="O356" s="22"/>
    </row>
    <row r="357" spans="1:16" ht="13.5" customHeight="1" x14ac:dyDescent="0.2">
      <c r="A357" s="22"/>
      <c r="B357" s="22"/>
      <c r="C357" s="23"/>
      <c r="D357" s="23"/>
      <c r="E357" s="487" t="s">
        <v>26</v>
      </c>
      <c r="F357" s="487"/>
      <c r="G357" s="487"/>
      <c r="H357" s="51">
        <f>H318</f>
        <v>44986</v>
      </c>
      <c r="I357" s="22"/>
      <c r="J357" s="22"/>
      <c r="K357" s="22"/>
      <c r="N357" s="14" t="s">
        <v>109</v>
      </c>
      <c r="O357" s="22"/>
      <c r="P357" s="22"/>
    </row>
    <row r="358" spans="1:16" ht="6" customHeight="1" x14ac:dyDescent="0.2">
      <c r="A358" s="22"/>
      <c r="B358" s="22"/>
      <c r="G358" s="13"/>
      <c r="H358" s="13"/>
      <c r="I358" s="22"/>
      <c r="J358" s="22"/>
      <c r="K358" s="22"/>
      <c r="M358" s="6"/>
      <c r="O358" s="22"/>
      <c r="P358" s="22"/>
    </row>
    <row r="359" spans="1:16" s="42" customFormat="1" ht="17.25" customHeight="1" x14ac:dyDescent="0.2">
      <c r="A359" s="488" t="s">
        <v>97</v>
      </c>
      <c r="B359" s="488"/>
      <c r="C359" s="488"/>
      <c r="D359" s="488"/>
      <c r="E359" s="488"/>
      <c r="F359" s="488"/>
      <c r="G359" s="488"/>
      <c r="H359" s="488"/>
      <c r="I359" s="488"/>
      <c r="J359" s="488"/>
      <c r="K359" s="488"/>
      <c r="L359" s="488"/>
      <c r="M359" s="488"/>
      <c r="N359" s="488"/>
      <c r="O359" s="52"/>
      <c r="P359" s="52"/>
    </row>
    <row r="360" spans="1:16" ht="13.5" customHeight="1" x14ac:dyDescent="0.2">
      <c r="A360" s="501" t="s">
        <v>31</v>
      </c>
      <c r="B360" s="502" t="s">
        <v>98</v>
      </c>
      <c r="C360" s="502"/>
      <c r="D360" s="502"/>
      <c r="E360" s="53" t="s">
        <v>99</v>
      </c>
      <c r="F360" s="30"/>
      <c r="G360" s="29" t="s">
        <v>100</v>
      </c>
      <c r="H360" s="492"/>
      <c r="I360" s="492"/>
      <c r="J360" s="53" t="s">
        <v>99</v>
      </c>
      <c r="K360" s="30"/>
      <c r="L360" s="29" t="s">
        <v>100</v>
      </c>
      <c r="M360" s="492"/>
      <c r="N360" s="492"/>
    </row>
    <row r="361" spans="1:16" ht="13.5" customHeight="1" x14ac:dyDescent="0.2">
      <c r="A361" s="501"/>
      <c r="B361" s="502"/>
      <c r="C361" s="502"/>
      <c r="D361" s="502"/>
      <c r="E361" s="4"/>
      <c r="F361" s="503" t="s">
        <v>101</v>
      </c>
      <c r="G361" s="503"/>
      <c r="H361" s="503"/>
      <c r="I361" s="503"/>
      <c r="J361" s="4"/>
      <c r="K361" s="503" t="s">
        <v>101</v>
      </c>
      <c r="L361" s="503"/>
      <c r="M361" s="503"/>
      <c r="N361" s="503"/>
    </row>
    <row r="362" spans="1:16" ht="13.5" customHeight="1" x14ac:dyDescent="0.2">
      <c r="A362" s="501"/>
      <c r="B362" s="502"/>
      <c r="C362" s="502"/>
      <c r="D362" s="502"/>
      <c r="E362" s="23" t="s">
        <v>40</v>
      </c>
      <c r="F362" s="494" t="s">
        <v>41</v>
      </c>
      <c r="G362" s="495" t="s">
        <v>42</v>
      </c>
      <c r="H362" s="495" t="s">
        <v>43</v>
      </c>
      <c r="I362" s="496" t="s">
        <v>44</v>
      </c>
      <c r="J362" s="23" t="s">
        <v>40</v>
      </c>
      <c r="K362" s="494" t="s">
        <v>41</v>
      </c>
      <c r="L362" s="495" t="s">
        <v>42</v>
      </c>
      <c r="M362" s="495" t="s">
        <v>43</v>
      </c>
      <c r="N362" s="496" t="s">
        <v>44</v>
      </c>
    </row>
    <row r="363" spans="1:16" ht="13.5" customHeight="1" x14ac:dyDescent="0.2">
      <c r="A363" s="501"/>
      <c r="B363" s="502"/>
      <c r="C363" s="502"/>
      <c r="D363" s="502"/>
      <c r="E363" s="23" t="s">
        <v>47</v>
      </c>
      <c r="F363" s="494"/>
      <c r="G363" s="495"/>
      <c r="H363" s="495"/>
      <c r="I363" s="496"/>
      <c r="J363" s="23" t="s">
        <v>47</v>
      </c>
      <c r="K363" s="494"/>
      <c r="L363" s="495"/>
      <c r="M363" s="495"/>
      <c r="N363" s="496"/>
    </row>
    <row r="364" spans="1:16" ht="13.5" customHeight="1" x14ac:dyDescent="0.2">
      <c r="A364" s="501"/>
      <c r="B364" s="502"/>
      <c r="C364" s="502"/>
      <c r="D364" s="502"/>
      <c r="E364" s="23" t="s">
        <v>49</v>
      </c>
      <c r="F364" s="494"/>
      <c r="G364" s="495"/>
      <c r="H364" s="495"/>
      <c r="I364" s="496"/>
      <c r="J364" s="23" t="s">
        <v>49</v>
      </c>
      <c r="K364" s="494"/>
      <c r="L364" s="495"/>
      <c r="M364" s="495"/>
      <c r="N364" s="496"/>
    </row>
    <row r="365" spans="1:16" ht="13.5" customHeight="1" x14ac:dyDescent="0.2">
      <c r="A365" s="501"/>
      <c r="B365" s="502"/>
      <c r="C365" s="502"/>
      <c r="D365" s="502"/>
      <c r="E365" s="23" t="s">
        <v>53</v>
      </c>
      <c r="F365" s="494"/>
      <c r="G365" s="495"/>
      <c r="H365" s="495"/>
      <c r="I365" s="496"/>
      <c r="J365" s="23" t="s">
        <v>53</v>
      </c>
      <c r="K365" s="494"/>
      <c r="L365" s="495"/>
      <c r="M365" s="495"/>
      <c r="N365" s="496"/>
    </row>
    <row r="366" spans="1:16" ht="13.5" customHeight="1" x14ac:dyDescent="0.2">
      <c r="A366" s="36">
        <v>1</v>
      </c>
      <c r="B366" s="489" t="s">
        <v>55</v>
      </c>
      <c r="C366" s="489"/>
      <c r="D366" s="489"/>
      <c r="E366" s="38"/>
      <c r="F366" s="38"/>
      <c r="G366" s="39"/>
      <c r="H366" s="39"/>
      <c r="I366" s="40"/>
      <c r="J366" s="38"/>
      <c r="K366" s="38"/>
      <c r="L366" s="39"/>
      <c r="M366" s="39"/>
      <c r="N366" s="40"/>
    </row>
    <row r="367" spans="1:16" ht="13.5" customHeight="1" x14ac:dyDescent="0.2">
      <c r="A367" s="36">
        <v>2</v>
      </c>
      <c r="B367" s="489" t="s">
        <v>57</v>
      </c>
      <c r="C367" s="489"/>
      <c r="D367" s="489"/>
      <c r="E367" s="38"/>
      <c r="F367" s="38"/>
      <c r="G367" s="39"/>
      <c r="H367" s="39"/>
      <c r="I367" s="40"/>
      <c r="J367" s="38"/>
      <c r="K367" s="38"/>
      <c r="L367" s="39"/>
      <c r="M367" s="39"/>
      <c r="N367" s="40"/>
    </row>
    <row r="368" spans="1:16" ht="13.5" customHeight="1" x14ac:dyDescent="0.2">
      <c r="A368" s="36">
        <v>3</v>
      </c>
      <c r="B368" s="489" t="s">
        <v>59</v>
      </c>
      <c r="C368" s="489"/>
      <c r="D368" s="489"/>
      <c r="E368" s="38"/>
      <c r="F368" s="38"/>
      <c r="G368" s="39"/>
      <c r="H368" s="39"/>
      <c r="I368" s="40"/>
      <c r="J368" s="38"/>
      <c r="K368" s="38"/>
      <c r="L368" s="39"/>
      <c r="M368" s="39"/>
      <c r="N368" s="40"/>
    </row>
    <row r="369" spans="1:14" ht="13.5" customHeight="1" x14ac:dyDescent="0.2">
      <c r="A369" s="36">
        <v>4</v>
      </c>
      <c r="B369" s="489" t="s">
        <v>61</v>
      </c>
      <c r="C369" s="489"/>
      <c r="D369" s="489"/>
      <c r="E369" s="38"/>
      <c r="F369" s="38"/>
      <c r="G369" s="39"/>
      <c r="H369" s="39"/>
      <c r="I369" s="40"/>
      <c r="J369" s="38"/>
      <c r="K369" s="38"/>
      <c r="L369" s="39"/>
      <c r="M369" s="39"/>
      <c r="N369" s="40"/>
    </row>
    <row r="370" spans="1:14" ht="13.5" customHeight="1" x14ac:dyDescent="0.2">
      <c r="A370" s="36">
        <v>5</v>
      </c>
      <c r="B370" s="489" t="s">
        <v>63</v>
      </c>
      <c r="C370" s="489"/>
      <c r="D370" s="489"/>
      <c r="E370" s="38"/>
      <c r="F370" s="38"/>
      <c r="G370" s="39"/>
      <c r="H370" s="39"/>
      <c r="I370" s="40"/>
      <c r="J370" s="38"/>
      <c r="K370" s="38"/>
      <c r="L370" s="39"/>
      <c r="M370" s="39"/>
      <c r="N370" s="40"/>
    </row>
    <row r="371" spans="1:14" ht="13.5" customHeight="1" x14ac:dyDescent="0.2">
      <c r="A371" s="36">
        <v>6</v>
      </c>
      <c r="B371" s="489" t="s">
        <v>65</v>
      </c>
      <c r="C371" s="489"/>
      <c r="D371" s="489"/>
      <c r="E371" s="38"/>
      <c r="F371" s="38"/>
      <c r="G371" s="39"/>
      <c r="H371" s="39"/>
      <c r="I371" s="40"/>
      <c r="J371" s="38"/>
      <c r="K371" s="38"/>
      <c r="L371" s="39"/>
      <c r="M371" s="39"/>
      <c r="N371" s="40"/>
    </row>
    <row r="372" spans="1:14" ht="13.5" customHeight="1" x14ac:dyDescent="0.2">
      <c r="A372" s="36">
        <v>7</v>
      </c>
      <c r="B372" s="489" t="s">
        <v>67</v>
      </c>
      <c r="C372" s="489"/>
      <c r="D372" s="489"/>
      <c r="E372" s="38"/>
      <c r="F372" s="38"/>
      <c r="G372" s="39"/>
      <c r="H372" s="39"/>
      <c r="I372" s="40"/>
      <c r="J372" s="38"/>
      <c r="K372" s="38"/>
      <c r="L372" s="39"/>
      <c r="M372" s="39"/>
      <c r="N372" s="40"/>
    </row>
    <row r="373" spans="1:14" ht="13.5" customHeight="1" x14ac:dyDescent="0.2">
      <c r="A373" s="36">
        <v>8</v>
      </c>
      <c r="B373" s="489" t="s">
        <v>69</v>
      </c>
      <c r="C373" s="489"/>
      <c r="D373" s="489"/>
      <c r="E373" s="38"/>
      <c r="F373" s="38"/>
      <c r="G373" s="39"/>
      <c r="H373" s="39"/>
      <c r="I373" s="40"/>
      <c r="J373" s="38"/>
      <c r="K373" s="38"/>
      <c r="L373" s="39"/>
      <c r="M373" s="39"/>
      <c r="N373" s="40"/>
    </row>
    <row r="374" spans="1:14" ht="13.5" customHeight="1" x14ac:dyDescent="0.2">
      <c r="A374" s="36">
        <v>9</v>
      </c>
      <c r="B374" s="489" t="s">
        <v>71</v>
      </c>
      <c r="C374" s="489"/>
      <c r="D374" s="489"/>
      <c r="E374" s="38"/>
      <c r="F374" s="38"/>
      <c r="G374" s="39"/>
      <c r="H374" s="39"/>
      <c r="I374" s="40"/>
      <c r="J374" s="38"/>
      <c r="K374" s="38"/>
      <c r="L374" s="39"/>
      <c r="M374" s="39"/>
      <c r="N374" s="40"/>
    </row>
    <row r="375" spans="1:14" ht="13.5" customHeight="1" x14ac:dyDescent="0.2">
      <c r="A375" s="36">
        <v>10</v>
      </c>
      <c r="B375" s="489" t="s">
        <v>73</v>
      </c>
      <c r="C375" s="489"/>
      <c r="D375" s="489"/>
      <c r="E375" s="38"/>
      <c r="F375" s="38"/>
      <c r="G375" s="39"/>
      <c r="H375" s="39"/>
      <c r="I375" s="40"/>
      <c r="J375" s="38"/>
      <c r="K375" s="38"/>
      <c r="L375" s="39"/>
      <c r="M375" s="39"/>
      <c r="N375" s="40"/>
    </row>
    <row r="376" spans="1:14" ht="13.5" customHeight="1" x14ac:dyDescent="0.2">
      <c r="A376" s="36">
        <v>11</v>
      </c>
      <c r="B376" s="489" t="s">
        <v>75</v>
      </c>
      <c r="C376" s="489"/>
      <c r="D376" s="489"/>
      <c r="E376" s="38"/>
      <c r="F376" s="38"/>
      <c r="G376" s="39"/>
      <c r="H376" s="39"/>
      <c r="I376" s="40"/>
      <c r="J376" s="38"/>
      <c r="K376" s="38"/>
      <c r="L376" s="39"/>
      <c r="M376" s="39"/>
      <c r="N376" s="40"/>
    </row>
    <row r="377" spans="1:14" ht="13.5" customHeight="1" x14ac:dyDescent="0.2">
      <c r="A377" s="36">
        <v>12</v>
      </c>
      <c r="B377" s="489" t="s">
        <v>77</v>
      </c>
      <c r="C377" s="489"/>
      <c r="D377" s="489"/>
      <c r="E377" s="38"/>
      <c r="F377" s="38"/>
      <c r="G377" s="39"/>
      <c r="H377" s="39"/>
      <c r="I377" s="40"/>
      <c r="J377" s="38"/>
      <c r="K377" s="38"/>
      <c r="L377" s="39"/>
      <c r="M377" s="39"/>
      <c r="N377" s="40"/>
    </row>
    <row r="378" spans="1:14" ht="13.5" customHeight="1" x14ac:dyDescent="0.2">
      <c r="A378" s="36">
        <v>13</v>
      </c>
      <c r="B378" s="489" t="s">
        <v>79</v>
      </c>
      <c r="C378" s="489"/>
      <c r="D378" s="489"/>
      <c r="E378" s="38"/>
      <c r="F378" s="38"/>
      <c r="G378" s="39"/>
      <c r="H378" s="39"/>
      <c r="I378" s="40"/>
      <c r="J378" s="38"/>
      <c r="K378" s="38"/>
      <c r="L378" s="39"/>
      <c r="M378" s="39"/>
      <c r="N378" s="40"/>
    </row>
    <row r="379" spans="1:14" ht="13.5" customHeight="1" x14ac:dyDescent="0.2">
      <c r="A379" s="36">
        <v>14</v>
      </c>
      <c r="B379" s="489" t="s">
        <v>81</v>
      </c>
      <c r="C379" s="489"/>
      <c r="D379" s="489"/>
      <c r="E379" s="38"/>
      <c r="F379" s="38"/>
      <c r="G379" s="39"/>
      <c r="H379" s="39"/>
      <c r="I379" s="40"/>
      <c r="J379" s="38"/>
      <c r="K379" s="38"/>
      <c r="L379" s="39"/>
      <c r="M379" s="39"/>
      <c r="N379" s="40"/>
    </row>
    <row r="380" spans="1:14" ht="13.5" customHeight="1" x14ac:dyDescent="0.2">
      <c r="A380" s="36">
        <v>15</v>
      </c>
      <c r="B380" s="489" t="s">
        <v>83</v>
      </c>
      <c r="C380" s="489"/>
      <c r="D380" s="489"/>
      <c r="E380" s="38"/>
      <c r="F380" s="38"/>
      <c r="G380" s="39"/>
      <c r="H380" s="39"/>
      <c r="I380" s="40"/>
      <c r="J380" s="38"/>
      <c r="K380" s="38"/>
      <c r="L380" s="39"/>
      <c r="M380" s="39"/>
      <c r="N380" s="40"/>
    </row>
    <row r="381" spans="1:14" ht="13.5" customHeight="1" x14ac:dyDescent="0.2">
      <c r="A381" s="36">
        <v>16</v>
      </c>
      <c r="B381" s="489" t="s">
        <v>85</v>
      </c>
      <c r="C381" s="489"/>
      <c r="D381" s="489"/>
      <c r="E381" s="38"/>
      <c r="F381" s="38"/>
      <c r="G381" s="39"/>
      <c r="H381" s="39"/>
      <c r="I381" s="40"/>
      <c r="J381" s="38"/>
      <c r="K381" s="38"/>
      <c r="L381" s="39"/>
      <c r="M381" s="39"/>
      <c r="N381" s="40"/>
    </row>
    <row r="382" spans="1:14" ht="13.5" customHeight="1" x14ac:dyDescent="0.2">
      <c r="A382" s="36">
        <v>17</v>
      </c>
      <c r="B382" s="489" t="s">
        <v>87</v>
      </c>
      <c r="C382" s="489"/>
      <c r="D382" s="489"/>
      <c r="E382" s="43"/>
      <c r="F382" s="38"/>
      <c r="G382" s="39"/>
      <c r="H382" s="39"/>
      <c r="I382" s="40"/>
      <c r="J382" s="43"/>
      <c r="K382" s="38"/>
      <c r="L382" s="39"/>
      <c r="M382" s="39"/>
      <c r="N382" s="40"/>
    </row>
    <row r="383" spans="1:14" ht="13.5" customHeight="1" x14ac:dyDescent="0.2">
      <c r="A383" s="36">
        <v>18</v>
      </c>
      <c r="B383" s="499" t="s">
        <v>89</v>
      </c>
      <c r="C383" s="499"/>
      <c r="D383" s="499"/>
      <c r="E383" s="38"/>
      <c r="F383" s="38"/>
      <c r="G383" s="39"/>
      <c r="H383" s="39"/>
      <c r="I383" s="40"/>
      <c r="J383" s="38"/>
      <c r="K383" s="38"/>
      <c r="L383" s="39"/>
      <c r="M383" s="39"/>
      <c r="N383" s="40"/>
    </row>
    <row r="384" spans="1:14" ht="13.5" customHeight="1" x14ac:dyDescent="0.2">
      <c r="A384" s="36">
        <v>19</v>
      </c>
      <c r="B384" s="499" t="s">
        <v>92</v>
      </c>
      <c r="C384" s="499"/>
      <c r="D384" s="499"/>
      <c r="E384" s="38"/>
      <c r="F384" s="38"/>
      <c r="G384" s="39"/>
      <c r="H384" s="39"/>
      <c r="I384" s="40"/>
      <c r="J384" s="38"/>
      <c r="K384" s="38"/>
      <c r="L384" s="39"/>
      <c r="M384" s="39"/>
      <c r="N384" s="40"/>
    </row>
    <row r="385" spans="1:16" ht="13.5" customHeight="1" x14ac:dyDescent="0.2">
      <c r="A385" s="44"/>
      <c r="B385" s="499" t="s">
        <v>94</v>
      </c>
      <c r="C385" s="499"/>
      <c r="D385" s="499"/>
      <c r="E385" s="45"/>
      <c r="F385" s="45"/>
      <c r="G385" s="46"/>
      <c r="H385" s="46"/>
      <c r="I385" s="47"/>
      <c r="J385" s="45"/>
      <c r="K385" s="45"/>
      <c r="L385" s="46"/>
      <c r="M385" s="46"/>
      <c r="N385" s="47"/>
    </row>
    <row r="386" spans="1:16" ht="13.5" customHeight="1" x14ac:dyDescent="0.2">
      <c r="A386" s="36">
        <v>20</v>
      </c>
      <c r="B386" s="506" t="str">
        <f>B347</f>
        <v/>
      </c>
      <c r="C386" s="506"/>
      <c r="D386" s="506"/>
      <c r="E386" s="38"/>
      <c r="F386" s="38"/>
      <c r="G386" s="39"/>
      <c r="H386" s="39"/>
      <c r="I386" s="40"/>
      <c r="J386" s="38"/>
      <c r="K386" s="38"/>
      <c r="L386" s="39"/>
      <c r="M386" s="39"/>
      <c r="N386" s="40"/>
    </row>
    <row r="387" spans="1:16" ht="13.5" customHeight="1" x14ac:dyDescent="0.2">
      <c r="A387" s="36">
        <v>21</v>
      </c>
      <c r="B387" s="506" t="str">
        <f>B348</f>
        <v/>
      </c>
      <c r="C387" s="506"/>
      <c r="D387" s="506"/>
      <c r="E387" s="38"/>
      <c r="F387" s="38"/>
      <c r="G387" s="39"/>
      <c r="H387" s="39"/>
      <c r="I387" s="40"/>
      <c r="J387" s="38"/>
      <c r="K387" s="38"/>
      <c r="L387" s="39"/>
      <c r="M387" s="39"/>
      <c r="N387" s="40"/>
    </row>
    <row r="388" spans="1:16" ht="13.5" customHeight="1" x14ac:dyDescent="0.2">
      <c r="A388" s="36">
        <v>22</v>
      </c>
      <c r="B388" s="506" t="str">
        <f>B349</f>
        <v/>
      </c>
      <c r="C388" s="506"/>
      <c r="D388" s="506"/>
      <c r="E388" s="38"/>
      <c r="F388" s="38"/>
      <c r="G388" s="39"/>
      <c r="H388" s="39"/>
      <c r="I388" s="40"/>
      <c r="J388" s="38"/>
      <c r="K388" s="38"/>
      <c r="L388" s="39"/>
      <c r="M388" s="39"/>
      <c r="N388" s="40"/>
    </row>
    <row r="389" spans="1:16" ht="13.5" customHeight="1" x14ac:dyDescent="0.2">
      <c r="A389" s="36">
        <v>23</v>
      </c>
      <c r="B389" s="506" t="str">
        <f>B350</f>
        <v/>
      </c>
      <c r="C389" s="506"/>
      <c r="D389" s="506"/>
      <c r="E389" s="38"/>
      <c r="F389" s="38"/>
      <c r="G389" s="39"/>
      <c r="H389" s="39"/>
      <c r="I389" s="40"/>
      <c r="J389" s="38"/>
      <c r="K389" s="38"/>
      <c r="L389" s="39"/>
      <c r="M389" s="39"/>
      <c r="N389" s="40"/>
    </row>
    <row r="390" spans="1:16" ht="13.5" customHeight="1" x14ac:dyDescent="0.2">
      <c r="A390" s="36">
        <v>24</v>
      </c>
      <c r="B390" s="506" t="str">
        <f>B351</f>
        <v/>
      </c>
      <c r="C390" s="506"/>
      <c r="D390" s="506"/>
      <c r="E390" s="38"/>
      <c r="F390" s="38"/>
      <c r="G390" s="39"/>
      <c r="H390" s="39"/>
      <c r="I390" s="40"/>
      <c r="J390" s="38"/>
      <c r="K390" s="38"/>
      <c r="L390" s="39"/>
      <c r="M390" s="39"/>
      <c r="N390" s="40"/>
    </row>
    <row r="391" spans="1:16" ht="6" customHeight="1" x14ac:dyDescent="0.2">
      <c r="H391" s="22"/>
      <c r="I391" s="22"/>
      <c r="J391" s="22"/>
      <c r="K391" s="22"/>
      <c r="L391" s="22"/>
    </row>
    <row r="392" spans="1:16" ht="22.5" customHeight="1" x14ac:dyDescent="0.25">
      <c r="A392" s="497" t="s">
        <v>19</v>
      </c>
      <c r="B392" s="497"/>
      <c r="C392" s="497"/>
      <c r="D392" s="505" t="str">
        <f>D353</f>
        <v>3R Petroleum</v>
      </c>
      <c r="E392" s="505"/>
      <c r="F392" s="505"/>
      <c r="G392" s="505"/>
      <c r="H392" s="505"/>
      <c r="I392" s="505"/>
      <c r="K392" s="486" t="s">
        <v>21</v>
      </c>
      <c r="L392" s="486"/>
      <c r="M392" s="486"/>
      <c r="N392" s="486"/>
    </row>
    <row r="393" spans="1:16" ht="6" customHeight="1" x14ac:dyDescent="0.2">
      <c r="J393" s="18"/>
      <c r="N393" s="18"/>
      <c r="O393" s="18"/>
    </row>
    <row r="394" spans="1:16" ht="17.25" customHeight="1" x14ac:dyDescent="0.2">
      <c r="A394" s="487" t="s">
        <v>95</v>
      </c>
      <c r="B394" s="487"/>
      <c r="C394" s="49">
        <f>C355</f>
        <v>5</v>
      </c>
      <c r="E394" s="487" t="s">
        <v>23</v>
      </c>
      <c r="F394" s="487"/>
      <c r="G394" s="50" t="str">
        <f>G355</f>
        <v>0</v>
      </c>
      <c r="I394" s="22"/>
      <c r="K394" s="488" t="s">
        <v>25</v>
      </c>
      <c r="L394" s="488"/>
      <c r="M394" s="488"/>
      <c r="N394" s="488"/>
    </row>
    <row r="395" spans="1:16" ht="6" customHeight="1" x14ac:dyDescent="0.2">
      <c r="C395" s="6"/>
      <c r="D395" s="23"/>
      <c r="E395" s="23"/>
      <c r="F395" s="23"/>
      <c r="G395" s="23"/>
      <c r="H395" s="23"/>
      <c r="I395" s="23"/>
      <c r="O395" s="22"/>
    </row>
    <row r="396" spans="1:16" ht="13.5" customHeight="1" x14ac:dyDescent="0.2">
      <c r="A396" s="22"/>
      <c r="B396" s="22"/>
      <c r="C396" s="23"/>
      <c r="D396" s="23"/>
      <c r="E396" s="487" t="s">
        <v>26</v>
      </c>
      <c r="F396" s="487"/>
      <c r="G396" s="487"/>
      <c r="H396" s="51">
        <f>H357</f>
        <v>44986</v>
      </c>
      <c r="I396" s="22"/>
      <c r="J396" s="22"/>
      <c r="K396" s="22"/>
      <c r="N396" s="14" t="s">
        <v>110</v>
      </c>
      <c r="O396" s="22"/>
      <c r="P396" s="22"/>
    </row>
    <row r="397" spans="1:16" ht="6" customHeight="1" x14ac:dyDescent="0.2">
      <c r="A397" s="22"/>
      <c r="B397" s="22"/>
      <c r="G397" s="13"/>
      <c r="H397" s="13"/>
      <c r="I397" s="22"/>
      <c r="J397" s="22"/>
      <c r="K397" s="22"/>
      <c r="M397" s="6"/>
      <c r="O397" s="22"/>
      <c r="P397" s="22"/>
    </row>
    <row r="398" spans="1:16" s="42" customFormat="1" ht="17.25" customHeight="1" x14ac:dyDescent="0.2">
      <c r="A398" s="488" t="s">
        <v>97</v>
      </c>
      <c r="B398" s="488"/>
      <c r="C398" s="488"/>
      <c r="D398" s="488"/>
      <c r="E398" s="488"/>
      <c r="F398" s="488"/>
      <c r="G398" s="488"/>
      <c r="H398" s="488"/>
      <c r="I398" s="488"/>
      <c r="J398" s="488"/>
      <c r="K398" s="488"/>
      <c r="L398" s="488"/>
      <c r="M398" s="488"/>
      <c r="N398" s="488"/>
      <c r="O398" s="52"/>
      <c r="P398" s="52"/>
    </row>
    <row r="399" spans="1:16" ht="13.5" customHeight="1" x14ac:dyDescent="0.2">
      <c r="A399" s="501" t="s">
        <v>31</v>
      </c>
      <c r="B399" s="502" t="s">
        <v>98</v>
      </c>
      <c r="C399" s="502"/>
      <c r="D399" s="502"/>
      <c r="E399" s="53" t="s">
        <v>99</v>
      </c>
      <c r="F399" s="30"/>
      <c r="G399" s="29" t="s">
        <v>100</v>
      </c>
      <c r="H399" s="492"/>
      <c r="I399" s="492"/>
      <c r="J399" s="53" t="s">
        <v>99</v>
      </c>
      <c r="K399" s="30"/>
      <c r="L399" s="29" t="s">
        <v>100</v>
      </c>
      <c r="M399" s="492"/>
      <c r="N399" s="492"/>
    </row>
    <row r="400" spans="1:16" ht="13.5" customHeight="1" x14ac:dyDescent="0.2">
      <c r="A400" s="501"/>
      <c r="B400" s="502"/>
      <c r="C400" s="502"/>
      <c r="D400" s="502"/>
      <c r="E400" s="4"/>
      <c r="F400" s="503" t="s">
        <v>101</v>
      </c>
      <c r="G400" s="503"/>
      <c r="H400" s="503"/>
      <c r="I400" s="503"/>
      <c r="J400" s="4"/>
      <c r="K400" s="503" t="s">
        <v>101</v>
      </c>
      <c r="L400" s="503"/>
      <c r="M400" s="503"/>
      <c r="N400" s="503"/>
    </row>
    <row r="401" spans="1:14" ht="13.5" customHeight="1" x14ac:dyDescent="0.2">
      <c r="A401" s="501"/>
      <c r="B401" s="502"/>
      <c r="C401" s="502"/>
      <c r="D401" s="502"/>
      <c r="E401" s="23" t="s">
        <v>40</v>
      </c>
      <c r="F401" s="494" t="s">
        <v>41</v>
      </c>
      <c r="G401" s="495" t="s">
        <v>42</v>
      </c>
      <c r="H401" s="495" t="s">
        <v>43</v>
      </c>
      <c r="I401" s="496" t="s">
        <v>44</v>
      </c>
      <c r="J401" s="23" t="s">
        <v>40</v>
      </c>
      <c r="K401" s="494" t="s">
        <v>41</v>
      </c>
      <c r="L401" s="495" t="s">
        <v>42</v>
      </c>
      <c r="M401" s="495" t="s">
        <v>43</v>
      </c>
      <c r="N401" s="496" t="s">
        <v>44</v>
      </c>
    </row>
    <row r="402" spans="1:14" ht="13.5" customHeight="1" x14ac:dyDescent="0.2">
      <c r="A402" s="501"/>
      <c r="B402" s="502"/>
      <c r="C402" s="502"/>
      <c r="D402" s="502"/>
      <c r="E402" s="23" t="s">
        <v>47</v>
      </c>
      <c r="F402" s="494"/>
      <c r="G402" s="495"/>
      <c r="H402" s="495"/>
      <c r="I402" s="496"/>
      <c r="J402" s="23" t="s">
        <v>47</v>
      </c>
      <c r="K402" s="494"/>
      <c r="L402" s="495"/>
      <c r="M402" s="495"/>
      <c r="N402" s="496"/>
    </row>
    <row r="403" spans="1:14" ht="13.5" customHeight="1" x14ac:dyDescent="0.2">
      <c r="A403" s="501"/>
      <c r="B403" s="502"/>
      <c r="C403" s="502"/>
      <c r="D403" s="502"/>
      <c r="E403" s="23" t="s">
        <v>49</v>
      </c>
      <c r="F403" s="494"/>
      <c r="G403" s="495"/>
      <c r="H403" s="495"/>
      <c r="I403" s="496"/>
      <c r="J403" s="23" t="s">
        <v>49</v>
      </c>
      <c r="K403" s="494"/>
      <c r="L403" s="495"/>
      <c r="M403" s="495"/>
      <c r="N403" s="496"/>
    </row>
    <row r="404" spans="1:14" ht="13.5" customHeight="1" x14ac:dyDescent="0.2">
      <c r="A404" s="501"/>
      <c r="B404" s="502"/>
      <c r="C404" s="502"/>
      <c r="D404" s="502"/>
      <c r="E404" s="23" t="s">
        <v>53</v>
      </c>
      <c r="F404" s="494"/>
      <c r="G404" s="495"/>
      <c r="H404" s="495"/>
      <c r="I404" s="496"/>
      <c r="J404" s="23" t="s">
        <v>53</v>
      </c>
      <c r="K404" s="494"/>
      <c r="L404" s="495"/>
      <c r="M404" s="495"/>
      <c r="N404" s="496"/>
    </row>
    <row r="405" spans="1:14" ht="13.5" customHeight="1" x14ac:dyDescent="0.2">
      <c r="A405" s="36">
        <v>1</v>
      </c>
      <c r="B405" s="489" t="s">
        <v>55</v>
      </c>
      <c r="C405" s="489"/>
      <c r="D405" s="489"/>
      <c r="E405" s="38"/>
      <c r="F405" s="38"/>
      <c r="G405" s="39"/>
      <c r="H405" s="39"/>
      <c r="I405" s="40"/>
      <c r="J405" s="38"/>
      <c r="K405" s="38"/>
      <c r="L405" s="39"/>
      <c r="M405" s="39"/>
      <c r="N405" s="40"/>
    </row>
    <row r="406" spans="1:14" ht="13.5" customHeight="1" x14ac:dyDescent="0.2">
      <c r="A406" s="36">
        <v>2</v>
      </c>
      <c r="B406" s="489" t="s">
        <v>57</v>
      </c>
      <c r="C406" s="489"/>
      <c r="D406" s="489"/>
      <c r="E406" s="38"/>
      <c r="F406" s="38"/>
      <c r="G406" s="39"/>
      <c r="H406" s="39"/>
      <c r="I406" s="40"/>
      <c r="J406" s="38"/>
      <c r="K406" s="38"/>
      <c r="L406" s="39"/>
      <c r="M406" s="39"/>
      <c r="N406" s="40"/>
    </row>
    <row r="407" spans="1:14" ht="13.5" customHeight="1" x14ac:dyDescent="0.2">
      <c r="A407" s="36">
        <v>3</v>
      </c>
      <c r="B407" s="489" t="s">
        <v>59</v>
      </c>
      <c r="C407" s="489"/>
      <c r="D407" s="489"/>
      <c r="E407" s="38"/>
      <c r="F407" s="38"/>
      <c r="G407" s="39"/>
      <c r="H407" s="39"/>
      <c r="I407" s="40"/>
      <c r="J407" s="38"/>
      <c r="K407" s="38"/>
      <c r="L407" s="39"/>
      <c r="M407" s="39"/>
      <c r="N407" s="40"/>
    </row>
    <row r="408" spans="1:14" ht="13.5" customHeight="1" x14ac:dyDescent="0.2">
      <c r="A408" s="36">
        <v>4</v>
      </c>
      <c r="B408" s="489" t="s">
        <v>61</v>
      </c>
      <c r="C408" s="489"/>
      <c r="D408" s="489"/>
      <c r="E408" s="38"/>
      <c r="F408" s="38"/>
      <c r="G408" s="39"/>
      <c r="H408" s="39"/>
      <c r="I408" s="40"/>
      <c r="J408" s="38"/>
      <c r="K408" s="38"/>
      <c r="L408" s="39"/>
      <c r="M408" s="39"/>
      <c r="N408" s="40"/>
    </row>
    <row r="409" spans="1:14" ht="13.5" customHeight="1" x14ac:dyDescent="0.2">
      <c r="A409" s="36">
        <v>5</v>
      </c>
      <c r="B409" s="489" t="s">
        <v>63</v>
      </c>
      <c r="C409" s="489"/>
      <c r="D409" s="489"/>
      <c r="E409" s="38"/>
      <c r="F409" s="38"/>
      <c r="G409" s="39"/>
      <c r="H409" s="39"/>
      <c r="I409" s="40"/>
      <c r="J409" s="38"/>
      <c r="K409" s="38"/>
      <c r="L409" s="39"/>
      <c r="M409" s="39"/>
      <c r="N409" s="40"/>
    </row>
    <row r="410" spans="1:14" ht="13.5" customHeight="1" x14ac:dyDescent="0.2">
      <c r="A410" s="36">
        <v>6</v>
      </c>
      <c r="B410" s="489" t="s">
        <v>65</v>
      </c>
      <c r="C410" s="489"/>
      <c r="D410" s="489"/>
      <c r="E410" s="38"/>
      <c r="F410" s="38"/>
      <c r="G410" s="39"/>
      <c r="H410" s="39"/>
      <c r="I410" s="40"/>
      <c r="J410" s="38"/>
      <c r="K410" s="38"/>
      <c r="L410" s="39"/>
      <c r="M410" s="39"/>
      <c r="N410" s="40"/>
    </row>
    <row r="411" spans="1:14" ht="13.5" customHeight="1" x14ac:dyDescent="0.2">
      <c r="A411" s="36">
        <v>7</v>
      </c>
      <c r="B411" s="489" t="s">
        <v>67</v>
      </c>
      <c r="C411" s="489"/>
      <c r="D411" s="489"/>
      <c r="E411" s="38"/>
      <c r="F411" s="38"/>
      <c r="G411" s="39"/>
      <c r="H411" s="39"/>
      <c r="I411" s="40"/>
      <c r="J411" s="38"/>
      <c r="K411" s="38"/>
      <c r="L411" s="39"/>
      <c r="M411" s="39"/>
      <c r="N411" s="40"/>
    </row>
    <row r="412" spans="1:14" ht="13.5" customHeight="1" x14ac:dyDescent="0.2">
      <c r="A412" s="36">
        <v>8</v>
      </c>
      <c r="B412" s="489" t="s">
        <v>69</v>
      </c>
      <c r="C412" s="489"/>
      <c r="D412" s="489"/>
      <c r="E412" s="38"/>
      <c r="F412" s="38"/>
      <c r="G412" s="39"/>
      <c r="H412" s="39"/>
      <c r="I412" s="40"/>
      <c r="J412" s="38"/>
      <c r="K412" s="38"/>
      <c r="L412" s="39"/>
      <c r="M412" s="39"/>
      <c r="N412" s="40"/>
    </row>
    <row r="413" spans="1:14" ht="13.5" customHeight="1" x14ac:dyDescent="0.2">
      <c r="A413" s="36">
        <v>9</v>
      </c>
      <c r="B413" s="489" t="s">
        <v>71</v>
      </c>
      <c r="C413" s="489"/>
      <c r="D413" s="489"/>
      <c r="E413" s="38"/>
      <c r="F413" s="38"/>
      <c r="G413" s="39"/>
      <c r="H413" s="39"/>
      <c r="I413" s="40"/>
      <c r="J413" s="38"/>
      <c r="K413" s="38"/>
      <c r="L413" s="39"/>
      <c r="M413" s="39"/>
      <c r="N413" s="40"/>
    </row>
    <row r="414" spans="1:14" ht="13.5" customHeight="1" x14ac:dyDescent="0.2">
      <c r="A414" s="36">
        <v>10</v>
      </c>
      <c r="B414" s="489" t="s">
        <v>73</v>
      </c>
      <c r="C414" s="489"/>
      <c r="D414" s="489"/>
      <c r="E414" s="38"/>
      <c r="F414" s="38"/>
      <c r="G414" s="39"/>
      <c r="H414" s="39"/>
      <c r="I414" s="40"/>
      <c r="J414" s="38"/>
      <c r="K414" s="38"/>
      <c r="L414" s="39"/>
      <c r="M414" s="39"/>
      <c r="N414" s="40"/>
    </row>
    <row r="415" spans="1:14" ht="13.5" customHeight="1" x14ac:dyDescent="0.2">
      <c r="A415" s="36">
        <v>11</v>
      </c>
      <c r="B415" s="489" t="s">
        <v>75</v>
      </c>
      <c r="C415" s="489"/>
      <c r="D415" s="489"/>
      <c r="E415" s="38"/>
      <c r="F415" s="38"/>
      <c r="G415" s="39"/>
      <c r="H415" s="39"/>
      <c r="I415" s="40"/>
      <c r="J415" s="38"/>
      <c r="K415" s="38"/>
      <c r="L415" s="39"/>
      <c r="M415" s="39"/>
      <c r="N415" s="40"/>
    </row>
    <row r="416" spans="1:14" ht="13.5" customHeight="1" x14ac:dyDescent="0.2">
      <c r="A416" s="36">
        <v>12</v>
      </c>
      <c r="B416" s="489" t="s">
        <v>77</v>
      </c>
      <c r="C416" s="489"/>
      <c r="D416" s="489"/>
      <c r="E416" s="38"/>
      <c r="F416" s="38"/>
      <c r="G416" s="39"/>
      <c r="H416" s="39"/>
      <c r="I416" s="40"/>
      <c r="J416" s="38"/>
      <c r="K416" s="38"/>
      <c r="L416" s="39"/>
      <c r="M416" s="39"/>
      <c r="N416" s="40"/>
    </row>
    <row r="417" spans="1:15" ht="13.5" customHeight="1" x14ac:dyDescent="0.2">
      <c r="A417" s="36">
        <v>13</v>
      </c>
      <c r="B417" s="489" t="s">
        <v>79</v>
      </c>
      <c r="C417" s="489"/>
      <c r="D417" s="489"/>
      <c r="E417" s="38"/>
      <c r="F417" s="38"/>
      <c r="G417" s="39"/>
      <c r="H417" s="39"/>
      <c r="I417" s="40"/>
      <c r="J417" s="38"/>
      <c r="K417" s="38"/>
      <c r="L417" s="39"/>
      <c r="M417" s="39"/>
      <c r="N417" s="40"/>
    </row>
    <row r="418" spans="1:15" ht="13.5" customHeight="1" x14ac:dyDescent="0.2">
      <c r="A418" s="36">
        <v>14</v>
      </c>
      <c r="B418" s="489" t="s">
        <v>81</v>
      </c>
      <c r="C418" s="489"/>
      <c r="D418" s="489"/>
      <c r="E418" s="38"/>
      <c r="F418" s="38"/>
      <c r="G418" s="39"/>
      <c r="H418" s="39"/>
      <c r="I418" s="40"/>
      <c r="J418" s="38"/>
      <c r="K418" s="38"/>
      <c r="L418" s="39"/>
      <c r="M418" s="39"/>
      <c r="N418" s="40"/>
    </row>
    <row r="419" spans="1:15" ht="13.5" customHeight="1" x14ac:dyDescent="0.2">
      <c r="A419" s="36">
        <v>15</v>
      </c>
      <c r="B419" s="489" t="s">
        <v>83</v>
      </c>
      <c r="C419" s="489"/>
      <c r="D419" s="489"/>
      <c r="E419" s="38"/>
      <c r="F419" s="38"/>
      <c r="G419" s="39"/>
      <c r="H419" s="39"/>
      <c r="I419" s="40"/>
      <c r="J419" s="38"/>
      <c r="K419" s="38"/>
      <c r="L419" s="39"/>
      <c r="M419" s="39"/>
      <c r="N419" s="40"/>
    </row>
    <row r="420" spans="1:15" ht="13.5" customHeight="1" x14ac:dyDescent="0.2">
      <c r="A420" s="36">
        <v>16</v>
      </c>
      <c r="B420" s="489" t="s">
        <v>85</v>
      </c>
      <c r="C420" s="489"/>
      <c r="D420" s="489"/>
      <c r="E420" s="38"/>
      <c r="F420" s="38"/>
      <c r="G420" s="39"/>
      <c r="H420" s="39"/>
      <c r="I420" s="40"/>
      <c r="J420" s="38"/>
      <c r="K420" s="38"/>
      <c r="L420" s="39"/>
      <c r="M420" s="39"/>
      <c r="N420" s="40"/>
    </row>
    <row r="421" spans="1:15" ht="13.5" customHeight="1" x14ac:dyDescent="0.2">
      <c r="A421" s="36">
        <v>17</v>
      </c>
      <c r="B421" s="489" t="s">
        <v>87</v>
      </c>
      <c r="C421" s="489"/>
      <c r="D421" s="489"/>
      <c r="E421" s="43"/>
      <c r="F421" s="38"/>
      <c r="G421" s="39"/>
      <c r="H421" s="39"/>
      <c r="I421" s="40"/>
      <c r="J421" s="43"/>
      <c r="K421" s="38"/>
      <c r="L421" s="39"/>
      <c r="M421" s="39"/>
      <c r="N421" s="40"/>
    </row>
    <row r="422" spans="1:15" ht="13.5" customHeight="1" x14ac:dyDescent="0.2">
      <c r="A422" s="36">
        <v>18</v>
      </c>
      <c r="B422" s="499" t="s">
        <v>89</v>
      </c>
      <c r="C422" s="499"/>
      <c r="D422" s="499"/>
      <c r="E422" s="38"/>
      <c r="F422" s="38"/>
      <c r="G422" s="39"/>
      <c r="H422" s="39"/>
      <c r="I422" s="40"/>
      <c r="J422" s="38"/>
      <c r="K422" s="38"/>
      <c r="L422" s="39"/>
      <c r="M422" s="39"/>
      <c r="N422" s="40"/>
    </row>
    <row r="423" spans="1:15" ht="13.5" customHeight="1" x14ac:dyDescent="0.2">
      <c r="A423" s="36">
        <v>19</v>
      </c>
      <c r="B423" s="499" t="s">
        <v>92</v>
      </c>
      <c r="C423" s="499"/>
      <c r="D423" s="499"/>
      <c r="E423" s="38"/>
      <c r="F423" s="38"/>
      <c r="G423" s="39"/>
      <c r="H423" s="39"/>
      <c r="I423" s="40"/>
      <c r="J423" s="38"/>
      <c r="K423" s="38"/>
      <c r="L423" s="39"/>
      <c r="M423" s="39"/>
      <c r="N423" s="40"/>
    </row>
    <row r="424" spans="1:15" ht="13.5" customHeight="1" x14ac:dyDescent="0.2">
      <c r="A424" s="44"/>
      <c r="B424" s="499" t="s">
        <v>94</v>
      </c>
      <c r="C424" s="499"/>
      <c r="D424" s="499"/>
      <c r="E424" s="45"/>
      <c r="F424" s="45"/>
      <c r="G424" s="46"/>
      <c r="H424" s="46"/>
      <c r="I424" s="47"/>
      <c r="J424" s="45"/>
      <c r="K424" s="45"/>
      <c r="L424" s="46"/>
      <c r="M424" s="46"/>
      <c r="N424" s="47"/>
    </row>
    <row r="425" spans="1:15" ht="13.5" customHeight="1" x14ac:dyDescent="0.2">
      <c r="A425" s="36">
        <v>20</v>
      </c>
      <c r="B425" s="506" t="str">
        <f>B386</f>
        <v/>
      </c>
      <c r="C425" s="506"/>
      <c r="D425" s="506"/>
      <c r="E425" s="38"/>
      <c r="F425" s="38"/>
      <c r="G425" s="39"/>
      <c r="H425" s="39"/>
      <c r="I425" s="40"/>
      <c r="J425" s="38"/>
      <c r="K425" s="38"/>
      <c r="L425" s="39"/>
      <c r="M425" s="39"/>
      <c r="N425" s="40"/>
    </row>
    <row r="426" spans="1:15" ht="13.5" customHeight="1" x14ac:dyDescent="0.2">
      <c r="A426" s="36">
        <v>21</v>
      </c>
      <c r="B426" s="506" t="str">
        <f>B387</f>
        <v/>
      </c>
      <c r="C426" s="506"/>
      <c r="D426" s="506"/>
      <c r="E426" s="38"/>
      <c r="F426" s="38"/>
      <c r="G426" s="39"/>
      <c r="H426" s="39"/>
      <c r="I426" s="40"/>
      <c r="J426" s="38"/>
      <c r="K426" s="38"/>
      <c r="L426" s="39"/>
      <c r="M426" s="39"/>
      <c r="N426" s="40"/>
    </row>
    <row r="427" spans="1:15" ht="13.5" customHeight="1" x14ac:dyDescent="0.2">
      <c r="A427" s="36">
        <v>22</v>
      </c>
      <c r="B427" s="506" t="str">
        <f>B388</f>
        <v/>
      </c>
      <c r="C427" s="506"/>
      <c r="D427" s="506"/>
      <c r="E427" s="38"/>
      <c r="F427" s="38"/>
      <c r="G427" s="39"/>
      <c r="H427" s="39"/>
      <c r="I427" s="40"/>
      <c r="J427" s="38"/>
      <c r="K427" s="38"/>
      <c r="L427" s="39"/>
      <c r="M427" s="39"/>
      <c r="N427" s="40"/>
    </row>
    <row r="428" spans="1:15" ht="13.5" customHeight="1" x14ac:dyDescent="0.2">
      <c r="A428" s="36">
        <v>23</v>
      </c>
      <c r="B428" s="506" t="str">
        <f>B389</f>
        <v/>
      </c>
      <c r="C428" s="506"/>
      <c r="D428" s="506"/>
      <c r="E428" s="38"/>
      <c r="F428" s="38"/>
      <c r="G428" s="39"/>
      <c r="H428" s="39"/>
      <c r="I428" s="40"/>
      <c r="J428" s="38"/>
      <c r="K428" s="38"/>
      <c r="L428" s="39"/>
      <c r="M428" s="39"/>
      <c r="N428" s="40"/>
    </row>
    <row r="429" spans="1:15" ht="13.5" customHeight="1" x14ac:dyDescent="0.2">
      <c r="A429" s="36">
        <v>24</v>
      </c>
      <c r="B429" s="506" t="str">
        <f>B390</f>
        <v/>
      </c>
      <c r="C429" s="506"/>
      <c r="D429" s="506"/>
      <c r="E429" s="38"/>
      <c r="F429" s="38"/>
      <c r="G429" s="39"/>
      <c r="H429" s="39"/>
      <c r="I429" s="40"/>
      <c r="J429" s="38"/>
      <c r="K429" s="38"/>
      <c r="L429" s="39"/>
      <c r="M429" s="39"/>
      <c r="N429" s="40"/>
    </row>
    <row r="430" spans="1:15" ht="6" customHeight="1" x14ac:dyDescent="0.2">
      <c r="H430" s="22"/>
      <c r="I430" s="22"/>
      <c r="J430" s="22"/>
      <c r="K430" s="22"/>
      <c r="L430" s="22"/>
    </row>
    <row r="431" spans="1:15" ht="22.5" customHeight="1" x14ac:dyDescent="0.25">
      <c r="A431" s="497" t="s">
        <v>19</v>
      </c>
      <c r="B431" s="497"/>
      <c r="C431" s="497"/>
      <c r="D431" s="505" t="str">
        <f>D392</f>
        <v>3R Petroleum</v>
      </c>
      <c r="E431" s="505"/>
      <c r="F431" s="505"/>
      <c r="G431" s="505"/>
      <c r="H431" s="505"/>
      <c r="I431" s="505"/>
      <c r="K431" s="486" t="s">
        <v>21</v>
      </c>
      <c r="L431" s="486"/>
      <c r="M431" s="486"/>
      <c r="N431" s="486"/>
    </row>
    <row r="432" spans="1:15" ht="6" customHeight="1" x14ac:dyDescent="0.2">
      <c r="J432" s="18"/>
      <c r="N432" s="18"/>
      <c r="O432" s="18"/>
    </row>
    <row r="433" spans="1:16" ht="17.25" customHeight="1" x14ac:dyDescent="0.2">
      <c r="A433" s="487" t="s">
        <v>95</v>
      </c>
      <c r="B433" s="487"/>
      <c r="C433" s="49">
        <f>C394</f>
        <v>5</v>
      </c>
      <c r="E433" s="487" t="s">
        <v>23</v>
      </c>
      <c r="F433" s="487"/>
      <c r="G433" s="50" t="str">
        <f>G394</f>
        <v>0</v>
      </c>
      <c r="I433" s="22"/>
      <c r="K433" s="488" t="s">
        <v>25</v>
      </c>
      <c r="L433" s="488"/>
      <c r="M433" s="488"/>
      <c r="N433" s="488"/>
    </row>
    <row r="434" spans="1:16" ht="6" customHeight="1" x14ac:dyDescent="0.2">
      <c r="C434" s="6"/>
      <c r="D434" s="23"/>
      <c r="E434" s="23"/>
      <c r="F434" s="23"/>
      <c r="G434" s="23"/>
      <c r="H434" s="23"/>
      <c r="I434" s="23"/>
      <c r="O434" s="22"/>
    </row>
    <row r="435" spans="1:16" ht="13.5" customHeight="1" x14ac:dyDescent="0.2">
      <c r="A435" s="22"/>
      <c r="B435" s="22"/>
      <c r="C435" s="23"/>
      <c r="D435" s="23"/>
      <c r="E435" s="487" t="s">
        <v>26</v>
      </c>
      <c r="F435" s="487"/>
      <c r="G435" s="487"/>
      <c r="H435" s="51">
        <f>H396</f>
        <v>44986</v>
      </c>
      <c r="I435" s="22"/>
      <c r="J435" s="22"/>
      <c r="K435" s="22"/>
      <c r="N435" s="14" t="s">
        <v>111</v>
      </c>
      <c r="O435" s="22"/>
      <c r="P435" s="22"/>
    </row>
    <row r="436" spans="1:16" ht="6" customHeight="1" x14ac:dyDescent="0.2">
      <c r="A436" s="22"/>
      <c r="B436" s="22"/>
      <c r="G436" s="13"/>
      <c r="H436" s="13"/>
      <c r="I436" s="22"/>
      <c r="J436" s="22"/>
      <c r="K436" s="22"/>
      <c r="M436" s="6"/>
      <c r="O436" s="22"/>
      <c r="P436" s="22"/>
    </row>
    <row r="437" spans="1:16" s="42" customFormat="1" ht="17.25" customHeight="1" x14ac:dyDescent="0.2">
      <c r="A437" s="488" t="s">
        <v>97</v>
      </c>
      <c r="B437" s="488"/>
      <c r="C437" s="488"/>
      <c r="D437" s="488"/>
      <c r="E437" s="488"/>
      <c r="F437" s="488"/>
      <c r="G437" s="488"/>
      <c r="H437" s="488"/>
      <c r="I437" s="488"/>
      <c r="J437" s="488"/>
      <c r="K437" s="488"/>
      <c r="L437" s="488"/>
      <c r="M437" s="488"/>
      <c r="N437" s="488"/>
      <c r="O437" s="52"/>
      <c r="P437" s="52"/>
    </row>
    <row r="438" spans="1:16" ht="13.5" customHeight="1" x14ac:dyDescent="0.2">
      <c r="A438" s="501" t="s">
        <v>31</v>
      </c>
      <c r="B438" s="502" t="s">
        <v>98</v>
      </c>
      <c r="C438" s="502"/>
      <c r="D438" s="502"/>
      <c r="E438" s="53" t="s">
        <v>99</v>
      </c>
      <c r="F438" s="30"/>
      <c r="G438" s="29" t="s">
        <v>100</v>
      </c>
      <c r="H438" s="492"/>
      <c r="I438" s="492"/>
      <c r="J438" s="53" t="s">
        <v>99</v>
      </c>
      <c r="K438" s="30"/>
      <c r="L438" s="29" t="s">
        <v>100</v>
      </c>
      <c r="M438" s="492"/>
      <c r="N438" s="492"/>
    </row>
    <row r="439" spans="1:16" ht="13.5" customHeight="1" x14ac:dyDescent="0.2">
      <c r="A439" s="501"/>
      <c r="B439" s="502"/>
      <c r="C439" s="502"/>
      <c r="D439" s="502"/>
      <c r="E439" s="4"/>
      <c r="F439" s="503" t="s">
        <v>101</v>
      </c>
      <c r="G439" s="503"/>
      <c r="H439" s="503"/>
      <c r="I439" s="503"/>
      <c r="J439" s="4"/>
      <c r="K439" s="503" t="s">
        <v>101</v>
      </c>
      <c r="L439" s="503"/>
      <c r="M439" s="503"/>
      <c r="N439" s="503"/>
    </row>
    <row r="440" spans="1:16" ht="13.5" customHeight="1" x14ac:dyDescent="0.2">
      <c r="A440" s="501"/>
      <c r="B440" s="502"/>
      <c r="C440" s="502"/>
      <c r="D440" s="502"/>
      <c r="E440" s="23" t="s">
        <v>40</v>
      </c>
      <c r="F440" s="494" t="s">
        <v>41</v>
      </c>
      <c r="G440" s="495" t="s">
        <v>42</v>
      </c>
      <c r="H440" s="495" t="s">
        <v>43</v>
      </c>
      <c r="I440" s="496" t="s">
        <v>44</v>
      </c>
      <c r="J440" s="23" t="s">
        <v>40</v>
      </c>
      <c r="K440" s="494" t="s">
        <v>41</v>
      </c>
      <c r="L440" s="495" t="s">
        <v>42</v>
      </c>
      <c r="M440" s="495" t="s">
        <v>43</v>
      </c>
      <c r="N440" s="496" t="s">
        <v>44</v>
      </c>
    </row>
    <row r="441" spans="1:16" ht="13.5" customHeight="1" x14ac:dyDescent="0.2">
      <c r="A441" s="501"/>
      <c r="B441" s="502"/>
      <c r="C441" s="502"/>
      <c r="D441" s="502"/>
      <c r="E441" s="23" t="s">
        <v>47</v>
      </c>
      <c r="F441" s="494"/>
      <c r="G441" s="495"/>
      <c r="H441" s="495"/>
      <c r="I441" s="496"/>
      <c r="J441" s="23" t="s">
        <v>47</v>
      </c>
      <c r="K441" s="494"/>
      <c r="L441" s="495"/>
      <c r="M441" s="495"/>
      <c r="N441" s="496"/>
    </row>
    <row r="442" spans="1:16" ht="13.5" customHeight="1" x14ac:dyDescent="0.2">
      <c r="A442" s="501"/>
      <c r="B442" s="502"/>
      <c r="C442" s="502"/>
      <c r="D442" s="502"/>
      <c r="E442" s="23" t="s">
        <v>49</v>
      </c>
      <c r="F442" s="494"/>
      <c r="G442" s="495"/>
      <c r="H442" s="495"/>
      <c r="I442" s="496"/>
      <c r="J442" s="23" t="s">
        <v>49</v>
      </c>
      <c r="K442" s="494"/>
      <c r="L442" s="495"/>
      <c r="M442" s="495"/>
      <c r="N442" s="496"/>
    </row>
    <row r="443" spans="1:16" ht="13.5" customHeight="1" x14ac:dyDescent="0.2">
      <c r="A443" s="501"/>
      <c r="B443" s="502"/>
      <c r="C443" s="502"/>
      <c r="D443" s="502"/>
      <c r="E443" s="23" t="s">
        <v>53</v>
      </c>
      <c r="F443" s="494"/>
      <c r="G443" s="495"/>
      <c r="H443" s="495"/>
      <c r="I443" s="496"/>
      <c r="J443" s="23" t="s">
        <v>53</v>
      </c>
      <c r="K443" s="494"/>
      <c r="L443" s="495"/>
      <c r="M443" s="495"/>
      <c r="N443" s="496"/>
    </row>
    <row r="444" spans="1:16" ht="13.5" customHeight="1" x14ac:dyDescent="0.2">
      <c r="A444" s="36">
        <v>1</v>
      </c>
      <c r="B444" s="489" t="s">
        <v>55</v>
      </c>
      <c r="C444" s="489"/>
      <c r="D444" s="489"/>
      <c r="E444" s="38"/>
      <c r="F444" s="38"/>
      <c r="G444" s="39"/>
      <c r="H444" s="39"/>
      <c r="I444" s="40"/>
      <c r="J444" s="38"/>
      <c r="K444" s="38"/>
      <c r="L444" s="39"/>
      <c r="M444" s="39"/>
      <c r="N444" s="40"/>
    </row>
    <row r="445" spans="1:16" ht="13.5" customHeight="1" x14ac:dyDescent="0.2">
      <c r="A445" s="36">
        <v>2</v>
      </c>
      <c r="B445" s="489" t="s">
        <v>57</v>
      </c>
      <c r="C445" s="489"/>
      <c r="D445" s="489"/>
      <c r="E445" s="38"/>
      <c r="F445" s="38"/>
      <c r="G445" s="39"/>
      <c r="H445" s="39"/>
      <c r="I445" s="40"/>
      <c r="J445" s="38"/>
      <c r="K445" s="38"/>
      <c r="L445" s="39"/>
      <c r="M445" s="39"/>
      <c r="N445" s="40"/>
    </row>
    <row r="446" spans="1:16" ht="13.5" customHeight="1" x14ac:dyDescent="0.2">
      <c r="A446" s="36">
        <v>3</v>
      </c>
      <c r="B446" s="489" t="s">
        <v>59</v>
      </c>
      <c r="C446" s="489"/>
      <c r="D446" s="489"/>
      <c r="E446" s="38"/>
      <c r="F446" s="38"/>
      <c r="G446" s="39"/>
      <c r="H446" s="39"/>
      <c r="I446" s="40"/>
      <c r="J446" s="38"/>
      <c r="K446" s="38"/>
      <c r="L446" s="39"/>
      <c r="M446" s="39"/>
      <c r="N446" s="40"/>
    </row>
    <row r="447" spans="1:16" ht="13.5" customHeight="1" x14ac:dyDescent="0.2">
      <c r="A447" s="36">
        <v>4</v>
      </c>
      <c r="B447" s="489" t="s">
        <v>61</v>
      </c>
      <c r="C447" s="489"/>
      <c r="D447" s="489"/>
      <c r="E447" s="38"/>
      <c r="F447" s="38"/>
      <c r="G447" s="39"/>
      <c r="H447" s="39"/>
      <c r="I447" s="40"/>
      <c r="J447" s="38"/>
      <c r="K447" s="38"/>
      <c r="L447" s="39"/>
      <c r="M447" s="39"/>
      <c r="N447" s="40"/>
    </row>
    <row r="448" spans="1:16" ht="13.5" customHeight="1" x14ac:dyDescent="0.2">
      <c r="A448" s="36">
        <v>5</v>
      </c>
      <c r="B448" s="489" t="s">
        <v>63</v>
      </c>
      <c r="C448" s="489"/>
      <c r="D448" s="489"/>
      <c r="E448" s="38"/>
      <c r="F448" s="38"/>
      <c r="G448" s="39"/>
      <c r="H448" s="39"/>
      <c r="I448" s="40"/>
      <c r="J448" s="38"/>
      <c r="K448" s="38"/>
      <c r="L448" s="39"/>
      <c r="M448" s="39"/>
      <c r="N448" s="40"/>
    </row>
    <row r="449" spans="1:14" ht="13.5" customHeight="1" x14ac:dyDescent="0.2">
      <c r="A449" s="36">
        <v>6</v>
      </c>
      <c r="B449" s="489" t="s">
        <v>65</v>
      </c>
      <c r="C449" s="489"/>
      <c r="D449" s="489"/>
      <c r="E449" s="38"/>
      <c r="F449" s="38"/>
      <c r="G449" s="39"/>
      <c r="H449" s="39"/>
      <c r="I449" s="40"/>
      <c r="J449" s="38"/>
      <c r="K449" s="38"/>
      <c r="L449" s="39"/>
      <c r="M449" s="39"/>
      <c r="N449" s="40"/>
    </row>
    <row r="450" spans="1:14" ht="13.5" customHeight="1" x14ac:dyDescent="0.2">
      <c r="A450" s="36">
        <v>7</v>
      </c>
      <c r="B450" s="489" t="s">
        <v>67</v>
      </c>
      <c r="C450" s="489"/>
      <c r="D450" s="489"/>
      <c r="E450" s="38"/>
      <c r="F450" s="38"/>
      <c r="G450" s="39"/>
      <c r="H450" s="39"/>
      <c r="I450" s="40"/>
      <c r="J450" s="38"/>
      <c r="K450" s="38"/>
      <c r="L450" s="39"/>
      <c r="M450" s="39"/>
      <c r="N450" s="40"/>
    </row>
    <row r="451" spans="1:14" ht="13.5" customHeight="1" x14ac:dyDescent="0.2">
      <c r="A451" s="36">
        <v>8</v>
      </c>
      <c r="B451" s="489" t="s">
        <v>69</v>
      </c>
      <c r="C451" s="489"/>
      <c r="D451" s="489"/>
      <c r="E451" s="38"/>
      <c r="F451" s="38"/>
      <c r="G451" s="39"/>
      <c r="H451" s="39"/>
      <c r="I451" s="40"/>
      <c r="J451" s="38"/>
      <c r="K451" s="38"/>
      <c r="L451" s="39"/>
      <c r="M451" s="39"/>
      <c r="N451" s="40"/>
    </row>
    <row r="452" spans="1:14" ht="13.5" customHeight="1" x14ac:dyDescent="0.2">
      <c r="A452" s="36">
        <v>9</v>
      </c>
      <c r="B452" s="489" t="s">
        <v>71</v>
      </c>
      <c r="C452" s="489"/>
      <c r="D452" s="489"/>
      <c r="E452" s="38"/>
      <c r="F452" s="38"/>
      <c r="G452" s="39"/>
      <c r="H452" s="39"/>
      <c r="I452" s="40"/>
      <c r="J452" s="38"/>
      <c r="K452" s="38"/>
      <c r="L452" s="39"/>
      <c r="M452" s="39"/>
      <c r="N452" s="40"/>
    </row>
    <row r="453" spans="1:14" ht="13.5" customHeight="1" x14ac:dyDescent="0.2">
      <c r="A453" s="36">
        <v>10</v>
      </c>
      <c r="B453" s="489" t="s">
        <v>73</v>
      </c>
      <c r="C453" s="489"/>
      <c r="D453" s="489"/>
      <c r="E453" s="38"/>
      <c r="F453" s="38"/>
      <c r="G453" s="39"/>
      <c r="H453" s="39"/>
      <c r="I453" s="40"/>
      <c r="J453" s="38"/>
      <c r="K453" s="38"/>
      <c r="L453" s="39"/>
      <c r="M453" s="39"/>
      <c r="N453" s="40"/>
    </row>
    <row r="454" spans="1:14" ht="13.5" customHeight="1" x14ac:dyDescent="0.2">
      <c r="A454" s="36">
        <v>11</v>
      </c>
      <c r="B454" s="489" t="s">
        <v>75</v>
      </c>
      <c r="C454" s="489"/>
      <c r="D454" s="489"/>
      <c r="E454" s="38"/>
      <c r="F454" s="38"/>
      <c r="G454" s="39"/>
      <c r="H454" s="39"/>
      <c r="I454" s="40"/>
      <c r="J454" s="38"/>
      <c r="K454" s="38"/>
      <c r="L454" s="39"/>
      <c r="M454" s="39"/>
      <c r="N454" s="40"/>
    </row>
    <row r="455" spans="1:14" ht="13.5" customHeight="1" x14ac:dyDescent="0.2">
      <c r="A455" s="36">
        <v>12</v>
      </c>
      <c r="B455" s="489" t="s">
        <v>77</v>
      </c>
      <c r="C455" s="489"/>
      <c r="D455" s="489"/>
      <c r="E455" s="38"/>
      <c r="F455" s="38"/>
      <c r="G455" s="39"/>
      <c r="H455" s="39"/>
      <c r="I455" s="40"/>
      <c r="J455" s="38"/>
      <c r="K455" s="38"/>
      <c r="L455" s="39"/>
      <c r="M455" s="39"/>
      <c r="N455" s="40"/>
    </row>
    <row r="456" spans="1:14" ht="13.5" customHeight="1" x14ac:dyDescent="0.2">
      <c r="A456" s="36">
        <v>13</v>
      </c>
      <c r="B456" s="489" t="s">
        <v>79</v>
      </c>
      <c r="C456" s="489"/>
      <c r="D456" s="489"/>
      <c r="E456" s="38"/>
      <c r="F456" s="38"/>
      <c r="G456" s="39"/>
      <c r="H456" s="39"/>
      <c r="I456" s="40"/>
      <c r="J456" s="38"/>
      <c r="K456" s="38"/>
      <c r="L456" s="39"/>
      <c r="M456" s="39"/>
      <c r="N456" s="40"/>
    </row>
    <row r="457" spans="1:14" ht="13.5" customHeight="1" x14ac:dyDescent="0.2">
      <c r="A457" s="36">
        <v>14</v>
      </c>
      <c r="B457" s="489" t="s">
        <v>81</v>
      </c>
      <c r="C457" s="489"/>
      <c r="D457" s="489"/>
      <c r="E457" s="38"/>
      <c r="F457" s="38"/>
      <c r="G457" s="39"/>
      <c r="H457" s="39"/>
      <c r="I457" s="40"/>
      <c r="J457" s="38"/>
      <c r="K457" s="38"/>
      <c r="L457" s="39"/>
      <c r="M457" s="39"/>
      <c r="N457" s="40"/>
    </row>
    <row r="458" spans="1:14" ht="13.5" customHeight="1" x14ac:dyDescent="0.2">
      <c r="A458" s="36">
        <v>15</v>
      </c>
      <c r="B458" s="489" t="s">
        <v>83</v>
      </c>
      <c r="C458" s="489"/>
      <c r="D458" s="489"/>
      <c r="E458" s="38"/>
      <c r="F458" s="38"/>
      <c r="G458" s="39"/>
      <c r="H458" s="39"/>
      <c r="I458" s="40"/>
      <c r="J458" s="38"/>
      <c r="K458" s="38"/>
      <c r="L458" s="39"/>
      <c r="M458" s="39"/>
      <c r="N458" s="40"/>
    </row>
    <row r="459" spans="1:14" ht="13.5" customHeight="1" x14ac:dyDescent="0.2">
      <c r="A459" s="36">
        <v>16</v>
      </c>
      <c r="B459" s="489" t="s">
        <v>85</v>
      </c>
      <c r="C459" s="489"/>
      <c r="D459" s="489"/>
      <c r="E459" s="38"/>
      <c r="F459" s="38"/>
      <c r="G459" s="39"/>
      <c r="H459" s="39"/>
      <c r="I459" s="40"/>
      <c r="J459" s="38"/>
      <c r="K459" s="38"/>
      <c r="L459" s="39"/>
      <c r="M459" s="39"/>
      <c r="N459" s="40"/>
    </row>
    <row r="460" spans="1:14" ht="13.5" customHeight="1" x14ac:dyDescent="0.2">
      <c r="A460" s="36">
        <v>17</v>
      </c>
      <c r="B460" s="489" t="s">
        <v>87</v>
      </c>
      <c r="C460" s="489"/>
      <c r="D460" s="489"/>
      <c r="E460" s="43"/>
      <c r="F460" s="38"/>
      <c r="G460" s="39"/>
      <c r="H460" s="39"/>
      <c r="I460" s="40"/>
      <c r="J460" s="43"/>
      <c r="K460" s="38"/>
      <c r="L460" s="39"/>
      <c r="M460" s="39"/>
      <c r="N460" s="40"/>
    </row>
    <row r="461" spans="1:14" ht="13.5" customHeight="1" x14ac:dyDescent="0.2">
      <c r="A461" s="36">
        <v>18</v>
      </c>
      <c r="B461" s="499" t="s">
        <v>89</v>
      </c>
      <c r="C461" s="499"/>
      <c r="D461" s="499"/>
      <c r="E461" s="38"/>
      <c r="F461" s="38"/>
      <c r="G461" s="39"/>
      <c r="H461" s="39"/>
      <c r="I461" s="40"/>
      <c r="J461" s="38"/>
      <c r="K461" s="38"/>
      <c r="L461" s="39"/>
      <c r="M461" s="39"/>
      <c r="N461" s="40"/>
    </row>
    <row r="462" spans="1:14" ht="13.5" customHeight="1" x14ac:dyDescent="0.2">
      <c r="A462" s="36">
        <v>19</v>
      </c>
      <c r="B462" s="499" t="s">
        <v>92</v>
      </c>
      <c r="C462" s="499"/>
      <c r="D462" s="499"/>
      <c r="E462" s="38"/>
      <c r="F462" s="38"/>
      <c r="G462" s="39"/>
      <c r="H462" s="39"/>
      <c r="I462" s="40"/>
      <c r="J462" s="38"/>
      <c r="K462" s="38"/>
      <c r="L462" s="39"/>
      <c r="M462" s="39"/>
      <c r="N462" s="40"/>
    </row>
    <row r="463" spans="1:14" ht="13.5" customHeight="1" x14ac:dyDescent="0.2">
      <c r="A463" s="44"/>
      <c r="B463" s="499" t="s">
        <v>94</v>
      </c>
      <c r="C463" s="499"/>
      <c r="D463" s="499"/>
      <c r="E463" s="45"/>
      <c r="F463" s="45"/>
      <c r="G463" s="46"/>
      <c r="H463" s="46"/>
      <c r="I463" s="47"/>
      <c r="J463" s="45"/>
      <c r="K463" s="45"/>
      <c r="L463" s="46"/>
      <c r="M463" s="46"/>
      <c r="N463" s="47"/>
    </row>
    <row r="464" spans="1:14" ht="13.5" customHeight="1" x14ac:dyDescent="0.2">
      <c r="A464" s="36">
        <v>20</v>
      </c>
      <c r="B464" s="506" t="str">
        <f>B425</f>
        <v/>
      </c>
      <c r="C464" s="506"/>
      <c r="D464" s="506"/>
      <c r="E464" s="38"/>
      <c r="F464" s="38"/>
      <c r="G464" s="39"/>
      <c r="H464" s="39"/>
      <c r="I464" s="40"/>
      <c r="J464" s="38"/>
      <c r="K464" s="38"/>
      <c r="L464" s="39"/>
      <c r="M464" s="39"/>
      <c r="N464" s="40"/>
    </row>
    <row r="465" spans="1:16" ht="13.5" customHeight="1" x14ac:dyDescent="0.2">
      <c r="A465" s="36">
        <v>21</v>
      </c>
      <c r="B465" s="506" t="str">
        <f>B426</f>
        <v/>
      </c>
      <c r="C465" s="506"/>
      <c r="D465" s="506"/>
      <c r="E465" s="38"/>
      <c r="F465" s="38"/>
      <c r="G465" s="39"/>
      <c r="H465" s="39"/>
      <c r="I465" s="40"/>
      <c r="J465" s="38"/>
      <c r="K465" s="38"/>
      <c r="L465" s="39"/>
      <c r="M465" s="39"/>
      <c r="N465" s="40"/>
    </row>
    <row r="466" spans="1:16" ht="13.5" customHeight="1" x14ac:dyDescent="0.2">
      <c r="A466" s="36">
        <v>22</v>
      </c>
      <c r="B466" s="506" t="str">
        <f>B427</f>
        <v/>
      </c>
      <c r="C466" s="506"/>
      <c r="D466" s="506"/>
      <c r="E466" s="38"/>
      <c r="F466" s="38"/>
      <c r="G466" s="39"/>
      <c r="H466" s="39"/>
      <c r="I466" s="40"/>
      <c r="J466" s="38"/>
      <c r="K466" s="38"/>
      <c r="L466" s="39"/>
      <c r="M466" s="39"/>
      <c r="N466" s="40"/>
    </row>
    <row r="467" spans="1:16" ht="13.5" customHeight="1" x14ac:dyDescent="0.2">
      <c r="A467" s="36">
        <v>23</v>
      </c>
      <c r="B467" s="506" t="str">
        <f>B428</f>
        <v/>
      </c>
      <c r="C467" s="506"/>
      <c r="D467" s="506"/>
      <c r="E467" s="38"/>
      <c r="F467" s="38"/>
      <c r="G467" s="39"/>
      <c r="H467" s="39"/>
      <c r="I467" s="40"/>
      <c r="J467" s="38"/>
      <c r="K467" s="38"/>
      <c r="L467" s="39"/>
      <c r="M467" s="39"/>
      <c r="N467" s="40"/>
    </row>
    <row r="468" spans="1:16" ht="13.5" customHeight="1" x14ac:dyDescent="0.2">
      <c r="A468" s="36">
        <v>24</v>
      </c>
      <c r="B468" s="506" t="str">
        <f>B429</f>
        <v/>
      </c>
      <c r="C468" s="506"/>
      <c r="D468" s="506"/>
      <c r="E468" s="38"/>
      <c r="F468" s="38"/>
      <c r="G468" s="39"/>
      <c r="H468" s="39"/>
      <c r="I468" s="40"/>
      <c r="J468" s="38"/>
      <c r="K468" s="38"/>
      <c r="L468" s="39"/>
      <c r="M468" s="39"/>
      <c r="N468" s="40"/>
    </row>
    <row r="469" spans="1:16" ht="5.25" customHeight="1" x14ac:dyDescent="0.2">
      <c r="H469" s="22"/>
      <c r="I469" s="22"/>
      <c r="J469" s="22"/>
      <c r="K469" s="22"/>
      <c r="L469" s="22"/>
    </row>
    <row r="470" spans="1:16" ht="22.5" customHeight="1" x14ac:dyDescent="0.25">
      <c r="A470" s="497" t="s">
        <v>19</v>
      </c>
      <c r="B470" s="497"/>
      <c r="C470" s="497"/>
      <c r="D470" s="505" t="str">
        <f>D431</f>
        <v>3R Petroleum</v>
      </c>
      <c r="E470" s="505"/>
      <c r="F470" s="505"/>
      <c r="G470" s="505"/>
      <c r="H470" s="505"/>
      <c r="I470" s="505"/>
      <c r="K470" s="486" t="s">
        <v>21</v>
      </c>
      <c r="L470" s="486"/>
      <c r="M470" s="486"/>
      <c r="N470" s="486"/>
    </row>
    <row r="471" spans="1:16" ht="3.75" customHeight="1" x14ac:dyDescent="0.2">
      <c r="J471" s="18"/>
      <c r="N471" s="18"/>
      <c r="O471" s="18"/>
    </row>
    <row r="472" spans="1:16" ht="17.25" customHeight="1" x14ac:dyDescent="0.2">
      <c r="A472" s="487" t="s">
        <v>95</v>
      </c>
      <c r="B472" s="487"/>
      <c r="C472" s="49">
        <f>C433</f>
        <v>5</v>
      </c>
      <c r="E472" s="487" t="s">
        <v>23</v>
      </c>
      <c r="F472" s="487"/>
      <c r="G472" s="50" t="str">
        <f>G433</f>
        <v>0</v>
      </c>
      <c r="I472" s="22"/>
      <c r="K472" s="488" t="s">
        <v>25</v>
      </c>
      <c r="L472" s="488"/>
      <c r="M472" s="488"/>
      <c r="N472" s="488"/>
    </row>
    <row r="473" spans="1:16" ht="5.25" customHeight="1" x14ac:dyDescent="0.2">
      <c r="C473" s="6"/>
      <c r="D473" s="23"/>
      <c r="E473" s="23"/>
      <c r="F473" s="23"/>
      <c r="G473" s="23"/>
      <c r="H473" s="23"/>
      <c r="I473" s="23"/>
      <c r="O473" s="22"/>
    </row>
    <row r="474" spans="1:16" ht="13.5" customHeight="1" x14ac:dyDescent="0.2">
      <c r="A474" s="22"/>
      <c r="B474" s="22"/>
      <c r="C474" s="23"/>
      <c r="D474" s="23"/>
      <c r="E474" s="487" t="s">
        <v>26</v>
      </c>
      <c r="F474" s="487"/>
      <c r="G474" s="487"/>
      <c r="H474" s="51">
        <f>H435</f>
        <v>44986</v>
      </c>
      <c r="I474" s="22"/>
      <c r="J474" s="22"/>
      <c r="K474" s="22"/>
      <c r="N474" s="14" t="s">
        <v>112</v>
      </c>
      <c r="O474" s="22"/>
      <c r="P474" s="22"/>
    </row>
    <row r="475" spans="1:16" ht="4.5" customHeight="1" x14ac:dyDescent="0.2">
      <c r="A475" s="22"/>
      <c r="B475" s="22"/>
      <c r="G475" s="13"/>
      <c r="H475" s="13"/>
      <c r="I475" s="22"/>
      <c r="J475" s="22"/>
      <c r="K475" s="22"/>
      <c r="M475" s="6"/>
      <c r="O475" s="22"/>
      <c r="P475" s="22"/>
    </row>
    <row r="476" spans="1:16" s="42" customFormat="1" ht="17.25" customHeight="1" x14ac:dyDescent="0.2">
      <c r="A476" s="488" t="s">
        <v>97</v>
      </c>
      <c r="B476" s="488"/>
      <c r="C476" s="488"/>
      <c r="D476" s="488"/>
      <c r="E476" s="488"/>
      <c r="F476" s="488"/>
      <c r="G476" s="488"/>
      <c r="H476" s="488"/>
      <c r="I476" s="488"/>
      <c r="J476" s="488"/>
      <c r="K476" s="488"/>
      <c r="L476" s="488"/>
      <c r="M476" s="488"/>
      <c r="N476" s="488"/>
      <c r="O476" s="52"/>
      <c r="P476" s="52"/>
    </row>
    <row r="477" spans="1:16" ht="13.5" customHeight="1" x14ac:dyDescent="0.2">
      <c r="A477" s="501" t="s">
        <v>31</v>
      </c>
      <c r="B477" s="502" t="s">
        <v>98</v>
      </c>
      <c r="C477" s="502"/>
      <c r="D477" s="502"/>
      <c r="E477" s="53" t="s">
        <v>99</v>
      </c>
      <c r="F477" s="30"/>
      <c r="G477" s="29" t="s">
        <v>100</v>
      </c>
      <c r="H477" s="492"/>
      <c r="I477" s="492"/>
      <c r="J477" s="53" t="s">
        <v>99</v>
      </c>
      <c r="K477" s="30"/>
      <c r="L477" s="29" t="s">
        <v>100</v>
      </c>
      <c r="M477" s="492"/>
      <c r="N477" s="492"/>
    </row>
    <row r="478" spans="1:16" ht="13.5" customHeight="1" x14ac:dyDescent="0.2">
      <c r="A478" s="501"/>
      <c r="B478" s="502"/>
      <c r="C478" s="502"/>
      <c r="D478" s="502"/>
      <c r="E478" s="4"/>
      <c r="F478" s="503" t="s">
        <v>101</v>
      </c>
      <c r="G478" s="503"/>
      <c r="H478" s="503"/>
      <c r="I478" s="503"/>
      <c r="J478" s="4"/>
      <c r="K478" s="503" t="s">
        <v>101</v>
      </c>
      <c r="L478" s="503"/>
      <c r="M478" s="503"/>
      <c r="N478" s="503"/>
    </row>
    <row r="479" spans="1:16" ht="13.5" customHeight="1" x14ac:dyDescent="0.2">
      <c r="A479" s="501"/>
      <c r="B479" s="502"/>
      <c r="C479" s="502"/>
      <c r="D479" s="502"/>
      <c r="E479" s="23" t="s">
        <v>40</v>
      </c>
      <c r="F479" s="494" t="s">
        <v>41</v>
      </c>
      <c r="G479" s="495" t="s">
        <v>42</v>
      </c>
      <c r="H479" s="495" t="s">
        <v>43</v>
      </c>
      <c r="I479" s="496" t="s">
        <v>44</v>
      </c>
      <c r="J479" s="23" t="s">
        <v>40</v>
      </c>
      <c r="K479" s="494" t="s">
        <v>41</v>
      </c>
      <c r="L479" s="495" t="s">
        <v>42</v>
      </c>
      <c r="M479" s="495" t="s">
        <v>43</v>
      </c>
      <c r="N479" s="496" t="s">
        <v>44</v>
      </c>
    </row>
    <row r="480" spans="1:16" ht="13.5" customHeight="1" x14ac:dyDescent="0.2">
      <c r="A480" s="501"/>
      <c r="B480" s="502"/>
      <c r="C480" s="502"/>
      <c r="D480" s="502"/>
      <c r="E480" s="23" t="s">
        <v>47</v>
      </c>
      <c r="F480" s="494"/>
      <c r="G480" s="495"/>
      <c r="H480" s="495"/>
      <c r="I480" s="496"/>
      <c r="J480" s="23" t="s">
        <v>47</v>
      </c>
      <c r="K480" s="494"/>
      <c r="L480" s="495"/>
      <c r="M480" s="495"/>
      <c r="N480" s="496"/>
    </row>
    <row r="481" spans="1:14" ht="13.5" customHeight="1" x14ac:dyDescent="0.2">
      <c r="A481" s="501"/>
      <c r="B481" s="502"/>
      <c r="C481" s="502"/>
      <c r="D481" s="502"/>
      <c r="E481" s="23" t="s">
        <v>49</v>
      </c>
      <c r="F481" s="494"/>
      <c r="G481" s="495"/>
      <c r="H481" s="495"/>
      <c r="I481" s="496"/>
      <c r="J481" s="23" t="s">
        <v>49</v>
      </c>
      <c r="K481" s="494"/>
      <c r="L481" s="495"/>
      <c r="M481" s="495"/>
      <c r="N481" s="496"/>
    </row>
    <row r="482" spans="1:14" ht="13.5" customHeight="1" x14ac:dyDescent="0.2">
      <c r="A482" s="501"/>
      <c r="B482" s="502"/>
      <c r="C482" s="502"/>
      <c r="D482" s="502"/>
      <c r="E482" s="23" t="s">
        <v>53</v>
      </c>
      <c r="F482" s="494"/>
      <c r="G482" s="495"/>
      <c r="H482" s="495"/>
      <c r="I482" s="496"/>
      <c r="J482" s="23" t="s">
        <v>53</v>
      </c>
      <c r="K482" s="494"/>
      <c r="L482" s="495"/>
      <c r="M482" s="495"/>
      <c r="N482" s="496"/>
    </row>
    <row r="483" spans="1:14" ht="13.5" customHeight="1" x14ac:dyDescent="0.2">
      <c r="A483" s="36">
        <v>1</v>
      </c>
      <c r="B483" s="489" t="s">
        <v>55</v>
      </c>
      <c r="C483" s="489"/>
      <c r="D483" s="489"/>
      <c r="E483" s="38"/>
      <c r="F483" s="38"/>
      <c r="G483" s="39"/>
      <c r="H483" s="39"/>
      <c r="I483" s="40"/>
      <c r="J483" s="38"/>
      <c r="K483" s="38"/>
      <c r="L483" s="39"/>
      <c r="M483" s="39"/>
      <c r="N483" s="40"/>
    </row>
    <row r="484" spans="1:14" ht="13.5" customHeight="1" x14ac:dyDescent="0.2">
      <c r="A484" s="36">
        <v>2</v>
      </c>
      <c r="B484" s="489" t="s">
        <v>57</v>
      </c>
      <c r="C484" s="489"/>
      <c r="D484" s="489"/>
      <c r="E484" s="38"/>
      <c r="F484" s="38"/>
      <c r="G484" s="39"/>
      <c r="H484" s="39"/>
      <c r="I484" s="40"/>
      <c r="J484" s="38"/>
      <c r="K484" s="38"/>
      <c r="L484" s="39"/>
      <c r="M484" s="39"/>
      <c r="N484" s="40"/>
    </row>
    <row r="485" spans="1:14" ht="13.5" customHeight="1" x14ac:dyDescent="0.2">
      <c r="A485" s="36">
        <v>3</v>
      </c>
      <c r="B485" s="489" t="s">
        <v>59</v>
      </c>
      <c r="C485" s="489"/>
      <c r="D485" s="489"/>
      <c r="E485" s="38"/>
      <c r="F485" s="38"/>
      <c r="G485" s="39"/>
      <c r="H485" s="39"/>
      <c r="I485" s="40"/>
      <c r="J485" s="38"/>
      <c r="K485" s="38"/>
      <c r="L485" s="39"/>
      <c r="M485" s="39"/>
      <c r="N485" s="40"/>
    </row>
    <row r="486" spans="1:14" ht="13.5" customHeight="1" x14ac:dyDescent="0.2">
      <c r="A486" s="36">
        <v>4</v>
      </c>
      <c r="B486" s="489" t="s">
        <v>61</v>
      </c>
      <c r="C486" s="489"/>
      <c r="D486" s="489"/>
      <c r="E486" s="38"/>
      <c r="F486" s="38"/>
      <c r="G486" s="39"/>
      <c r="H486" s="39"/>
      <c r="I486" s="40"/>
      <c r="J486" s="38"/>
      <c r="K486" s="38"/>
      <c r="L486" s="39"/>
      <c r="M486" s="39"/>
      <c r="N486" s="40"/>
    </row>
    <row r="487" spans="1:14" ht="13.5" customHeight="1" x14ac:dyDescent="0.2">
      <c r="A487" s="36">
        <v>5</v>
      </c>
      <c r="B487" s="489" t="s">
        <v>63</v>
      </c>
      <c r="C487" s="489"/>
      <c r="D487" s="489"/>
      <c r="E487" s="38"/>
      <c r="F487" s="38"/>
      <c r="G487" s="39"/>
      <c r="H487" s="39"/>
      <c r="I487" s="40"/>
      <c r="J487" s="38"/>
      <c r="K487" s="38"/>
      <c r="L487" s="39"/>
      <c r="M487" s="39"/>
      <c r="N487" s="40"/>
    </row>
    <row r="488" spans="1:14" ht="13.5" customHeight="1" x14ac:dyDescent="0.2">
      <c r="A488" s="36">
        <v>6</v>
      </c>
      <c r="B488" s="489" t="s">
        <v>65</v>
      </c>
      <c r="C488" s="489"/>
      <c r="D488" s="489"/>
      <c r="E488" s="38"/>
      <c r="F488" s="38"/>
      <c r="G488" s="39"/>
      <c r="H488" s="39"/>
      <c r="I488" s="40"/>
      <c r="J488" s="38"/>
      <c r="K488" s="38"/>
      <c r="L488" s="39"/>
      <c r="M488" s="39"/>
      <c r="N488" s="40"/>
    </row>
    <row r="489" spans="1:14" ht="13.5" customHeight="1" x14ac:dyDescent="0.2">
      <c r="A489" s="36">
        <v>7</v>
      </c>
      <c r="B489" s="489" t="s">
        <v>67</v>
      </c>
      <c r="C489" s="489"/>
      <c r="D489" s="489"/>
      <c r="E489" s="38"/>
      <c r="F489" s="38"/>
      <c r="G489" s="39"/>
      <c r="H489" s="39"/>
      <c r="I489" s="40"/>
      <c r="J489" s="38"/>
      <c r="K489" s="38"/>
      <c r="L489" s="39"/>
      <c r="M489" s="39"/>
      <c r="N489" s="40"/>
    </row>
    <row r="490" spans="1:14" ht="13.5" customHeight="1" x14ac:dyDescent="0.2">
      <c r="A490" s="36">
        <v>8</v>
      </c>
      <c r="B490" s="489" t="s">
        <v>69</v>
      </c>
      <c r="C490" s="489"/>
      <c r="D490" s="489"/>
      <c r="E490" s="38"/>
      <c r="F490" s="38"/>
      <c r="G490" s="39"/>
      <c r="H490" s="39"/>
      <c r="I490" s="40"/>
      <c r="J490" s="38"/>
      <c r="K490" s="38"/>
      <c r="L490" s="39"/>
      <c r="M490" s="39"/>
      <c r="N490" s="40"/>
    </row>
    <row r="491" spans="1:14" ht="13.5" customHeight="1" x14ac:dyDescent="0.2">
      <c r="A491" s="36">
        <v>9</v>
      </c>
      <c r="B491" s="489" t="s">
        <v>71</v>
      </c>
      <c r="C491" s="489"/>
      <c r="D491" s="489"/>
      <c r="E491" s="38"/>
      <c r="F491" s="38"/>
      <c r="G491" s="39"/>
      <c r="H491" s="39"/>
      <c r="I491" s="40"/>
      <c r="J491" s="38"/>
      <c r="K491" s="38"/>
      <c r="L491" s="39"/>
      <c r="M491" s="39"/>
      <c r="N491" s="40"/>
    </row>
    <row r="492" spans="1:14" ht="13.5" customHeight="1" x14ac:dyDescent="0.2">
      <c r="A492" s="36">
        <v>10</v>
      </c>
      <c r="B492" s="489" t="s">
        <v>73</v>
      </c>
      <c r="C492" s="489"/>
      <c r="D492" s="489"/>
      <c r="E492" s="38"/>
      <c r="F492" s="38"/>
      <c r="G492" s="39"/>
      <c r="H492" s="39"/>
      <c r="I492" s="40"/>
      <c r="J492" s="38"/>
      <c r="K492" s="38"/>
      <c r="L492" s="39"/>
      <c r="M492" s="39"/>
      <c r="N492" s="40"/>
    </row>
    <row r="493" spans="1:14" ht="13.5" customHeight="1" x14ac:dyDescent="0.2">
      <c r="A493" s="36">
        <v>11</v>
      </c>
      <c r="B493" s="489" t="s">
        <v>75</v>
      </c>
      <c r="C493" s="489"/>
      <c r="D493" s="489"/>
      <c r="E493" s="38"/>
      <c r="F493" s="38"/>
      <c r="G493" s="39"/>
      <c r="H493" s="39"/>
      <c r="I493" s="40"/>
      <c r="J493" s="38"/>
      <c r="K493" s="38"/>
      <c r="L493" s="39"/>
      <c r="M493" s="39"/>
      <c r="N493" s="40"/>
    </row>
    <row r="494" spans="1:14" ht="13.5" customHeight="1" x14ac:dyDescent="0.2">
      <c r="A494" s="36">
        <v>12</v>
      </c>
      <c r="B494" s="489" t="s">
        <v>77</v>
      </c>
      <c r="C494" s="489"/>
      <c r="D494" s="489"/>
      <c r="E494" s="38"/>
      <c r="F494" s="38"/>
      <c r="G494" s="39"/>
      <c r="H494" s="39"/>
      <c r="I494" s="40"/>
      <c r="J494" s="38"/>
      <c r="K494" s="38"/>
      <c r="L494" s="39"/>
      <c r="M494" s="39"/>
      <c r="N494" s="40"/>
    </row>
    <row r="495" spans="1:14" ht="13.5" customHeight="1" x14ac:dyDescent="0.2">
      <c r="A495" s="36">
        <v>13</v>
      </c>
      <c r="B495" s="489" t="s">
        <v>79</v>
      </c>
      <c r="C495" s="489"/>
      <c r="D495" s="489"/>
      <c r="E495" s="38"/>
      <c r="F495" s="38"/>
      <c r="G495" s="39"/>
      <c r="H495" s="39"/>
      <c r="I495" s="40"/>
      <c r="J495" s="38"/>
      <c r="K495" s="38"/>
      <c r="L495" s="39"/>
      <c r="M495" s="39"/>
      <c r="N495" s="40"/>
    </row>
    <row r="496" spans="1:14" ht="13.5" customHeight="1" x14ac:dyDescent="0.2">
      <c r="A496" s="36">
        <v>14</v>
      </c>
      <c r="B496" s="489" t="s">
        <v>81</v>
      </c>
      <c r="C496" s="489"/>
      <c r="D496" s="489"/>
      <c r="E496" s="38"/>
      <c r="F496" s="38"/>
      <c r="G496" s="39"/>
      <c r="H496" s="39"/>
      <c r="I496" s="40"/>
      <c r="J496" s="38"/>
      <c r="K496" s="38"/>
      <c r="L496" s="39"/>
      <c r="M496" s="39"/>
      <c r="N496" s="40"/>
    </row>
    <row r="497" spans="1:15" ht="13.5" customHeight="1" x14ac:dyDescent="0.2">
      <c r="A497" s="36">
        <v>15</v>
      </c>
      <c r="B497" s="489" t="s">
        <v>83</v>
      </c>
      <c r="C497" s="489"/>
      <c r="D497" s="489"/>
      <c r="E497" s="38"/>
      <c r="F497" s="38"/>
      <c r="G497" s="39"/>
      <c r="H497" s="39"/>
      <c r="I497" s="40"/>
      <c r="J497" s="38"/>
      <c r="K497" s="38"/>
      <c r="L497" s="39"/>
      <c r="M497" s="39"/>
      <c r="N497" s="40"/>
    </row>
    <row r="498" spans="1:15" ht="13.5" customHeight="1" x14ac:dyDescent="0.2">
      <c r="A498" s="36">
        <v>16</v>
      </c>
      <c r="B498" s="489" t="s">
        <v>85</v>
      </c>
      <c r="C498" s="489"/>
      <c r="D498" s="489"/>
      <c r="E498" s="38"/>
      <c r="F498" s="38"/>
      <c r="G498" s="39"/>
      <c r="H498" s="39"/>
      <c r="I498" s="40"/>
      <c r="J498" s="38"/>
      <c r="K498" s="38"/>
      <c r="L498" s="39"/>
      <c r="M498" s="39"/>
      <c r="N498" s="40"/>
    </row>
    <row r="499" spans="1:15" ht="13.5" customHeight="1" x14ac:dyDescent="0.2">
      <c r="A499" s="36">
        <v>17</v>
      </c>
      <c r="B499" s="489" t="s">
        <v>87</v>
      </c>
      <c r="C499" s="489"/>
      <c r="D499" s="489"/>
      <c r="E499" s="43"/>
      <c r="F499" s="38"/>
      <c r="G499" s="39"/>
      <c r="H499" s="39"/>
      <c r="I499" s="40"/>
      <c r="J499" s="43"/>
      <c r="K499" s="38"/>
      <c r="L499" s="39"/>
      <c r="M499" s="39"/>
      <c r="N499" s="40"/>
    </row>
    <row r="500" spans="1:15" ht="13.5" customHeight="1" x14ac:dyDescent="0.2">
      <c r="A500" s="36">
        <v>18</v>
      </c>
      <c r="B500" s="499" t="s">
        <v>89</v>
      </c>
      <c r="C500" s="499"/>
      <c r="D500" s="499"/>
      <c r="E500" s="38"/>
      <c r="F500" s="38"/>
      <c r="G500" s="39"/>
      <c r="H500" s="39"/>
      <c r="I500" s="40"/>
      <c r="J500" s="38"/>
      <c r="K500" s="38"/>
      <c r="L500" s="39"/>
      <c r="M500" s="39"/>
      <c r="N500" s="40"/>
    </row>
    <row r="501" spans="1:15" ht="13.5" customHeight="1" x14ac:dyDescent="0.2">
      <c r="A501" s="36">
        <v>19</v>
      </c>
      <c r="B501" s="499" t="s">
        <v>92</v>
      </c>
      <c r="C501" s="499"/>
      <c r="D501" s="499"/>
      <c r="E501" s="38"/>
      <c r="F501" s="38"/>
      <c r="G501" s="39"/>
      <c r="H501" s="39"/>
      <c r="I501" s="40"/>
      <c r="J501" s="38"/>
      <c r="K501" s="38"/>
      <c r="L501" s="39"/>
      <c r="M501" s="39"/>
      <c r="N501" s="40"/>
    </row>
    <row r="502" spans="1:15" ht="13.5" customHeight="1" x14ac:dyDescent="0.2">
      <c r="A502" s="44"/>
      <c r="B502" s="499" t="s">
        <v>94</v>
      </c>
      <c r="C502" s="499"/>
      <c r="D502" s="499"/>
      <c r="E502" s="45"/>
      <c r="F502" s="45"/>
      <c r="G502" s="46"/>
      <c r="H502" s="46"/>
      <c r="I502" s="47"/>
      <c r="J502" s="45"/>
      <c r="K502" s="45"/>
      <c r="L502" s="46"/>
      <c r="M502" s="46"/>
      <c r="N502" s="47"/>
    </row>
    <row r="503" spans="1:15" ht="13.5" customHeight="1" x14ac:dyDescent="0.2">
      <c r="A503" s="36">
        <v>20</v>
      </c>
      <c r="B503" s="506" t="str">
        <f>B464</f>
        <v/>
      </c>
      <c r="C503" s="506"/>
      <c r="D503" s="506"/>
      <c r="E503" s="38"/>
      <c r="F503" s="38"/>
      <c r="G503" s="39"/>
      <c r="H503" s="39"/>
      <c r="I503" s="40"/>
      <c r="J503" s="38"/>
      <c r="K503" s="38"/>
      <c r="L503" s="39"/>
      <c r="M503" s="39"/>
      <c r="N503" s="40"/>
    </row>
    <row r="504" spans="1:15" ht="13.5" customHeight="1" x14ac:dyDescent="0.2">
      <c r="A504" s="36">
        <v>21</v>
      </c>
      <c r="B504" s="506" t="str">
        <f>B465</f>
        <v/>
      </c>
      <c r="C504" s="506"/>
      <c r="D504" s="506"/>
      <c r="E504" s="38"/>
      <c r="F504" s="38"/>
      <c r="G504" s="39"/>
      <c r="H504" s="39"/>
      <c r="I504" s="40"/>
      <c r="J504" s="38"/>
      <c r="K504" s="38"/>
      <c r="L504" s="39"/>
      <c r="M504" s="39"/>
      <c r="N504" s="40"/>
    </row>
    <row r="505" spans="1:15" ht="13.5" customHeight="1" x14ac:dyDescent="0.2">
      <c r="A505" s="36">
        <v>22</v>
      </c>
      <c r="B505" s="506" t="str">
        <f>B466</f>
        <v/>
      </c>
      <c r="C505" s="506"/>
      <c r="D505" s="506"/>
      <c r="E505" s="38"/>
      <c r="F505" s="38"/>
      <c r="G505" s="39"/>
      <c r="H505" s="39"/>
      <c r="I505" s="40"/>
      <c r="J505" s="38"/>
      <c r="K505" s="38"/>
      <c r="L505" s="39"/>
      <c r="M505" s="39"/>
      <c r="N505" s="40"/>
    </row>
    <row r="506" spans="1:15" ht="13.5" customHeight="1" x14ac:dyDescent="0.2">
      <c r="A506" s="36">
        <v>23</v>
      </c>
      <c r="B506" s="506" t="str">
        <f>B467</f>
        <v/>
      </c>
      <c r="C506" s="506"/>
      <c r="D506" s="506"/>
      <c r="E506" s="38"/>
      <c r="F506" s="38"/>
      <c r="G506" s="39"/>
      <c r="H506" s="39"/>
      <c r="I506" s="40"/>
      <c r="J506" s="38"/>
      <c r="K506" s="38"/>
      <c r="L506" s="39"/>
      <c r="M506" s="39"/>
      <c r="N506" s="40"/>
    </row>
    <row r="507" spans="1:15" ht="13.5" customHeight="1" x14ac:dyDescent="0.2">
      <c r="A507" s="36">
        <v>24</v>
      </c>
      <c r="B507" s="506" t="str">
        <f>B468</f>
        <v/>
      </c>
      <c r="C507" s="506"/>
      <c r="D507" s="506"/>
      <c r="E507" s="38"/>
      <c r="F507" s="38"/>
      <c r="G507" s="39"/>
      <c r="H507" s="39"/>
      <c r="I507" s="40"/>
      <c r="J507" s="38"/>
      <c r="K507" s="38"/>
      <c r="L507" s="39"/>
      <c r="M507" s="39"/>
      <c r="N507" s="40"/>
    </row>
    <row r="508" spans="1:15" ht="6" customHeight="1" x14ac:dyDescent="0.2">
      <c r="B508" s="37"/>
      <c r="H508" s="22"/>
      <c r="I508" s="22"/>
      <c r="J508" s="22"/>
      <c r="K508" s="22"/>
      <c r="L508" s="22"/>
    </row>
    <row r="509" spans="1:15" ht="22.5" customHeight="1" x14ac:dyDescent="0.25">
      <c r="A509" s="497" t="s">
        <v>19</v>
      </c>
      <c r="B509" s="497"/>
      <c r="C509" s="497"/>
      <c r="D509" s="505" t="str">
        <f>D470</f>
        <v>3R Petroleum</v>
      </c>
      <c r="E509" s="505"/>
      <c r="F509" s="505"/>
      <c r="G509" s="505"/>
      <c r="H509" s="505"/>
      <c r="I509" s="505"/>
      <c r="K509" s="486" t="s">
        <v>21</v>
      </c>
      <c r="L509" s="486"/>
      <c r="M509" s="486"/>
      <c r="N509" s="486"/>
    </row>
    <row r="510" spans="1:15" ht="6" customHeight="1" x14ac:dyDescent="0.2">
      <c r="J510" s="18"/>
      <c r="N510" s="18"/>
      <c r="O510" s="18"/>
    </row>
    <row r="511" spans="1:15" ht="17.25" customHeight="1" x14ac:dyDescent="0.2">
      <c r="A511" s="487" t="s">
        <v>95</v>
      </c>
      <c r="B511" s="487"/>
      <c r="C511" s="49">
        <f>C472</f>
        <v>5</v>
      </c>
      <c r="E511" s="487" t="s">
        <v>23</v>
      </c>
      <c r="F511" s="487"/>
      <c r="G511" s="50" t="str">
        <f>G472</f>
        <v>0</v>
      </c>
      <c r="H511" s="22"/>
      <c r="K511" s="488" t="s">
        <v>25</v>
      </c>
      <c r="L511" s="488"/>
      <c r="M511" s="488"/>
      <c r="N511" s="488"/>
    </row>
    <row r="512" spans="1:15" ht="6" customHeight="1" x14ac:dyDescent="0.2">
      <c r="C512" s="6"/>
      <c r="D512" s="23"/>
      <c r="E512" s="23"/>
      <c r="F512" s="23"/>
      <c r="G512" s="23"/>
      <c r="H512" s="23"/>
      <c r="I512" s="23"/>
      <c r="O512" s="22"/>
    </row>
    <row r="513" spans="1:16" ht="13.5" customHeight="1" x14ac:dyDescent="0.2">
      <c r="A513" s="22"/>
      <c r="B513" s="22"/>
      <c r="C513" s="23"/>
      <c r="D513" s="23"/>
      <c r="E513" s="487" t="s">
        <v>26</v>
      </c>
      <c r="F513" s="487"/>
      <c r="G513" s="487"/>
      <c r="H513" s="51">
        <f>H474</f>
        <v>44986</v>
      </c>
      <c r="I513" s="22"/>
      <c r="J513" s="22"/>
      <c r="K513" s="22"/>
      <c r="N513" s="14" t="s">
        <v>113</v>
      </c>
      <c r="O513" s="22"/>
      <c r="P513" s="22"/>
    </row>
    <row r="514" spans="1:16" ht="6" customHeight="1" x14ac:dyDescent="0.2">
      <c r="A514" s="22"/>
      <c r="B514" s="22"/>
      <c r="G514" s="13"/>
      <c r="H514" s="13"/>
      <c r="I514" s="22"/>
      <c r="J514" s="22"/>
      <c r="K514" s="22"/>
      <c r="M514" s="6"/>
      <c r="O514" s="22"/>
      <c r="P514" s="22"/>
    </row>
    <row r="515" spans="1:16" s="42" customFormat="1" ht="17.25" customHeight="1" x14ac:dyDescent="0.2">
      <c r="A515" s="488" t="s">
        <v>97</v>
      </c>
      <c r="B515" s="488"/>
      <c r="C515" s="488"/>
      <c r="D515" s="488"/>
      <c r="E515" s="488"/>
      <c r="F515" s="488"/>
      <c r="G515" s="488"/>
      <c r="H515" s="488"/>
      <c r="I515" s="488"/>
      <c r="J515" s="488"/>
      <c r="K515" s="488"/>
      <c r="L515" s="488"/>
      <c r="M515" s="488"/>
      <c r="N515" s="488"/>
      <c r="O515" s="52"/>
      <c r="P515" s="52"/>
    </row>
    <row r="516" spans="1:16" ht="13.5" customHeight="1" x14ac:dyDescent="0.2">
      <c r="A516" s="501" t="s">
        <v>31</v>
      </c>
      <c r="B516" s="502" t="s">
        <v>98</v>
      </c>
      <c r="C516" s="502"/>
      <c r="D516" s="502"/>
      <c r="E516" s="53" t="s">
        <v>99</v>
      </c>
      <c r="F516" s="30"/>
      <c r="G516" s="29" t="s">
        <v>100</v>
      </c>
      <c r="H516" s="492"/>
      <c r="I516" s="492"/>
      <c r="J516" s="53" t="s">
        <v>99</v>
      </c>
      <c r="K516" s="30"/>
      <c r="L516" s="29" t="s">
        <v>100</v>
      </c>
      <c r="M516" s="492"/>
      <c r="N516" s="492"/>
    </row>
    <row r="517" spans="1:16" ht="13.5" customHeight="1" x14ac:dyDescent="0.2">
      <c r="A517" s="501"/>
      <c r="B517" s="502"/>
      <c r="C517" s="502"/>
      <c r="D517" s="502"/>
      <c r="E517" s="4"/>
      <c r="F517" s="503" t="s">
        <v>101</v>
      </c>
      <c r="G517" s="503"/>
      <c r="H517" s="503"/>
      <c r="I517" s="503"/>
      <c r="J517" s="4"/>
      <c r="K517" s="503" t="s">
        <v>101</v>
      </c>
      <c r="L517" s="503"/>
      <c r="M517" s="503"/>
      <c r="N517" s="503"/>
    </row>
    <row r="518" spans="1:16" ht="13.5" customHeight="1" x14ac:dyDescent="0.2">
      <c r="A518" s="501"/>
      <c r="B518" s="502"/>
      <c r="C518" s="502"/>
      <c r="D518" s="502"/>
      <c r="E518" s="23" t="s">
        <v>40</v>
      </c>
      <c r="F518" s="494" t="s">
        <v>41</v>
      </c>
      <c r="G518" s="495" t="s">
        <v>42</v>
      </c>
      <c r="H518" s="495" t="s">
        <v>43</v>
      </c>
      <c r="I518" s="496" t="s">
        <v>44</v>
      </c>
      <c r="J518" s="23" t="s">
        <v>40</v>
      </c>
      <c r="K518" s="494" t="s">
        <v>41</v>
      </c>
      <c r="L518" s="495" t="s">
        <v>42</v>
      </c>
      <c r="M518" s="495" t="s">
        <v>43</v>
      </c>
      <c r="N518" s="496" t="s">
        <v>44</v>
      </c>
    </row>
    <row r="519" spans="1:16" ht="13.5" customHeight="1" x14ac:dyDescent="0.2">
      <c r="A519" s="501"/>
      <c r="B519" s="502"/>
      <c r="C519" s="502"/>
      <c r="D519" s="502"/>
      <c r="E519" s="23" t="s">
        <v>47</v>
      </c>
      <c r="F519" s="494"/>
      <c r="G519" s="495"/>
      <c r="H519" s="495"/>
      <c r="I519" s="496"/>
      <c r="J519" s="23" t="s">
        <v>47</v>
      </c>
      <c r="K519" s="494"/>
      <c r="L519" s="495"/>
      <c r="M519" s="495"/>
      <c r="N519" s="496"/>
    </row>
    <row r="520" spans="1:16" ht="13.5" customHeight="1" x14ac:dyDescent="0.2">
      <c r="A520" s="501"/>
      <c r="B520" s="502"/>
      <c r="C520" s="502"/>
      <c r="D520" s="502"/>
      <c r="E520" s="23" t="s">
        <v>49</v>
      </c>
      <c r="F520" s="494"/>
      <c r="G520" s="495"/>
      <c r="H520" s="495"/>
      <c r="I520" s="496"/>
      <c r="J520" s="23" t="s">
        <v>49</v>
      </c>
      <c r="K520" s="494"/>
      <c r="L520" s="495"/>
      <c r="M520" s="495"/>
      <c r="N520" s="496"/>
    </row>
    <row r="521" spans="1:16" ht="13.5" customHeight="1" x14ac:dyDescent="0.2">
      <c r="A521" s="501"/>
      <c r="B521" s="502"/>
      <c r="C521" s="502"/>
      <c r="D521" s="502"/>
      <c r="E521" s="23" t="s">
        <v>53</v>
      </c>
      <c r="F521" s="494"/>
      <c r="G521" s="495"/>
      <c r="H521" s="495"/>
      <c r="I521" s="496"/>
      <c r="J521" s="23" t="s">
        <v>53</v>
      </c>
      <c r="K521" s="494"/>
      <c r="L521" s="495"/>
      <c r="M521" s="495"/>
      <c r="N521" s="496"/>
    </row>
    <row r="522" spans="1:16" ht="13.5" customHeight="1" x14ac:dyDescent="0.2">
      <c r="A522" s="36">
        <v>1</v>
      </c>
      <c r="B522" s="489" t="s">
        <v>55</v>
      </c>
      <c r="C522" s="489"/>
      <c r="D522" s="489"/>
      <c r="E522" s="38"/>
      <c r="F522" s="38"/>
      <c r="G522" s="39"/>
      <c r="H522" s="39"/>
      <c r="I522" s="40"/>
      <c r="J522" s="38"/>
      <c r="K522" s="38"/>
      <c r="L522" s="39"/>
      <c r="M522" s="39"/>
      <c r="N522" s="40"/>
    </row>
    <row r="523" spans="1:16" ht="13.5" customHeight="1" x14ac:dyDescent="0.2">
      <c r="A523" s="36">
        <v>2</v>
      </c>
      <c r="B523" s="489" t="s">
        <v>57</v>
      </c>
      <c r="C523" s="489"/>
      <c r="D523" s="489"/>
      <c r="E523" s="38"/>
      <c r="F523" s="38"/>
      <c r="G523" s="39"/>
      <c r="H523" s="39"/>
      <c r="I523" s="40"/>
      <c r="J523" s="38"/>
      <c r="K523" s="38"/>
      <c r="L523" s="39"/>
      <c r="M523" s="39"/>
      <c r="N523" s="40"/>
    </row>
    <row r="524" spans="1:16" ht="13.5" customHeight="1" x14ac:dyDescent="0.2">
      <c r="A524" s="36">
        <v>3</v>
      </c>
      <c r="B524" s="489" t="s">
        <v>59</v>
      </c>
      <c r="C524" s="489"/>
      <c r="D524" s="489"/>
      <c r="E524" s="38"/>
      <c r="F524" s="38"/>
      <c r="G524" s="39"/>
      <c r="H524" s="39"/>
      <c r="I524" s="40"/>
      <c r="J524" s="38"/>
      <c r="K524" s="38"/>
      <c r="L524" s="39"/>
      <c r="M524" s="39"/>
      <c r="N524" s="40"/>
    </row>
    <row r="525" spans="1:16" ht="13.5" customHeight="1" x14ac:dyDescent="0.2">
      <c r="A525" s="36">
        <v>4</v>
      </c>
      <c r="B525" s="489" t="s">
        <v>61</v>
      </c>
      <c r="C525" s="489"/>
      <c r="D525" s="489"/>
      <c r="E525" s="38"/>
      <c r="F525" s="38"/>
      <c r="G525" s="39"/>
      <c r="H525" s="39"/>
      <c r="I525" s="40"/>
      <c r="J525" s="38"/>
      <c r="K525" s="38"/>
      <c r="L525" s="39"/>
      <c r="M525" s="39"/>
      <c r="N525" s="40"/>
    </row>
    <row r="526" spans="1:16" ht="13.5" customHeight="1" x14ac:dyDescent="0.2">
      <c r="A526" s="36">
        <v>5</v>
      </c>
      <c r="B526" s="489" t="s">
        <v>63</v>
      </c>
      <c r="C526" s="489"/>
      <c r="D526" s="489"/>
      <c r="E526" s="38"/>
      <c r="F526" s="38"/>
      <c r="G526" s="39"/>
      <c r="H526" s="39"/>
      <c r="I526" s="40"/>
      <c r="J526" s="38"/>
      <c r="K526" s="38"/>
      <c r="L526" s="39"/>
      <c r="M526" s="39"/>
      <c r="N526" s="40"/>
    </row>
    <row r="527" spans="1:16" ht="13.5" customHeight="1" x14ac:dyDescent="0.2">
      <c r="A527" s="36">
        <v>6</v>
      </c>
      <c r="B527" s="489" t="s">
        <v>65</v>
      </c>
      <c r="C527" s="489"/>
      <c r="D527" s="489"/>
      <c r="E527" s="38"/>
      <c r="F527" s="38"/>
      <c r="G527" s="39"/>
      <c r="H527" s="39"/>
      <c r="I527" s="40"/>
      <c r="J527" s="38"/>
      <c r="K527" s="38"/>
      <c r="L527" s="39"/>
      <c r="M527" s="39"/>
      <c r="N527" s="40"/>
    </row>
    <row r="528" spans="1:16" ht="13.5" customHeight="1" x14ac:dyDescent="0.2">
      <c r="A528" s="36">
        <v>7</v>
      </c>
      <c r="B528" s="489" t="s">
        <v>67</v>
      </c>
      <c r="C528" s="489"/>
      <c r="D528" s="489"/>
      <c r="E528" s="38"/>
      <c r="F528" s="38"/>
      <c r="G528" s="39"/>
      <c r="H528" s="39"/>
      <c r="I528" s="40"/>
      <c r="J528" s="38"/>
      <c r="K528" s="38"/>
      <c r="L528" s="39"/>
      <c r="M528" s="39"/>
      <c r="N528" s="40"/>
    </row>
    <row r="529" spans="1:14" ht="13.5" customHeight="1" x14ac:dyDescent="0.2">
      <c r="A529" s="36">
        <v>8</v>
      </c>
      <c r="B529" s="489" t="s">
        <v>69</v>
      </c>
      <c r="C529" s="489"/>
      <c r="D529" s="489"/>
      <c r="E529" s="38"/>
      <c r="F529" s="38"/>
      <c r="G529" s="39"/>
      <c r="H529" s="39"/>
      <c r="I529" s="40"/>
      <c r="J529" s="38"/>
      <c r="K529" s="38"/>
      <c r="L529" s="39"/>
      <c r="M529" s="39"/>
      <c r="N529" s="40"/>
    </row>
    <row r="530" spans="1:14" ht="13.5" customHeight="1" x14ac:dyDescent="0.2">
      <c r="A530" s="36">
        <v>9</v>
      </c>
      <c r="B530" s="489" t="s">
        <v>71</v>
      </c>
      <c r="C530" s="489"/>
      <c r="D530" s="489"/>
      <c r="E530" s="38"/>
      <c r="F530" s="38"/>
      <c r="G530" s="39"/>
      <c r="H530" s="39"/>
      <c r="I530" s="40"/>
      <c r="J530" s="38"/>
      <c r="K530" s="38"/>
      <c r="L530" s="39"/>
      <c r="M530" s="39"/>
      <c r="N530" s="40"/>
    </row>
    <row r="531" spans="1:14" ht="13.5" customHeight="1" x14ac:dyDescent="0.2">
      <c r="A531" s="36">
        <v>10</v>
      </c>
      <c r="B531" s="489" t="s">
        <v>73</v>
      </c>
      <c r="C531" s="489"/>
      <c r="D531" s="489"/>
      <c r="E531" s="38"/>
      <c r="F531" s="38"/>
      <c r="G531" s="39"/>
      <c r="H531" s="39"/>
      <c r="I531" s="40"/>
      <c r="J531" s="38"/>
      <c r="K531" s="38"/>
      <c r="L531" s="39"/>
      <c r="M531" s="39"/>
      <c r="N531" s="40"/>
    </row>
    <row r="532" spans="1:14" ht="13.5" customHeight="1" x14ac:dyDescent="0.2">
      <c r="A532" s="36">
        <v>11</v>
      </c>
      <c r="B532" s="489" t="s">
        <v>75</v>
      </c>
      <c r="C532" s="489"/>
      <c r="D532" s="489"/>
      <c r="E532" s="38"/>
      <c r="F532" s="38"/>
      <c r="G532" s="39"/>
      <c r="H532" s="39"/>
      <c r="I532" s="40"/>
      <c r="J532" s="38"/>
      <c r="K532" s="38"/>
      <c r="L532" s="39"/>
      <c r="M532" s="39"/>
      <c r="N532" s="40"/>
    </row>
    <row r="533" spans="1:14" ht="13.5" customHeight="1" x14ac:dyDescent="0.2">
      <c r="A533" s="36">
        <v>12</v>
      </c>
      <c r="B533" s="489" t="s">
        <v>77</v>
      </c>
      <c r="C533" s="489"/>
      <c r="D533" s="489"/>
      <c r="E533" s="38"/>
      <c r="F533" s="38"/>
      <c r="G533" s="39"/>
      <c r="H533" s="39"/>
      <c r="I533" s="40"/>
      <c r="J533" s="38"/>
      <c r="K533" s="38"/>
      <c r="L533" s="39"/>
      <c r="M533" s="39"/>
      <c r="N533" s="40"/>
    </row>
    <row r="534" spans="1:14" ht="13.5" customHeight="1" x14ac:dyDescent="0.2">
      <c r="A534" s="36">
        <v>13</v>
      </c>
      <c r="B534" s="489" t="s">
        <v>79</v>
      </c>
      <c r="C534" s="489"/>
      <c r="D534" s="489"/>
      <c r="E534" s="38"/>
      <c r="F534" s="38"/>
      <c r="G534" s="39"/>
      <c r="H534" s="39"/>
      <c r="I534" s="40"/>
      <c r="J534" s="38"/>
      <c r="K534" s="38"/>
      <c r="L534" s="39"/>
      <c r="M534" s="39"/>
      <c r="N534" s="40"/>
    </row>
    <row r="535" spans="1:14" ht="13.5" customHeight="1" x14ac:dyDescent="0.2">
      <c r="A535" s="36">
        <v>14</v>
      </c>
      <c r="B535" s="489" t="s">
        <v>81</v>
      </c>
      <c r="C535" s="489"/>
      <c r="D535" s="489"/>
      <c r="E535" s="38"/>
      <c r="F535" s="38"/>
      <c r="G535" s="39"/>
      <c r="H535" s="39"/>
      <c r="I535" s="40"/>
      <c r="J535" s="38"/>
      <c r="K535" s="38"/>
      <c r="L535" s="39"/>
      <c r="M535" s="39"/>
      <c r="N535" s="40"/>
    </row>
    <row r="536" spans="1:14" ht="13.5" customHeight="1" x14ac:dyDescent="0.2">
      <c r="A536" s="36">
        <v>15</v>
      </c>
      <c r="B536" s="489" t="s">
        <v>83</v>
      </c>
      <c r="C536" s="489"/>
      <c r="D536" s="489"/>
      <c r="E536" s="38"/>
      <c r="F536" s="38"/>
      <c r="G536" s="39"/>
      <c r="H536" s="39"/>
      <c r="I536" s="40"/>
      <c r="J536" s="38"/>
      <c r="K536" s="38"/>
      <c r="L536" s="39"/>
      <c r="M536" s="39"/>
      <c r="N536" s="40"/>
    </row>
    <row r="537" spans="1:14" ht="13.5" customHeight="1" x14ac:dyDescent="0.2">
      <c r="A537" s="36">
        <v>16</v>
      </c>
      <c r="B537" s="489" t="s">
        <v>85</v>
      </c>
      <c r="C537" s="489"/>
      <c r="D537" s="489"/>
      <c r="E537" s="38"/>
      <c r="F537" s="38"/>
      <c r="G537" s="39"/>
      <c r="H537" s="39"/>
      <c r="I537" s="40"/>
      <c r="J537" s="38"/>
      <c r="K537" s="38"/>
      <c r="L537" s="39"/>
      <c r="M537" s="39"/>
      <c r="N537" s="40"/>
    </row>
    <row r="538" spans="1:14" ht="13.5" customHeight="1" x14ac:dyDescent="0.2">
      <c r="A538" s="36">
        <v>17</v>
      </c>
      <c r="B538" s="489" t="s">
        <v>87</v>
      </c>
      <c r="C538" s="489"/>
      <c r="D538" s="489"/>
      <c r="E538" s="43"/>
      <c r="F538" s="38"/>
      <c r="G538" s="39"/>
      <c r="H538" s="39"/>
      <c r="I538" s="40"/>
      <c r="J538" s="43"/>
      <c r="K538" s="38"/>
      <c r="L538" s="39"/>
      <c r="M538" s="39"/>
      <c r="N538" s="40"/>
    </row>
    <row r="539" spans="1:14" ht="13.5" customHeight="1" x14ac:dyDescent="0.2">
      <c r="A539" s="36">
        <v>18</v>
      </c>
      <c r="B539" s="499" t="s">
        <v>89</v>
      </c>
      <c r="C539" s="499"/>
      <c r="D539" s="499"/>
      <c r="E539" s="38"/>
      <c r="F539" s="38"/>
      <c r="G539" s="39"/>
      <c r="H539" s="39"/>
      <c r="I539" s="40"/>
      <c r="J539" s="38"/>
      <c r="K539" s="38"/>
      <c r="L539" s="39"/>
      <c r="M539" s="39"/>
      <c r="N539" s="40"/>
    </row>
    <row r="540" spans="1:14" ht="13.5" customHeight="1" x14ac:dyDescent="0.2">
      <c r="A540" s="36">
        <v>19</v>
      </c>
      <c r="B540" s="499" t="s">
        <v>92</v>
      </c>
      <c r="C540" s="499"/>
      <c r="D540" s="499"/>
      <c r="E540" s="38"/>
      <c r="F540" s="38"/>
      <c r="G540" s="39"/>
      <c r="H540" s="39"/>
      <c r="I540" s="40"/>
      <c r="J540" s="38"/>
      <c r="K540" s="38"/>
      <c r="L540" s="39"/>
      <c r="M540" s="39"/>
      <c r="N540" s="40"/>
    </row>
    <row r="541" spans="1:14" ht="13.5" customHeight="1" x14ac:dyDescent="0.2">
      <c r="A541" s="44"/>
      <c r="B541" s="499" t="s">
        <v>94</v>
      </c>
      <c r="C541" s="499"/>
      <c r="D541" s="499"/>
      <c r="E541" s="45"/>
      <c r="F541" s="45"/>
      <c r="G541" s="46"/>
      <c r="H541" s="46"/>
      <c r="I541" s="47"/>
      <c r="J541" s="45"/>
      <c r="K541" s="45"/>
      <c r="L541" s="46"/>
      <c r="M541" s="46"/>
      <c r="N541" s="47"/>
    </row>
    <row r="542" spans="1:14" ht="13.5" customHeight="1" x14ac:dyDescent="0.2">
      <c r="A542" s="36">
        <v>20</v>
      </c>
      <c r="B542" s="506" t="str">
        <f>B503</f>
        <v/>
      </c>
      <c r="C542" s="506"/>
      <c r="D542" s="506"/>
      <c r="E542" s="38"/>
      <c r="F542" s="38"/>
      <c r="G542" s="39"/>
      <c r="H542" s="39"/>
      <c r="I542" s="40"/>
      <c r="J542" s="38"/>
      <c r="K542" s="38"/>
      <c r="L542" s="39"/>
      <c r="M542" s="39"/>
      <c r="N542" s="40"/>
    </row>
    <row r="543" spans="1:14" ht="13.5" customHeight="1" x14ac:dyDescent="0.2">
      <c r="A543" s="36">
        <v>21</v>
      </c>
      <c r="B543" s="506" t="str">
        <f>B504</f>
        <v/>
      </c>
      <c r="C543" s="506"/>
      <c r="D543" s="506"/>
      <c r="E543" s="38"/>
      <c r="F543" s="38"/>
      <c r="G543" s="39"/>
      <c r="H543" s="39"/>
      <c r="I543" s="40"/>
      <c r="J543" s="38"/>
      <c r="K543" s="38"/>
      <c r="L543" s="39"/>
      <c r="M543" s="39"/>
      <c r="N543" s="40"/>
    </row>
    <row r="544" spans="1:14" ht="13.5" customHeight="1" x14ac:dyDescent="0.2">
      <c r="A544" s="36">
        <v>22</v>
      </c>
      <c r="B544" s="506" t="str">
        <f>B505</f>
        <v/>
      </c>
      <c r="C544" s="506"/>
      <c r="D544" s="506"/>
      <c r="E544" s="38"/>
      <c r="F544" s="38"/>
      <c r="G544" s="39"/>
      <c r="H544" s="39"/>
      <c r="I544" s="40"/>
      <c r="J544" s="38"/>
      <c r="K544" s="38"/>
      <c r="L544" s="39"/>
      <c r="M544" s="39"/>
      <c r="N544" s="40"/>
    </row>
    <row r="545" spans="1:16" ht="13.5" customHeight="1" x14ac:dyDescent="0.2">
      <c r="A545" s="36">
        <v>23</v>
      </c>
      <c r="B545" s="506" t="str">
        <f>B506</f>
        <v/>
      </c>
      <c r="C545" s="506"/>
      <c r="D545" s="506"/>
      <c r="E545" s="38"/>
      <c r="F545" s="38"/>
      <c r="G545" s="39"/>
      <c r="H545" s="39"/>
      <c r="I545" s="40"/>
      <c r="J545" s="38"/>
      <c r="K545" s="38"/>
      <c r="L545" s="39"/>
      <c r="M545" s="39"/>
      <c r="N545" s="40"/>
    </row>
    <row r="546" spans="1:16" ht="13.5" customHeight="1" x14ac:dyDescent="0.2">
      <c r="A546" s="36">
        <v>24</v>
      </c>
      <c r="B546" s="506" t="str">
        <f>B507</f>
        <v/>
      </c>
      <c r="C546" s="506"/>
      <c r="D546" s="506"/>
      <c r="E546" s="38"/>
      <c r="F546" s="38"/>
      <c r="G546" s="39"/>
      <c r="H546" s="39"/>
      <c r="I546" s="40"/>
      <c r="J546" s="38"/>
      <c r="K546" s="38"/>
      <c r="L546" s="39"/>
      <c r="M546" s="39"/>
      <c r="N546" s="40"/>
    </row>
    <row r="547" spans="1:16" ht="6" customHeight="1" x14ac:dyDescent="0.2">
      <c r="A547" s="41"/>
      <c r="B547" s="41"/>
      <c r="C547" s="41"/>
      <c r="D547" s="41"/>
    </row>
    <row r="548" spans="1:16" ht="22.5" customHeight="1" x14ac:dyDescent="0.25">
      <c r="A548" s="497" t="s">
        <v>19</v>
      </c>
      <c r="B548" s="497"/>
      <c r="C548" s="497"/>
      <c r="D548" s="505" t="str">
        <f>D509</f>
        <v>3R Petroleum</v>
      </c>
      <c r="E548" s="505"/>
      <c r="F548" s="505"/>
      <c r="G548" s="505"/>
      <c r="H548" s="505"/>
      <c r="I548" s="505"/>
      <c r="K548" s="486" t="s">
        <v>21</v>
      </c>
      <c r="L548" s="486"/>
      <c r="M548" s="486"/>
      <c r="N548" s="486"/>
    </row>
    <row r="549" spans="1:16" ht="6" customHeight="1" x14ac:dyDescent="0.2">
      <c r="J549" s="18"/>
      <c r="N549" s="18"/>
      <c r="O549" s="18"/>
    </row>
    <row r="550" spans="1:16" ht="17.25" customHeight="1" x14ac:dyDescent="0.2">
      <c r="A550" s="487" t="s">
        <v>95</v>
      </c>
      <c r="B550" s="487"/>
      <c r="C550" s="49">
        <f>C511</f>
        <v>5</v>
      </c>
      <c r="E550" s="487" t="s">
        <v>23</v>
      </c>
      <c r="F550" s="487"/>
      <c r="G550" s="50" t="str">
        <f>G511</f>
        <v>0</v>
      </c>
      <c r="H550" s="22"/>
      <c r="K550" s="488" t="s">
        <v>25</v>
      </c>
      <c r="L550" s="488"/>
      <c r="M550" s="488"/>
      <c r="N550" s="488"/>
    </row>
    <row r="551" spans="1:16" ht="6" customHeight="1" x14ac:dyDescent="0.2">
      <c r="C551" s="6"/>
      <c r="D551" s="23"/>
      <c r="E551" s="23"/>
      <c r="F551" s="23"/>
      <c r="G551" s="23"/>
      <c r="H551" s="23"/>
      <c r="I551" s="23"/>
      <c r="O551" s="22"/>
    </row>
    <row r="552" spans="1:16" ht="13.5" customHeight="1" x14ac:dyDescent="0.2">
      <c r="A552" s="22"/>
      <c r="B552" s="22"/>
      <c r="C552" s="23"/>
      <c r="D552" s="23"/>
      <c r="E552" s="487" t="s">
        <v>26</v>
      </c>
      <c r="F552" s="487"/>
      <c r="G552" s="487"/>
      <c r="H552" s="51">
        <f>H513</f>
        <v>44986</v>
      </c>
      <c r="I552" s="22"/>
      <c r="J552" s="22"/>
      <c r="K552" s="22"/>
      <c r="N552" s="14" t="s">
        <v>114</v>
      </c>
      <c r="O552" s="22"/>
      <c r="P552" s="22"/>
    </row>
    <row r="553" spans="1:16" ht="6" customHeight="1" x14ac:dyDescent="0.2">
      <c r="A553" s="22"/>
      <c r="B553" s="22"/>
      <c r="G553" s="13"/>
      <c r="H553" s="13"/>
      <c r="I553" s="22"/>
      <c r="J553" s="22"/>
      <c r="K553" s="22"/>
      <c r="M553" s="6"/>
      <c r="O553" s="22"/>
      <c r="P553" s="22"/>
    </row>
    <row r="554" spans="1:16" s="42" customFormat="1" ht="17.25" customHeight="1" x14ac:dyDescent="0.2">
      <c r="A554" s="488" t="s">
        <v>97</v>
      </c>
      <c r="B554" s="488"/>
      <c r="C554" s="488"/>
      <c r="D554" s="488"/>
      <c r="E554" s="488"/>
      <c r="F554" s="488"/>
      <c r="G554" s="488"/>
      <c r="H554" s="488"/>
      <c r="I554" s="488"/>
      <c r="J554" s="488"/>
      <c r="K554" s="488"/>
      <c r="L554" s="488"/>
      <c r="M554" s="488"/>
      <c r="N554" s="488"/>
      <c r="O554" s="52"/>
      <c r="P554" s="52"/>
    </row>
    <row r="555" spans="1:16" ht="13.5" customHeight="1" x14ac:dyDescent="0.2">
      <c r="A555" s="501" t="s">
        <v>31</v>
      </c>
      <c r="B555" s="502" t="s">
        <v>98</v>
      </c>
      <c r="C555" s="502"/>
      <c r="D555" s="502"/>
      <c r="E555" s="53" t="s">
        <v>99</v>
      </c>
      <c r="F555" s="30"/>
      <c r="G555" s="29" t="s">
        <v>100</v>
      </c>
      <c r="H555" s="492"/>
      <c r="I555" s="492"/>
      <c r="J555" s="53" t="s">
        <v>99</v>
      </c>
      <c r="K555" s="30"/>
      <c r="L555" s="29" t="s">
        <v>100</v>
      </c>
      <c r="M555" s="492"/>
      <c r="N555" s="492"/>
    </row>
    <row r="556" spans="1:16" ht="13.5" customHeight="1" x14ac:dyDescent="0.2">
      <c r="A556" s="501"/>
      <c r="B556" s="502"/>
      <c r="C556" s="502"/>
      <c r="D556" s="502"/>
      <c r="E556" s="4"/>
      <c r="F556" s="503" t="s">
        <v>101</v>
      </c>
      <c r="G556" s="503"/>
      <c r="H556" s="503"/>
      <c r="I556" s="503"/>
      <c r="J556" s="4"/>
      <c r="K556" s="503" t="s">
        <v>101</v>
      </c>
      <c r="L556" s="503"/>
      <c r="M556" s="503"/>
      <c r="N556" s="503"/>
    </row>
    <row r="557" spans="1:16" ht="13.5" customHeight="1" x14ac:dyDescent="0.2">
      <c r="A557" s="501"/>
      <c r="B557" s="502"/>
      <c r="C557" s="502"/>
      <c r="D557" s="502"/>
      <c r="E557" s="23" t="s">
        <v>40</v>
      </c>
      <c r="F557" s="494" t="s">
        <v>41</v>
      </c>
      <c r="G557" s="495" t="s">
        <v>42</v>
      </c>
      <c r="H557" s="495" t="s">
        <v>43</v>
      </c>
      <c r="I557" s="496" t="s">
        <v>44</v>
      </c>
      <c r="J557" s="23" t="s">
        <v>40</v>
      </c>
      <c r="K557" s="494" t="s">
        <v>41</v>
      </c>
      <c r="L557" s="495" t="s">
        <v>42</v>
      </c>
      <c r="M557" s="495" t="s">
        <v>43</v>
      </c>
      <c r="N557" s="496" t="s">
        <v>44</v>
      </c>
    </row>
    <row r="558" spans="1:16" ht="13.5" customHeight="1" x14ac:dyDescent="0.2">
      <c r="A558" s="501"/>
      <c r="B558" s="502"/>
      <c r="C558" s="502"/>
      <c r="D558" s="502"/>
      <c r="E558" s="23" t="s">
        <v>47</v>
      </c>
      <c r="F558" s="494"/>
      <c r="G558" s="495"/>
      <c r="H558" s="495"/>
      <c r="I558" s="496"/>
      <c r="J558" s="23" t="s">
        <v>47</v>
      </c>
      <c r="K558" s="494"/>
      <c r="L558" s="495"/>
      <c r="M558" s="495"/>
      <c r="N558" s="496"/>
    </row>
    <row r="559" spans="1:16" ht="13.5" customHeight="1" x14ac:dyDescent="0.2">
      <c r="A559" s="501"/>
      <c r="B559" s="502"/>
      <c r="C559" s="502"/>
      <c r="D559" s="502"/>
      <c r="E559" s="23" t="s">
        <v>49</v>
      </c>
      <c r="F559" s="494"/>
      <c r="G559" s="495"/>
      <c r="H559" s="495"/>
      <c r="I559" s="496"/>
      <c r="J559" s="23" t="s">
        <v>49</v>
      </c>
      <c r="K559" s="494"/>
      <c r="L559" s="495"/>
      <c r="M559" s="495"/>
      <c r="N559" s="496"/>
    </row>
    <row r="560" spans="1:16" ht="13.5" customHeight="1" x14ac:dyDescent="0.2">
      <c r="A560" s="501"/>
      <c r="B560" s="502"/>
      <c r="C560" s="502"/>
      <c r="D560" s="502"/>
      <c r="E560" s="23" t="s">
        <v>53</v>
      </c>
      <c r="F560" s="494"/>
      <c r="G560" s="495"/>
      <c r="H560" s="495"/>
      <c r="I560" s="496"/>
      <c r="J560" s="23" t="s">
        <v>53</v>
      </c>
      <c r="K560" s="494"/>
      <c r="L560" s="495"/>
      <c r="M560" s="495"/>
      <c r="N560" s="496"/>
    </row>
    <row r="561" spans="1:14" ht="13.5" customHeight="1" x14ac:dyDescent="0.2">
      <c r="A561" s="36">
        <v>1</v>
      </c>
      <c r="B561" s="489" t="s">
        <v>55</v>
      </c>
      <c r="C561" s="489"/>
      <c r="D561" s="489"/>
      <c r="E561" s="38"/>
      <c r="F561" s="38"/>
      <c r="G561" s="39"/>
      <c r="H561" s="39"/>
      <c r="I561" s="40"/>
      <c r="J561" s="38"/>
      <c r="K561" s="38"/>
      <c r="L561" s="39"/>
      <c r="M561" s="39"/>
      <c r="N561" s="40"/>
    </row>
    <row r="562" spans="1:14" ht="13.5" customHeight="1" x14ac:dyDescent="0.2">
      <c r="A562" s="36">
        <v>2</v>
      </c>
      <c r="B562" s="489" t="s">
        <v>57</v>
      </c>
      <c r="C562" s="489"/>
      <c r="D562" s="489"/>
      <c r="E562" s="38"/>
      <c r="F562" s="38"/>
      <c r="G562" s="39"/>
      <c r="H562" s="39"/>
      <c r="I562" s="40"/>
      <c r="J562" s="38"/>
      <c r="K562" s="38"/>
      <c r="L562" s="39"/>
      <c r="M562" s="39"/>
      <c r="N562" s="40"/>
    </row>
    <row r="563" spans="1:14" ht="13.5" customHeight="1" x14ac:dyDescent="0.2">
      <c r="A563" s="36">
        <v>3</v>
      </c>
      <c r="B563" s="489" t="s">
        <v>59</v>
      </c>
      <c r="C563" s="489"/>
      <c r="D563" s="489"/>
      <c r="E563" s="38"/>
      <c r="F563" s="38"/>
      <c r="G563" s="39"/>
      <c r="H563" s="39"/>
      <c r="I563" s="40"/>
      <c r="J563" s="38"/>
      <c r="K563" s="38"/>
      <c r="L563" s="39"/>
      <c r="M563" s="39"/>
      <c r="N563" s="40"/>
    </row>
    <row r="564" spans="1:14" ht="13.5" customHeight="1" x14ac:dyDescent="0.2">
      <c r="A564" s="36">
        <v>4</v>
      </c>
      <c r="B564" s="489" t="s">
        <v>61</v>
      </c>
      <c r="C564" s="489"/>
      <c r="D564" s="489"/>
      <c r="E564" s="38"/>
      <c r="F564" s="38"/>
      <c r="G564" s="39"/>
      <c r="H564" s="39"/>
      <c r="I564" s="40"/>
      <c r="J564" s="38"/>
      <c r="K564" s="38"/>
      <c r="L564" s="39"/>
      <c r="M564" s="39"/>
      <c r="N564" s="40"/>
    </row>
    <row r="565" spans="1:14" ht="13.5" customHeight="1" x14ac:dyDescent="0.2">
      <c r="A565" s="36">
        <v>5</v>
      </c>
      <c r="B565" s="489" t="s">
        <v>63</v>
      </c>
      <c r="C565" s="489"/>
      <c r="D565" s="489"/>
      <c r="E565" s="38"/>
      <c r="F565" s="38"/>
      <c r="G565" s="39"/>
      <c r="H565" s="39"/>
      <c r="I565" s="40"/>
      <c r="J565" s="38"/>
      <c r="K565" s="38"/>
      <c r="L565" s="39"/>
      <c r="M565" s="39"/>
      <c r="N565" s="40"/>
    </row>
    <row r="566" spans="1:14" ht="13.5" customHeight="1" x14ac:dyDescent="0.2">
      <c r="A566" s="36">
        <v>6</v>
      </c>
      <c r="B566" s="489" t="s">
        <v>65</v>
      </c>
      <c r="C566" s="489"/>
      <c r="D566" s="489"/>
      <c r="E566" s="38"/>
      <c r="F566" s="38"/>
      <c r="G566" s="39"/>
      <c r="H566" s="39"/>
      <c r="I566" s="40"/>
      <c r="J566" s="38"/>
      <c r="K566" s="38"/>
      <c r="L566" s="39"/>
      <c r="M566" s="39"/>
      <c r="N566" s="40"/>
    </row>
    <row r="567" spans="1:14" ht="13.5" customHeight="1" x14ac:dyDescent="0.2">
      <c r="A567" s="36">
        <v>7</v>
      </c>
      <c r="B567" s="489" t="s">
        <v>67</v>
      </c>
      <c r="C567" s="489"/>
      <c r="D567" s="489"/>
      <c r="E567" s="38"/>
      <c r="F567" s="38"/>
      <c r="G567" s="39"/>
      <c r="H567" s="39"/>
      <c r="I567" s="40"/>
      <c r="J567" s="38"/>
      <c r="K567" s="38"/>
      <c r="L567" s="39"/>
      <c r="M567" s="39"/>
      <c r="N567" s="40"/>
    </row>
    <row r="568" spans="1:14" ht="13.5" customHeight="1" x14ac:dyDescent="0.2">
      <c r="A568" s="36">
        <v>8</v>
      </c>
      <c r="B568" s="489" t="s">
        <v>69</v>
      </c>
      <c r="C568" s="489"/>
      <c r="D568" s="489"/>
      <c r="E568" s="38"/>
      <c r="F568" s="38"/>
      <c r="G568" s="39"/>
      <c r="H568" s="39"/>
      <c r="I568" s="40"/>
      <c r="J568" s="38"/>
      <c r="K568" s="38"/>
      <c r="L568" s="39"/>
      <c r="M568" s="39"/>
      <c r="N568" s="40"/>
    </row>
    <row r="569" spans="1:14" ht="13.5" customHeight="1" x14ac:dyDescent="0.2">
      <c r="A569" s="36">
        <v>9</v>
      </c>
      <c r="B569" s="489" t="s">
        <v>71</v>
      </c>
      <c r="C569" s="489"/>
      <c r="D569" s="489"/>
      <c r="E569" s="38"/>
      <c r="F569" s="38"/>
      <c r="G569" s="39"/>
      <c r="H569" s="39"/>
      <c r="I569" s="40"/>
      <c r="J569" s="38"/>
      <c r="K569" s="38"/>
      <c r="L569" s="39"/>
      <c r="M569" s="39"/>
      <c r="N569" s="40"/>
    </row>
    <row r="570" spans="1:14" ht="13.5" customHeight="1" x14ac:dyDescent="0.2">
      <c r="A570" s="36">
        <v>10</v>
      </c>
      <c r="B570" s="489" t="s">
        <v>73</v>
      </c>
      <c r="C570" s="489"/>
      <c r="D570" s="489"/>
      <c r="E570" s="38"/>
      <c r="F570" s="38"/>
      <c r="G570" s="39"/>
      <c r="H570" s="39"/>
      <c r="I570" s="40"/>
      <c r="J570" s="38"/>
      <c r="K570" s="38"/>
      <c r="L570" s="39"/>
      <c r="M570" s="39"/>
      <c r="N570" s="40"/>
    </row>
    <row r="571" spans="1:14" ht="13.5" customHeight="1" x14ac:dyDescent="0.2">
      <c r="A571" s="36">
        <v>11</v>
      </c>
      <c r="B571" s="489" t="s">
        <v>75</v>
      </c>
      <c r="C571" s="489"/>
      <c r="D571" s="489"/>
      <c r="E571" s="38"/>
      <c r="F571" s="38"/>
      <c r="G571" s="39"/>
      <c r="H571" s="39"/>
      <c r="I571" s="40"/>
      <c r="J571" s="38"/>
      <c r="K571" s="38"/>
      <c r="L571" s="39"/>
      <c r="M571" s="39"/>
      <c r="N571" s="40"/>
    </row>
    <row r="572" spans="1:14" ht="13.5" customHeight="1" x14ac:dyDescent="0.2">
      <c r="A572" s="36">
        <v>12</v>
      </c>
      <c r="B572" s="489" t="s">
        <v>77</v>
      </c>
      <c r="C572" s="489"/>
      <c r="D572" s="489"/>
      <c r="E572" s="38"/>
      <c r="F572" s="38"/>
      <c r="G572" s="39"/>
      <c r="H572" s="39"/>
      <c r="I572" s="40"/>
      <c r="J572" s="38"/>
      <c r="K572" s="38"/>
      <c r="L572" s="39"/>
      <c r="M572" s="39"/>
      <c r="N572" s="40"/>
    </row>
    <row r="573" spans="1:14" ht="13.5" customHeight="1" x14ac:dyDescent="0.2">
      <c r="A573" s="36">
        <v>13</v>
      </c>
      <c r="B573" s="489" t="s">
        <v>79</v>
      </c>
      <c r="C573" s="489"/>
      <c r="D573" s="489"/>
      <c r="E573" s="38"/>
      <c r="F573" s="38"/>
      <c r="G573" s="39"/>
      <c r="H573" s="39"/>
      <c r="I573" s="40"/>
      <c r="J573" s="38"/>
      <c r="K573" s="38"/>
      <c r="L573" s="39"/>
      <c r="M573" s="39"/>
      <c r="N573" s="40"/>
    </row>
    <row r="574" spans="1:14" ht="13.5" customHeight="1" x14ac:dyDescent="0.2">
      <c r="A574" s="36">
        <v>14</v>
      </c>
      <c r="B574" s="489" t="s">
        <v>81</v>
      </c>
      <c r="C574" s="489"/>
      <c r="D574" s="489"/>
      <c r="E574" s="38"/>
      <c r="F574" s="38"/>
      <c r="G574" s="39"/>
      <c r="H574" s="39"/>
      <c r="I574" s="40"/>
      <c r="J574" s="38"/>
      <c r="K574" s="38"/>
      <c r="L574" s="39"/>
      <c r="M574" s="39"/>
      <c r="N574" s="40"/>
    </row>
    <row r="575" spans="1:14" ht="13.5" customHeight="1" x14ac:dyDescent="0.2">
      <c r="A575" s="36">
        <v>15</v>
      </c>
      <c r="B575" s="489" t="s">
        <v>83</v>
      </c>
      <c r="C575" s="489"/>
      <c r="D575" s="489"/>
      <c r="E575" s="38"/>
      <c r="F575" s="38"/>
      <c r="G575" s="39"/>
      <c r="H575" s="39"/>
      <c r="I575" s="40"/>
      <c r="J575" s="38"/>
      <c r="K575" s="38"/>
      <c r="L575" s="39"/>
      <c r="M575" s="39"/>
      <c r="N575" s="40"/>
    </row>
    <row r="576" spans="1:14" ht="13.5" customHeight="1" x14ac:dyDescent="0.2">
      <c r="A576" s="36">
        <v>16</v>
      </c>
      <c r="B576" s="489" t="s">
        <v>85</v>
      </c>
      <c r="C576" s="489"/>
      <c r="D576" s="489"/>
      <c r="E576" s="38"/>
      <c r="F576" s="38"/>
      <c r="G576" s="39"/>
      <c r="H576" s="39"/>
      <c r="I576" s="40"/>
      <c r="J576" s="38"/>
      <c r="K576" s="38"/>
      <c r="L576" s="39"/>
      <c r="M576" s="39"/>
      <c r="N576" s="40"/>
    </row>
    <row r="577" spans="1:16" ht="13.5" customHeight="1" x14ac:dyDescent="0.2">
      <c r="A577" s="36">
        <v>17</v>
      </c>
      <c r="B577" s="489" t="s">
        <v>87</v>
      </c>
      <c r="C577" s="489"/>
      <c r="D577" s="489"/>
      <c r="E577" s="43"/>
      <c r="F577" s="38"/>
      <c r="G577" s="39"/>
      <c r="H577" s="39"/>
      <c r="I577" s="40"/>
      <c r="J577" s="43"/>
      <c r="K577" s="38"/>
      <c r="L577" s="39"/>
      <c r="M577" s="39"/>
      <c r="N577" s="40"/>
    </row>
    <row r="578" spans="1:16" ht="13.5" customHeight="1" x14ac:dyDescent="0.2">
      <c r="A578" s="36">
        <v>18</v>
      </c>
      <c r="B578" s="499" t="s">
        <v>89</v>
      </c>
      <c r="C578" s="499"/>
      <c r="D578" s="499"/>
      <c r="E578" s="38"/>
      <c r="F578" s="38"/>
      <c r="G578" s="39"/>
      <c r="H578" s="39"/>
      <c r="I578" s="40"/>
      <c r="J578" s="38"/>
      <c r="K578" s="38"/>
      <c r="L578" s="39"/>
      <c r="M578" s="39"/>
      <c r="N578" s="40"/>
    </row>
    <row r="579" spans="1:16" ht="13.5" customHeight="1" x14ac:dyDescent="0.2">
      <c r="A579" s="36">
        <v>19</v>
      </c>
      <c r="B579" s="499" t="s">
        <v>92</v>
      </c>
      <c r="C579" s="499"/>
      <c r="D579" s="499"/>
      <c r="E579" s="38"/>
      <c r="F579" s="38"/>
      <c r="G579" s="39"/>
      <c r="H579" s="39"/>
      <c r="I579" s="40"/>
      <c r="J579" s="38"/>
      <c r="K579" s="38"/>
      <c r="L579" s="39"/>
      <c r="M579" s="39"/>
      <c r="N579" s="40"/>
    </row>
    <row r="580" spans="1:16" ht="13.5" customHeight="1" x14ac:dyDescent="0.2">
      <c r="A580" s="44"/>
      <c r="B580" s="499" t="s">
        <v>94</v>
      </c>
      <c r="C580" s="499"/>
      <c r="D580" s="499"/>
      <c r="E580" s="45"/>
      <c r="F580" s="45"/>
      <c r="G580" s="46"/>
      <c r="H580" s="46"/>
      <c r="I580" s="47"/>
      <c r="J580" s="45"/>
      <c r="K580" s="45"/>
      <c r="L580" s="46"/>
      <c r="M580" s="46"/>
      <c r="N580" s="47"/>
    </row>
    <row r="581" spans="1:16" ht="13.5" customHeight="1" x14ac:dyDescent="0.2">
      <c r="A581" s="36">
        <v>20</v>
      </c>
      <c r="B581" s="506" t="str">
        <f>B542</f>
        <v/>
      </c>
      <c r="C581" s="506"/>
      <c r="D581" s="506"/>
      <c r="E581" s="38"/>
      <c r="F581" s="38"/>
      <c r="G581" s="39"/>
      <c r="H581" s="39"/>
      <c r="I581" s="40"/>
      <c r="J581" s="38"/>
      <c r="K581" s="38"/>
      <c r="L581" s="39"/>
      <c r="M581" s="39"/>
      <c r="N581" s="40"/>
    </row>
    <row r="582" spans="1:16" ht="13.5" customHeight="1" x14ac:dyDescent="0.2">
      <c r="A582" s="36">
        <v>21</v>
      </c>
      <c r="B582" s="506" t="str">
        <f>B543</f>
        <v/>
      </c>
      <c r="C582" s="506"/>
      <c r="D582" s="506"/>
      <c r="E582" s="38"/>
      <c r="F582" s="38"/>
      <c r="G582" s="39"/>
      <c r="H582" s="39"/>
      <c r="I582" s="40"/>
      <c r="J582" s="38"/>
      <c r="K582" s="38"/>
      <c r="L582" s="39"/>
      <c r="M582" s="39"/>
      <c r="N582" s="40"/>
    </row>
    <row r="583" spans="1:16" ht="13.5" customHeight="1" x14ac:dyDescent="0.2">
      <c r="A583" s="36">
        <v>22</v>
      </c>
      <c r="B583" s="506" t="str">
        <f>B544</f>
        <v/>
      </c>
      <c r="C583" s="506"/>
      <c r="D583" s="506"/>
      <c r="E583" s="38"/>
      <c r="F583" s="38"/>
      <c r="G583" s="39"/>
      <c r="H583" s="39"/>
      <c r="I583" s="40"/>
      <c r="J583" s="38"/>
      <c r="K583" s="38"/>
      <c r="L583" s="39"/>
      <c r="M583" s="39"/>
      <c r="N583" s="40"/>
    </row>
    <row r="584" spans="1:16" ht="13.5" customHeight="1" x14ac:dyDescent="0.2">
      <c r="A584" s="36">
        <v>23</v>
      </c>
      <c r="B584" s="506" t="str">
        <f>B545</f>
        <v/>
      </c>
      <c r="C584" s="506"/>
      <c r="D584" s="506"/>
      <c r="E584" s="38"/>
      <c r="F584" s="38"/>
      <c r="G584" s="39"/>
      <c r="H584" s="39"/>
      <c r="I584" s="40"/>
      <c r="J584" s="38"/>
      <c r="K584" s="38"/>
      <c r="L584" s="39"/>
      <c r="M584" s="39"/>
      <c r="N584" s="40"/>
    </row>
    <row r="585" spans="1:16" ht="13.5" customHeight="1" x14ac:dyDescent="0.2">
      <c r="A585" s="36">
        <v>24</v>
      </c>
      <c r="B585" s="506" t="str">
        <f>B546</f>
        <v/>
      </c>
      <c r="C585" s="506"/>
      <c r="D585" s="506"/>
      <c r="E585" s="38"/>
      <c r="F585" s="38"/>
      <c r="G585" s="39"/>
      <c r="H585" s="39"/>
      <c r="I585" s="40"/>
      <c r="J585" s="38"/>
      <c r="K585" s="38"/>
      <c r="L585" s="39"/>
      <c r="M585" s="39"/>
      <c r="N585" s="40"/>
    </row>
    <row r="586" spans="1:16" ht="6" customHeight="1" x14ac:dyDescent="0.2">
      <c r="A586" s="41"/>
      <c r="B586" s="41"/>
      <c r="C586" s="41"/>
      <c r="D586" s="41"/>
    </row>
    <row r="587" spans="1:16" ht="22.5" customHeight="1" x14ac:dyDescent="0.25">
      <c r="A587" s="497" t="s">
        <v>19</v>
      </c>
      <c r="B587" s="497"/>
      <c r="C587" s="497"/>
      <c r="D587" s="505" t="str">
        <f>D548</f>
        <v>3R Petroleum</v>
      </c>
      <c r="E587" s="505"/>
      <c r="F587" s="505"/>
      <c r="G587" s="505"/>
      <c r="H587" s="505"/>
      <c r="I587" s="505"/>
      <c r="K587" s="486" t="s">
        <v>21</v>
      </c>
      <c r="L587" s="486"/>
      <c r="M587" s="486"/>
      <c r="N587" s="486"/>
    </row>
    <row r="588" spans="1:16" ht="6" customHeight="1" x14ac:dyDescent="0.2">
      <c r="J588" s="18"/>
      <c r="N588" s="18"/>
      <c r="O588" s="18"/>
    </row>
    <row r="589" spans="1:16" ht="17.25" customHeight="1" x14ac:dyDescent="0.2">
      <c r="A589" s="487" t="s">
        <v>95</v>
      </c>
      <c r="B589" s="487"/>
      <c r="C589" s="49">
        <f>C550</f>
        <v>5</v>
      </c>
      <c r="E589" s="487" t="s">
        <v>23</v>
      </c>
      <c r="F589" s="487"/>
      <c r="G589" s="50" t="str">
        <f>G550</f>
        <v>0</v>
      </c>
      <c r="H589" s="22"/>
      <c r="K589" s="488" t="s">
        <v>25</v>
      </c>
      <c r="L589" s="488"/>
      <c r="M589" s="488"/>
      <c r="N589" s="488"/>
    </row>
    <row r="590" spans="1:16" ht="6" customHeight="1" x14ac:dyDescent="0.2">
      <c r="C590" s="6"/>
      <c r="D590" s="23"/>
      <c r="E590" s="23"/>
      <c r="F590" s="23"/>
      <c r="G590" s="23"/>
      <c r="H590" s="23"/>
      <c r="I590" s="23"/>
      <c r="O590" s="22"/>
    </row>
    <row r="591" spans="1:16" ht="13.5" customHeight="1" x14ac:dyDescent="0.2">
      <c r="A591" s="22"/>
      <c r="B591" s="22"/>
      <c r="C591" s="23"/>
      <c r="D591" s="23"/>
      <c r="E591" s="487" t="s">
        <v>26</v>
      </c>
      <c r="F591" s="487"/>
      <c r="G591" s="487"/>
      <c r="H591" s="51">
        <f>H552</f>
        <v>44986</v>
      </c>
      <c r="I591" s="22"/>
      <c r="J591" s="22"/>
      <c r="K591" s="22"/>
      <c r="N591" s="14" t="s">
        <v>115</v>
      </c>
      <c r="O591" s="22"/>
      <c r="P591" s="22"/>
    </row>
    <row r="592" spans="1:16" ht="6" customHeight="1" x14ac:dyDescent="0.2">
      <c r="A592" s="22"/>
      <c r="B592" s="22"/>
      <c r="G592" s="13"/>
      <c r="H592" s="13"/>
      <c r="I592" s="22"/>
      <c r="J592" s="22"/>
      <c r="K592" s="22"/>
      <c r="M592" s="6"/>
      <c r="O592" s="22"/>
      <c r="P592" s="22"/>
    </row>
    <row r="593" spans="1:16" s="42" customFormat="1" ht="17.25" customHeight="1" x14ac:dyDescent="0.2">
      <c r="A593" s="488" t="s">
        <v>97</v>
      </c>
      <c r="B593" s="488"/>
      <c r="C593" s="488"/>
      <c r="D593" s="488"/>
      <c r="E593" s="488"/>
      <c r="F593" s="488"/>
      <c r="G593" s="488"/>
      <c r="H593" s="488"/>
      <c r="I593" s="488"/>
      <c r="J593" s="488"/>
      <c r="K593" s="488"/>
      <c r="L593" s="488"/>
      <c r="M593" s="488"/>
      <c r="N593" s="488"/>
      <c r="O593" s="52"/>
      <c r="P593" s="52"/>
    </row>
    <row r="594" spans="1:16" ht="13.5" customHeight="1" x14ac:dyDescent="0.2">
      <c r="A594" s="501" t="s">
        <v>31</v>
      </c>
      <c r="B594" s="502" t="s">
        <v>98</v>
      </c>
      <c r="C594" s="502"/>
      <c r="D594" s="502"/>
      <c r="E594" s="53" t="s">
        <v>99</v>
      </c>
      <c r="F594" s="30"/>
      <c r="G594" s="29" t="s">
        <v>100</v>
      </c>
      <c r="H594" s="492"/>
      <c r="I594" s="492"/>
      <c r="J594" s="53" t="s">
        <v>99</v>
      </c>
      <c r="K594" s="30"/>
      <c r="L594" s="29" t="s">
        <v>100</v>
      </c>
      <c r="M594" s="492"/>
      <c r="N594" s="492"/>
    </row>
    <row r="595" spans="1:16" ht="13.5" customHeight="1" x14ac:dyDescent="0.2">
      <c r="A595" s="501"/>
      <c r="B595" s="502"/>
      <c r="C595" s="502"/>
      <c r="D595" s="502"/>
      <c r="E595" s="4"/>
      <c r="F595" s="503" t="s">
        <v>101</v>
      </c>
      <c r="G595" s="503"/>
      <c r="H595" s="503"/>
      <c r="I595" s="503"/>
      <c r="J595" s="4"/>
      <c r="K595" s="503" t="s">
        <v>101</v>
      </c>
      <c r="L595" s="503"/>
      <c r="M595" s="503"/>
      <c r="N595" s="503"/>
    </row>
    <row r="596" spans="1:16" ht="13.5" customHeight="1" x14ac:dyDescent="0.2">
      <c r="A596" s="501"/>
      <c r="B596" s="502"/>
      <c r="C596" s="502"/>
      <c r="D596" s="502"/>
      <c r="E596" s="23" t="s">
        <v>40</v>
      </c>
      <c r="F596" s="494" t="s">
        <v>41</v>
      </c>
      <c r="G596" s="495" t="s">
        <v>42</v>
      </c>
      <c r="H596" s="495" t="s">
        <v>43</v>
      </c>
      <c r="I596" s="496" t="s">
        <v>44</v>
      </c>
      <c r="J596" s="23" t="s">
        <v>40</v>
      </c>
      <c r="K596" s="494" t="s">
        <v>41</v>
      </c>
      <c r="L596" s="495" t="s">
        <v>42</v>
      </c>
      <c r="M596" s="495" t="s">
        <v>43</v>
      </c>
      <c r="N596" s="496" t="s">
        <v>44</v>
      </c>
    </row>
    <row r="597" spans="1:16" ht="13.5" customHeight="1" x14ac:dyDescent="0.2">
      <c r="A597" s="501"/>
      <c r="B597" s="502"/>
      <c r="C597" s="502"/>
      <c r="D597" s="502"/>
      <c r="E597" s="23" t="s">
        <v>47</v>
      </c>
      <c r="F597" s="494"/>
      <c r="G597" s="495"/>
      <c r="H597" s="495"/>
      <c r="I597" s="496"/>
      <c r="J597" s="23" t="s">
        <v>47</v>
      </c>
      <c r="K597" s="494"/>
      <c r="L597" s="495"/>
      <c r="M597" s="495"/>
      <c r="N597" s="496"/>
    </row>
    <row r="598" spans="1:16" ht="13.5" customHeight="1" x14ac:dyDescent="0.2">
      <c r="A598" s="501"/>
      <c r="B598" s="502"/>
      <c r="C598" s="502"/>
      <c r="D598" s="502"/>
      <c r="E598" s="23" t="s">
        <v>49</v>
      </c>
      <c r="F598" s="494"/>
      <c r="G598" s="495"/>
      <c r="H598" s="495"/>
      <c r="I598" s="496"/>
      <c r="J598" s="23" t="s">
        <v>49</v>
      </c>
      <c r="K598" s="494"/>
      <c r="L598" s="495"/>
      <c r="M598" s="495"/>
      <c r="N598" s="496"/>
    </row>
    <row r="599" spans="1:16" ht="13.5" customHeight="1" x14ac:dyDescent="0.2">
      <c r="A599" s="501"/>
      <c r="B599" s="502"/>
      <c r="C599" s="502"/>
      <c r="D599" s="502"/>
      <c r="E599" s="23" t="s">
        <v>53</v>
      </c>
      <c r="F599" s="494"/>
      <c r="G599" s="495"/>
      <c r="H599" s="495"/>
      <c r="I599" s="496"/>
      <c r="J599" s="23" t="s">
        <v>53</v>
      </c>
      <c r="K599" s="494"/>
      <c r="L599" s="495"/>
      <c r="M599" s="495"/>
      <c r="N599" s="496"/>
    </row>
    <row r="600" spans="1:16" ht="13.5" customHeight="1" x14ac:dyDescent="0.2">
      <c r="A600" s="36">
        <v>1</v>
      </c>
      <c r="B600" s="489" t="s">
        <v>55</v>
      </c>
      <c r="C600" s="489"/>
      <c r="D600" s="489"/>
      <c r="E600" s="38"/>
      <c r="F600" s="38"/>
      <c r="G600" s="39"/>
      <c r="H600" s="39"/>
      <c r="I600" s="40"/>
      <c r="J600" s="38"/>
      <c r="K600" s="38"/>
      <c r="L600" s="39"/>
      <c r="M600" s="39"/>
      <c r="N600" s="40"/>
    </row>
    <row r="601" spans="1:16" ht="13.5" customHeight="1" x14ac:dyDescent="0.2">
      <c r="A601" s="36">
        <v>2</v>
      </c>
      <c r="B601" s="489" t="s">
        <v>57</v>
      </c>
      <c r="C601" s="489"/>
      <c r="D601" s="489"/>
      <c r="E601" s="38"/>
      <c r="F601" s="38"/>
      <c r="G601" s="39"/>
      <c r="H601" s="39"/>
      <c r="I601" s="40"/>
      <c r="J601" s="38"/>
      <c r="K601" s="38"/>
      <c r="L601" s="39"/>
      <c r="M601" s="39"/>
      <c r="N601" s="40"/>
    </row>
    <row r="602" spans="1:16" ht="13.5" customHeight="1" x14ac:dyDescent="0.2">
      <c r="A602" s="36">
        <v>3</v>
      </c>
      <c r="B602" s="489" t="s">
        <v>59</v>
      </c>
      <c r="C602" s="489"/>
      <c r="D602" s="489"/>
      <c r="E602" s="38"/>
      <c r="F602" s="38"/>
      <c r="G602" s="39"/>
      <c r="H602" s="39"/>
      <c r="I602" s="40"/>
      <c r="J602" s="38"/>
      <c r="K602" s="38"/>
      <c r="L602" s="39"/>
      <c r="M602" s="39"/>
      <c r="N602" s="40"/>
    </row>
    <row r="603" spans="1:16" ht="13.5" customHeight="1" x14ac:dyDescent="0.2">
      <c r="A603" s="36">
        <v>4</v>
      </c>
      <c r="B603" s="489" t="s">
        <v>61</v>
      </c>
      <c r="C603" s="489"/>
      <c r="D603" s="489"/>
      <c r="E603" s="38"/>
      <c r="F603" s="38"/>
      <c r="G603" s="39"/>
      <c r="H603" s="39"/>
      <c r="I603" s="40"/>
      <c r="J603" s="38"/>
      <c r="K603" s="38"/>
      <c r="L603" s="39"/>
      <c r="M603" s="39"/>
      <c r="N603" s="40"/>
    </row>
    <row r="604" spans="1:16" ht="13.5" customHeight="1" x14ac:dyDescent="0.2">
      <c r="A604" s="36">
        <v>5</v>
      </c>
      <c r="B604" s="489" t="s">
        <v>63</v>
      </c>
      <c r="C604" s="489"/>
      <c r="D604" s="489"/>
      <c r="E604" s="38"/>
      <c r="F604" s="38"/>
      <c r="G604" s="39"/>
      <c r="H604" s="39"/>
      <c r="I604" s="40"/>
      <c r="J604" s="38"/>
      <c r="K604" s="38"/>
      <c r="L604" s="39"/>
      <c r="M604" s="39"/>
      <c r="N604" s="40"/>
    </row>
    <row r="605" spans="1:16" ht="13.5" customHeight="1" x14ac:dyDescent="0.2">
      <c r="A605" s="36">
        <v>6</v>
      </c>
      <c r="B605" s="489" t="s">
        <v>65</v>
      </c>
      <c r="C605" s="489"/>
      <c r="D605" s="489"/>
      <c r="E605" s="38"/>
      <c r="F605" s="38"/>
      <c r="G605" s="39"/>
      <c r="H605" s="39"/>
      <c r="I605" s="40"/>
      <c r="J605" s="38"/>
      <c r="K605" s="38"/>
      <c r="L605" s="39"/>
      <c r="M605" s="39"/>
      <c r="N605" s="40"/>
    </row>
    <row r="606" spans="1:16" ht="13.5" customHeight="1" x14ac:dyDescent="0.2">
      <c r="A606" s="36">
        <v>7</v>
      </c>
      <c r="B606" s="489" t="s">
        <v>67</v>
      </c>
      <c r="C606" s="489"/>
      <c r="D606" s="489"/>
      <c r="E606" s="38"/>
      <c r="F606" s="38"/>
      <c r="G606" s="39"/>
      <c r="H606" s="39"/>
      <c r="I606" s="40"/>
      <c r="J606" s="38"/>
      <c r="K606" s="38"/>
      <c r="L606" s="39"/>
      <c r="M606" s="39"/>
      <c r="N606" s="40"/>
    </row>
    <row r="607" spans="1:16" ht="13.5" customHeight="1" x14ac:dyDescent="0.2">
      <c r="A607" s="36">
        <v>8</v>
      </c>
      <c r="B607" s="489" t="s">
        <v>69</v>
      </c>
      <c r="C607" s="489"/>
      <c r="D607" s="489"/>
      <c r="E607" s="38"/>
      <c r="F607" s="38"/>
      <c r="G607" s="39"/>
      <c r="H607" s="39"/>
      <c r="I607" s="40"/>
      <c r="J607" s="38"/>
      <c r="K607" s="38"/>
      <c r="L607" s="39"/>
      <c r="M607" s="39"/>
      <c r="N607" s="40"/>
    </row>
    <row r="608" spans="1:16" ht="13.5" customHeight="1" x14ac:dyDescent="0.2">
      <c r="A608" s="36">
        <v>9</v>
      </c>
      <c r="B608" s="489" t="s">
        <v>71</v>
      </c>
      <c r="C608" s="489"/>
      <c r="D608" s="489"/>
      <c r="E608" s="38"/>
      <c r="F608" s="38"/>
      <c r="G608" s="39"/>
      <c r="H608" s="39"/>
      <c r="I608" s="40"/>
      <c r="J608" s="38"/>
      <c r="K608" s="38"/>
      <c r="L608" s="39"/>
      <c r="M608" s="39"/>
      <c r="N608" s="40"/>
    </row>
    <row r="609" spans="1:14" ht="13.5" customHeight="1" x14ac:dyDescent="0.2">
      <c r="A609" s="36">
        <v>10</v>
      </c>
      <c r="B609" s="489" t="s">
        <v>73</v>
      </c>
      <c r="C609" s="489"/>
      <c r="D609" s="489"/>
      <c r="E609" s="38"/>
      <c r="F609" s="38"/>
      <c r="G609" s="39"/>
      <c r="H609" s="39"/>
      <c r="I609" s="40"/>
      <c r="J609" s="38"/>
      <c r="K609" s="38"/>
      <c r="L609" s="39"/>
      <c r="M609" s="39"/>
      <c r="N609" s="40"/>
    </row>
    <row r="610" spans="1:14" ht="13.5" customHeight="1" x14ac:dyDescent="0.2">
      <c r="A610" s="36">
        <v>11</v>
      </c>
      <c r="B610" s="489" t="s">
        <v>75</v>
      </c>
      <c r="C610" s="489"/>
      <c r="D610" s="489"/>
      <c r="E610" s="38"/>
      <c r="F610" s="38"/>
      <c r="G610" s="39"/>
      <c r="H610" s="39"/>
      <c r="I610" s="40"/>
      <c r="J610" s="38"/>
      <c r="K610" s="38"/>
      <c r="L610" s="39"/>
      <c r="M610" s="39"/>
      <c r="N610" s="40"/>
    </row>
    <row r="611" spans="1:14" ht="13.5" customHeight="1" x14ac:dyDescent="0.2">
      <c r="A611" s="36">
        <v>12</v>
      </c>
      <c r="B611" s="489" t="s">
        <v>77</v>
      </c>
      <c r="C611" s="489"/>
      <c r="D611" s="489"/>
      <c r="E611" s="38"/>
      <c r="F611" s="38"/>
      <c r="G611" s="39"/>
      <c r="H611" s="39"/>
      <c r="I611" s="40"/>
      <c r="J611" s="38"/>
      <c r="K611" s="38"/>
      <c r="L611" s="39"/>
      <c r="M611" s="39"/>
      <c r="N611" s="40"/>
    </row>
    <row r="612" spans="1:14" ht="13.5" customHeight="1" x14ac:dyDescent="0.2">
      <c r="A612" s="36">
        <v>13</v>
      </c>
      <c r="B612" s="489" t="s">
        <v>79</v>
      </c>
      <c r="C612" s="489"/>
      <c r="D612" s="489"/>
      <c r="E612" s="38"/>
      <c r="F612" s="38"/>
      <c r="G612" s="39"/>
      <c r="H612" s="39"/>
      <c r="I612" s="40"/>
      <c r="J612" s="38"/>
      <c r="K612" s="38"/>
      <c r="L612" s="39"/>
      <c r="M612" s="39"/>
      <c r="N612" s="40"/>
    </row>
    <row r="613" spans="1:14" ht="13.5" customHeight="1" x14ac:dyDescent="0.2">
      <c r="A613" s="36">
        <v>14</v>
      </c>
      <c r="B613" s="489" t="s">
        <v>81</v>
      </c>
      <c r="C613" s="489"/>
      <c r="D613" s="489"/>
      <c r="E613" s="38"/>
      <c r="F613" s="38"/>
      <c r="G613" s="39"/>
      <c r="H613" s="39"/>
      <c r="I613" s="40"/>
      <c r="J613" s="38"/>
      <c r="K613" s="38"/>
      <c r="L613" s="39"/>
      <c r="M613" s="39"/>
      <c r="N613" s="40"/>
    </row>
    <row r="614" spans="1:14" ht="13.5" customHeight="1" x14ac:dyDescent="0.2">
      <c r="A614" s="36">
        <v>15</v>
      </c>
      <c r="B614" s="489" t="s">
        <v>83</v>
      </c>
      <c r="C614" s="489"/>
      <c r="D614" s="489"/>
      <c r="E614" s="38"/>
      <c r="F614" s="38"/>
      <c r="G614" s="39"/>
      <c r="H614" s="39"/>
      <c r="I614" s="40"/>
      <c r="J614" s="38"/>
      <c r="K614" s="38"/>
      <c r="L614" s="39"/>
      <c r="M614" s="39"/>
      <c r="N614" s="40"/>
    </row>
    <row r="615" spans="1:14" ht="13.5" customHeight="1" x14ac:dyDescent="0.2">
      <c r="A615" s="36">
        <v>16</v>
      </c>
      <c r="B615" s="489" t="s">
        <v>85</v>
      </c>
      <c r="C615" s="489"/>
      <c r="D615" s="489"/>
      <c r="E615" s="38"/>
      <c r="F615" s="38"/>
      <c r="G615" s="39"/>
      <c r="H615" s="39"/>
      <c r="I615" s="40"/>
      <c r="J615" s="38"/>
      <c r="K615" s="38"/>
      <c r="L615" s="39"/>
      <c r="M615" s="39"/>
      <c r="N615" s="40"/>
    </row>
    <row r="616" spans="1:14" ht="13.5" customHeight="1" x14ac:dyDescent="0.2">
      <c r="A616" s="36">
        <v>17</v>
      </c>
      <c r="B616" s="489" t="s">
        <v>87</v>
      </c>
      <c r="C616" s="489"/>
      <c r="D616" s="489"/>
      <c r="E616" s="43"/>
      <c r="F616" s="38"/>
      <c r="G616" s="39"/>
      <c r="H616" s="39"/>
      <c r="I616" s="40"/>
      <c r="J616" s="43"/>
      <c r="K616" s="38"/>
      <c r="L616" s="39"/>
      <c r="M616" s="39"/>
      <c r="N616" s="40"/>
    </row>
    <row r="617" spans="1:14" ht="13.5" customHeight="1" x14ac:dyDescent="0.2">
      <c r="A617" s="36">
        <v>18</v>
      </c>
      <c r="B617" s="499" t="s">
        <v>89</v>
      </c>
      <c r="C617" s="499"/>
      <c r="D617" s="499"/>
      <c r="E617" s="38"/>
      <c r="F617" s="38"/>
      <c r="G617" s="39"/>
      <c r="H617" s="39"/>
      <c r="I617" s="40"/>
      <c r="J617" s="38"/>
      <c r="K617" s="38"/>
      <c r="L617" s="39"/>
      <c r="M617" s="39"/>
      <c r="N617" s="40"/>
    </row>
    <row r="618" spans="1:14" ht="13.5" customHeight="1" x14ac:dyDescent="0.2">
      <c r="A618" s="36">
        <v>19</v>
      </c>
      <c r="B618" s="499" t="s">
        <v>92</v>
      </c>
      <c r="C618" s="499"/>
      <c r="D618" s="499"/>
      <c r="E618" s="38"/>
      <c r="F618" s="38"/>
      <c r="G618" s="39"/>
      <c r="H618" s="39"/>
      <c r="I618" s="40"/>
      <c r="J618" s="38"/>
      <c r="K618" s="38"/>
      <c r="L618" s="39"/>
      <c r="M618" s="39"/>
      <c r="N618" s="40"/>
    </row>
    <row r="619" spans="1:14" ht="13.5" customHeight="1" x14ac:dyDescent="0.2">
      <c r="A619" s="44"/>
      <c r="B619" s="499" t="s">
        <v>94</v>
      </c>
      <c r="C619" s="499"/>
      <c r="D619" s="499"/>
      <c r="E619" s="45"/>
      <c r="F619" s="45"/>
      <c r="G619" s="46"/>
      <c r="H619" s="46"/>
      <c r="I619" s="47"/>
      <c r="J619" s="45"/>
      <c r="K619" s="45"/>
      <c r="L619" s="46"/>
      <c r="M619" s="46"/>
      <c r="N619" s="47"/>
    </row>
    <row r="620" spans="1:14" ht="13.5" customHeight="1" x14ac:dyDescent="0.2">
      <c r="A620" s="36">
        <v>20</v>
      </c>
      <c r="B620" s="506" t="str">
        <f>B581</f>
        <v/>
      </c>
      <c r="C620" s="506"/>
      <c r="D620" s="506"/>
      <c r="E620" s="38"/>
      <c r="F620" s="38"/>
      <c r="G620" s="39"/>
      <c r="H620" s="39"/>
      <c r="I620" s="40"/>
      <c r="J620" s="38"/>
      <c r="K620" s="38"/>
      <c r="L620" s="39"/>
      <c r="M620" s="39"/>
      <c r="N620" s="40"/>
    </row>
    <row r="621" spans="1:14" ht="13.5" customHeight="1" x14ac:dyDescent="0.2">
      <c r="A621" s="36">
        <v>21</v>
      </c>
      <c r="B621" s="506" t="str">
        <f>B582</f>
        <v/>
      </c>
      <c r="C621" s="506"/>
      <c r="D621" s="506"/>
      <c r="E621" s="38"/>
      <c r="F621" s="38"/>
      <c r="G621" s="39"/>
      <c r="H621" s="39"/>
      <c r="I621" s="40"/>
      <c r="J621" s="38"/>
      <c r="K621" s="38"/>
      <c r="L621" s="39"/>
      <c r="M621" s="39"/>
      <c r="N621" s="40"/>
    </row>
    <row r="622" spans="1:14" ht="13.5" customHeight="1" x14ac:dyDescent="0.2">
      <c r="A622" s="36">
        <v>22</v>
      </c>
      <c r="B622" s="506" t="str">
        <f>B583</f>
        <v/>
      </c>
      <c r="C622" s="506"/>
      <c r="D622" s="506"/>
      <c r="E622" s="38"/>
      <c r="F622" s="38"/>
      <c r="G622" s="39"/>
      <c r="H622" s="39"/>
      <c r="I622" s="40"/>
      <c r="J622" s="38"/>
      <c r="K622" s="38"/>
      <c r="L622" s="39"/>
      <c r="M622" s="39"/>
      <c r="N622" s="40"/>
    </row>
    <row r="623" spans="1:14" ht="13.5" customHeight="1" x14ac:dyDescent="0.2">
      <c r="A623" s="36">
        <v>23</v>
      </c>
      <c r="B623" s="506" t="str">
        <f>B584</f>
        <v/>
      </c>
      <c r="C623" s="506"/>
      <c r="D623" s="506"/>
      <c r="E623" s="38"/>
      <c r="F623" s="38"/>
      <c r="G623" s="39"/>
      <c r="H623" s="39"/>
      <c r="I623" s="40"/>
      <c r="J623" s="38"/>
      <c r="K623" s="38"/>
      <c r="L623" s="39"/>
      <c r="M623" s="39"/>
      <c r="N623" s="40"/>
    </row>
    <row r="624" spans="1:14" ht="13.5" customHeight="1" x14ac:dyDescent="0.2">
      <c r="A624" s="36">
        <v>24</v>
      </c>
      <c r="B624" s="506" t="str">
        <f>B585</f>
        <v/>
      </c>
      <c r="C624" s="506"/>
      <c r="D624" s="506"/>
      <c r="E624" s="38"/>
      <c r="F624" s="38"/>
      <c r="G624" s="39"/>
      <c r="H624" s="39"/>
      <c r="I624" s="40"/>
      <c r="J624" s="38"/>
      <c r="K624" s="38"/>
      <c r="L624" s="39"/>
      <c r="M624" s="39"/>
      <c r="N624" s="40"/>
    </row>
    <row r="625" spans="1:16" ht="6" customHeight="1" x14ac:dyDescent="0.2">
      <c r="A625" s="41"/>
      <c r="B625" s="41"/>
      <c r="C625" s="41"/>
      <c r="D625" s="41"/>
    </row>
    <row r="626" spans="1:16" ht="22.5" customHeight="1" x14ac:dyDescent="0.25">
      <c r="A626" s="497" t="s">
        <v>19</v>
      </c>
      <c r="B626" s="497"/>
      <c r="C626" s="497"/>
      <c r="D626" s="505" t="str">
        <f>D587</f>
        <v>3R Petroleum</v>
      </c>
      <c r="E626" s="505"/>
      <c r="F626" s="505"/>
      <c r="G626" s="505"/>
      <c r="H626" s="505"/>
      <c r="I626" s="505"/>
      <c r="K626" s="486" t="s">
        <v>21</v>
      </c>
      <c r="L626" s="486"/>
      <c r="M626" s="486"/>
      <c r="N626" s="486"/>
    </row>
    <row r="627" spans="1:16" ht="6" customHeight="1" x14ac:dyDescent="0.2">
      <c r="J627" s="18"/>
      <c r="N627" s="18"/>
      <c r="O627" s="18"/>
    </row>
    <row r="628" spans="1:16" ht="17.25" customHeight="1" x14ac:dyDescent="0.2">
      <c r="A628" s="487" t="s">
        <v>95</v>
      </c>
      <c r="B628" s="487"/>
      <c r="C628" s="49">
        <f>C589</f>
        <v>5</v>
      </c>
      <c r="E628" s="487" t="s">
        <v>23</v>
      </c>
      <c r="F628" s="487"/>
      <c r="G628" s="50" t="str">
        <f>G589</f>
        <v>0</v>
      </c>
      <c r="H628" s="22"/>
      <c r="K628" s="488" t="s">
        <v>25</v>
      </c>
      <c r="L628" s="488"/>
      <c r="M628" s="488"/>
      <c r="N628" s="488"/>
    </row>
    <row r="629" spans="1:16" ht="6" customHeight="1" x14ac:dyDescent="0.2">
      <c r="C629" s="6"/>
      <c r="D629" s="23"/>
      <c r="E629" s="23"/>
      <c r="F629" s="23"/>
      <c r="G629" s="23"/>
      <c r="H629" s="23"/>
      <c r="I629" s="23"/>
      <c r="O629" s="22"/>
    </row>
    <row r="630" spans="1:16" ht="13.5" customHeight="1" x14ac:dyDescent="0.2">
      <c r="A630" s="22"/>
      <c r="B630" s="22"/>
      <c r="C630" s="23"/>
      <c r="D630" s="23"/>
      <c r="E630" s="487" t="s">
        <v>26</v>
      </c>
      <c r="F630" s="487"/>
      <c r="G630" s="487"/>
      <c r="H630" s="51">
        <f>H591</f>
        <v>44986</v>
      </c>
      <c r="I630" s="22"/>
      <c r="J630" s="22"/>
      <c r="K630" s="22"/>
      <c r="N630" s="14" t="s">
        <v>116</v>
      </c>
      <c r="O630" s="22"/>
      <c r="P630" s="22"/>
    </row>
    <row r="631" spans="1:16" ht="6" customHeight="1" x14ac:dyDescent="0.2">
      <c r="A631" s="22"/>
      <c r="B631" s="22"/>
      <c r="G631" s="13"/>
      <c r="H631" s="13"/>
      <c r="I631" s="22"/>
      <c r="J631" s="22"/>
      <c r="K631" s="22"/>
      <c r="M631" s="6"/>
      <c r="O631" s="22"/>
      <c r="P631" s="22"/>
    </row>
    <row r="632" spans="1:16" s="42" customFormat="1" ht="17.25" customHeight="1" x14ac:dyDescent="0.2">
      <c r="A632" s="488" t="s">
        <v>97</v>
      </c>
      <c r="B632" s="488"/>
      <c r="C632" s="488"/>
      <c r="D632" s="488"/>
      <c r="E632" s="488"/>
      <c r="F632" s="488"/>
      <c r="G632" s="488"/>
      <c r="H632" s="488"/>
      <c r="I632" s="488"/>
      <c r="J632" s="488"/>
      <c r="K632" s="488"/>
      <c r="L632" s="488"/>
      <c r="M632" s="488"/>
      <c r="N632" s="488"/>
      <c r="O632" s="52"/>
      <c r="P632" s="52"/>
    </row>
    <row r="633" spans="1:16" ht="13.5" customHeight="1" x14ac:dyDescent="0.2">
      <c r="A633" s="501" t="s">
        <v>31</v>
      </c>
      <c r="B633" s="502" t="s">
        <v>98</v>
      </c>
      <c r="C633" s="502"/>
      <c r="D633" s="502"/>
      <c r="E633" s="53" t="s">
        <v>99</v>
      </c>
      <c r="F633" s="30"/>
      <c r="G633" s="29" t="s">
        <v>100</v>
      </c>
      <c r="H633" s="492"/>
      <c r="I633" s="492"/>
      <c r="J633" s="53" t="s">
        <v>99</v>
      </c>
      <c r="K633" s="30"/>
      <c r="L633" s="29" t="s">
        <v>100</v>
      </c>
      <c r="M633" s="492"/>
      <c r="N633" s="492"/>
    </row>
    <row r="634" spans="1:16" ht="13.5" customHeight="1" x14ac:dyDescent="0.2">
      <c r="A634" s="501"/>
      <c r="B634" s="502"/>
      <c r="C634" s="502"/>
      <c r="D634" s="502"/>
      <c r="E634" s="4"/>
      <c r="F634" s="503" t="s">
        <v>101</v>
      </c>
      <c r="G634" s="503"/>
      <c r="H634" s="503"/>
      <c r="I634" s="503"/>
      <c r="J634" s="4"/>
      <c r="K634" s="503" t="s">
        <v>101</v>
      </c>
      <c r="L634" s="503"/>
      <c r="M634" s="503"/>
      <c r="N634" s="503"/>
    </row>
    <row r="635" spans="1:16" ht="13.5" customHeight="1" x14ac:dyDescent="0.2">
      <c r="A635" s="501"/>
      <c r="B635" s="502"/>
      <c r="C635" s="502"/>
      <c r="D635" s="502"/>
      <c r="E635" s="23" t="s">
        <v>40</v>
      </c>
      <c r="F635" s="494" t="s">
        <v>41</v>
      </c>
      <c r="G635" s="495" t="s">
        <v>42</v>
      </c>
      <c r="H635" s="495" t="s">
        <v>43</v>
      </c>
      <c r="I635" s="496" t="s">
        <v>44</v>
      </c>
      <c r="J635" s="23" t="s">
        <v>40</v>
      </c>
      <c r="K635" s="494" t="s">
        <v>41</v>
      </c>
      <c r="L635" s="495" t="s">
        <v>42</v>
      </c>
      <c r="M635" s="495" t="s">
        <v>43</v>
      </c>
      <c r="N635" s="496" t="s">
        <v>44</v>
      </c>
    </row>
    <row r="636" spans="1:16" ht="13.5" customHeight="1" x14ac:dyDescent="0.2">
      <c r="A636" s="501"/>
      <c r="B636" s="502"/>
      <c r="C636" s="502"/>
      <c r="D636" s="502"/>
      <c r="E636" s="23" t="s">
        <v>47</v>
      </c>
      <c r="F636" s="494"/>
      <c r="G636" s="495"/>
      <c r="H636" s="495"/>
      <c r="I636" s="496"/>
      <c r="J636" s="23" t="s">
        <v>47</v>
      </c>
      <c r="K636" s="494"/>
      <c r="L636" s="495"/>
      <c r="M636" s="495"/>
      <c r="N636" s="496"/>
    </row>
    <row r="637" spans="1:16" ht="13.5" customHeight="1" x14ac:dyDescent="0.2">
      <c r="A637" s="501"/>
      <c r="B637" s="502"/>
      <c r="C637" s="502"/>
      <c r="D637" s="502"/>
      <c r="E637" s="23" t="s">
        <v>49</v>
      </c>
      <c r="F637" s="494"/>
      <c r="G637" s="495"/>
      <c r="H637" s="495"/>
      <c r="I637" s="496"/>
      <c r="J637" s="23" t="s">
        <v>49</v>
      </c>
      <c r="K637" s="494"/>
      <c r="L637" s="495"/>
      <c r="M637" s="495"/>
      <c r="N637" s="496"/>
    </row>
    <row r="638" spans="1:16" ht="13.5" customHeight="1" x14ac:dyDescent="0.2">
      <c r="A638" s="501"/>
      <c r="B638" s="502"/>
      <c r="C638" s="502"/>
      <c r="D638" s="502"/>
      <c r="E638" s="23" t="s">
        <v>53</v>
      </c>
      <c r="F638" s="494"/>
      <c r="G638" s="495"/>
      <c r="H638" s="495"/>
      <c r="I638" s="496"/>
      <c r="J638" s="23" t="s">
        <v>53</v>
      </c>
      <c r="K638" s="494"/>
      <c r="L638" s="495"/>
      <c r="M638" s="495"/>
      <c r="N638" s="496"/>
    </row>
    <row r="639" spans="1:16" ht="13.5" customHeight="1" x14ac:dyDescent="0.2">
      <c r="A639" s="36">
        <v>1</v>
      </c>
      <c r="B639" s="489" t="s">
        <v>55</v>
      </c>
      <c r="C639" s="489"/>
      <c r="D639" s="489"/>
      <c r="E639" s="38"/>
      <c r="F639" s="38"/>
      <c r="G639" s="39"/>
      <c r="H639" s="39"/>
      <c r="I639" s="40"/>
      <c r="J639" s="38"/>
      <c r="K639" s="38"/>
      <c r="L639" s="39"/>
      <c r="M639" s="39"/>
      <c r="N639" s="40"/>
    </row>
    <row r="640" spans="1:16" ht="13.5" customHeight="1" x14ac:dyDescent="0.2">
      <c r="A640" s="36">
        <v>2</v>
      </c>
      <c r="B640" s="489" t="s">
        <v>57</v>
      </c>
      <c r="C640" s="489"/>
      <c r="D640" s="489"/>
      <c r="E640" s="38"/>
      <c r="F640" s="38"/>
      <c r="G640" s="39"/>
      <c r="H640" s="39"/>
      <c r="I640" s="40"/>
      <c r="J640" s="38"/>
      <c r="K640" s="38"/>
      <c r="L640" s="39"/>
      <c r="M640" s="39"/>
      <c r="N640" s="40"/>
    </row>
    <row r="641" spans="1:14" ht="13.5" customHeight="1" x14ac:dyDescent="0.2">
      <c r="A641" s="36">
        <v>3</v>
      </c>
      <c r="B641" s="489" t="s">
        <v>59</v>
      </c>
      <c r="C641" s="489"/>
      <c r="D641" s="489"/>
      <c r="E641" s="38"/>
      <c r="F641" s="38"/>
      <c r="G641" s="39"/>
      <c r="H641" s="39"/>
      <c r="I641" s="40"/>
      <c r="J641" s="38"/>
      <c r="K641" s="38"/>
      <c r="L641" s="39"/>
      <c r="M641" s="39"/>
      <c r="N641" s="40"/>
    </row>
    <row r="642" spans="1:14" ht="13.5" customHeight="1" x14ac:dyDescent="0.2">
      <c r="A642" s="36">
        <v>4</v>
      </c>
      <c r="B642" s="489" t="s">
        <v>61</v>
      </c>
      <c r="C642" s="489"/>
      <c r="D642" s="489"/>
      <c r="E642" s="38"/>
      <c r="F642" s="38"/>
      <c r="G642" s="39"/>
      <c r="H642" s="39"/>
      <c r="I642" s="40"/>
      <c r="J642" s="38"/>
      <c r="K642" s="38"/>
      <c r="L642" s="39"/>
      <c r="M642" s="39"/>
      <c r="N642" s="40"/>
    </row>
    <row r="643" spans="1:14" ht="13.5" customHeight="1" x14ac:dyDescent="0.2">
      <c r="A643" s="36">
        <v>5</v>
      </c>
      <c r="B643" s="489" t="s">
        <v>63</v>
      </c>
      <c r="C643" s="489"/>
      <c r="D643" s="489"/>
      <c r="E643" s="38"/>
      <c r="F643" s="38"/>
      <c r="G643" s="39"/>
      <c r="H643" s="39"/>
      <c r="I643" s="40"/>
      <c r="J643" s="38"/>
      <c r="K643" s="38"/>
      <c r="L643" s="39"/>
      <c r="M643" s="39"/>
      <c r="N643" s="40"/>
    </row>
    <row r="644" spans="1:14" ht="13.5" customHeight="1" x14ac:dyDescent="0.2">
      <c r="A644" s="36">
        <v>6</v>
      </c>
      <c r="B644" s="489" t="s">
        <v>65</v>
      </c>
      <c r="C644" s="489"/>
      <c r="D644" s="489"/>
      <c r="E644" s="38"/>
      <c r="F644" s="38"/>
      <c r="G644" s="39"/>
      <c r="H644" s="39"/>
      <c r="I644" s="40"/>
      <c r="J644" s="38"/>
      <c r="K644" s="38"/>
      <c r="L644" s="39"/>
      <c r="M644" s="39"/>
      <c r="N644" s="40"/>
    </row>
    <row r="645" spans="1:14" ht="13.5" customHeight="1" x14ac:dyDescent="0.2">
      <c r="A645" s="36">
        <v>7</v>
      </c>
      <c r="B645" s="489" t="s">
        <v>67</v>
      </c>
      <c r="C645" s="489"/>
      <c r="D645" s="489"/>
      <c r="E645" s="38"/>
      <c r="F645" s="38"/>
      <c r="G645" s="39"/>
      <c r="H645" s="39"/>
      <c r="I645" s="40"/>
      <c r="J645" s="38"/>
      <c r="K645" s="38"/>
      <c r="L645" s="39"/>
      <c r="M645" s="39"/>
      <c r="N645" s="40"/>
    </row>
    <row r="646" spans="1:14" ht="13.5" customHeight="1" x14ac:dyDescent="0.2">
      <c r="A646" s="36">
        <v>8</v>
      </c>
      <c r="B646" s="489" t="s">
        <v>69</v>
      </c>
      <c r="C646" s="489"/>
      <c r="D646" s="489"/>
      <c r="E646" s="38"/>
      <c r="F646" s="38"/>
      <c r="G646" s="39"/>
      <c r="H646" s="39"/>
      <c r="I646" s="40"/>
      <c r="J646" s="38"/>
      <c r="K646" s="38"/>
      <c r="L646" s="39"/>
      <c r="M646" s="39"/>
      <c r="N646" s="40"/>
    </row>
    <row r="647" spans="1:14" ht="13.5" customHeight="1" x14ac:dyDescent="0.2">
      <c r="A647" s="36">
        <v>9</v>
      </c>
      <c r="B647" s="489" t="s">
        <v>71</v>
      </c>
      <c r="C647" s="489"/>
      <c r="D647" s="489"/>
      <c r="E647" s="38"/>
      <c r="F647" s="38"/>
      <c r="G647" s="39"/>
      <c r="H647" s="39"/>
      <c r="I647" s="40"/>
      <c r="J647" s="38"/>
      <c r="K647" s="38"/>
      <c r="L647" s="39"/>
      <c r="M647" s="39"/>
      <c r="N647" s="40"/>
    </row>
    <row r="648" spans="1:14" ht="13.5" customHeight="1" x14ac:dyDescent="0.2">
      <c r="A648" s="36">
        <v>10</v>
      </c>
      <c r="B648" s="489" t="s">
        <v>73</v>
      </c>
      <c r="C648" s="489"/>
      <c r="D648" s="489"/>
      <c r="E648" s="38"/>
      <c r="F648" s="38"/>
      <c r="G648" s="39"/>
      <c r="H648" s="39"/>
      <c r="I648" s="40"/>
      <c r="J648" s="38"/>
      <c r="K648" s="38"/>
      <c r="L648" s="39"/>
      <c r="M648" s="39"/>
      <c r="N648" s="40"/>
    </row>
    <row r="649" spans="1:14" ht="13.5" customHeight="1" x14ac:dyDescent="0.2">
      <c r="A649" s="36">
        <v>11</v>
      </c>
      <c r="B649" s="489" t="s">
        <v>75</v>
      </c>
      <c r="C649" s="489"/>
      <c r="D649" s="489"/>
      <c r="E649" s="38"/>
      <c r="F649" s="38"/>
      <c r="G649" s="39"/>
      <c r="H649" s="39"/>
      <c r="I649" s="40"/>
      <c r="J649" s="38"/>
      <c r="K649" s="38"/>
      <c r="L649" s="39"/>
      <c r="M649" s="39"/>
      <c r="N649" s="40"/>
    </row>
    <row r="650" spans="1:14" ht="13.5" customHeight="1" x14ac:dyDescent="0.2">
      <c r="A650" s="36">
        <v>12</v>
      </c>
      <c r="B650" s="489" t="s">
        <v>77</v>
      </c>
      <c r="C650" s="489"/>
      <c r="D650" s="489"/>
      <c r="E650" s="38"/>
      <c r="F650" s="38"/>
      <c r="G650" s="39"/>
      <c r="H650" s="39"/>
      <c r="I650" s="40"/>
      <c r="J650" s="38"/>
      <c r="K650" s="38"/>
      <c r="L650" s="39"/>
      <c r="M650" s="39"/>
      <c r="N650" s="40"/>
    </row>
    <row r="651" spans="1:14" ht="13.5" customHeight="1" x14ac:dyDescent="0.2">
      <c r="A651" s="36">
        <v>13</v>
      </c>
      <c r="B651" s="489" t="s">
        <v>79</v>
      </c>
      <c r="C651" s="489"/>
      <c r="D651" s="489"/>
      <c r="E651" s="38"/>
      <c r="F651" s="38"/>
      <c r="G651" s="39"/>
      <c r="H651" s="39"/>
      <c r="I651" s="40"/>
      <c r="J651" s="38"/>
      <c r="K651" s="38"/>
      <c r="L651" s="39"/>
      <c r="M651" s="39"/>
      <c r="N651" s="40"/>
    </row>
    <row r="652" spans="1:14" ht="13.5" customHeight="1" x14ac:dyDescent="0.2">
      <c r="A652" s="36">
        <v>14</v>
      </c>
      <c r="B652" s="489" t="s">
        <v>81</v>
      </c>
      <c r="C652" s="489"/>
      <c r="D652" s="489"/>
      <c r="E652" s="38"/>
      <c r="F652" s="38"/>
      <c r="G652" s="39"/>
      <c r="H652" s="39"/>
      <c r="I652" s="40"/>
      <c r="J652" s="38"/>
      <c r="K652" s="38"/>
      <c r="L652" s="39"/>
      <c r="M652" s="39"/>
      <c r="N652" s="40"/>
    </row>
    <row r="653" spans="1:14" ht="13.5" customHeight="1" x14ac:dyDescent="0.2">
      <c r="A653" s="36">
        <v>15</v>
      </c>
      <c r="B653" s="489" t="s">
        <v>83</v>
      </c>
      <c r="C653" s="489"/>
      <c r="D653" s="489"/>
      <c r="E653" s="38"/>
      <c r="F653" s="38"/>
      <c r="G653" s="39"/>
      <c r="H653" s="39"/>
      <c r="I653" s="40"/>
      <c r="J653" s="38"/>
      <c r="K653" s="38"/>
      <c r="L653" s="39"/>
      <c r="M653" s="39"/>
      <c r="N653" s="40"/>
    </row>
    <row r="654" spans="1:14" ht="13.5" customHeight="1" x14ac:dyDescent="0.2">
      <c r="A654" s="36">
        <v>16</v>
      </c>
      <c r="B654" s="489" t="s">
        <v>85</v>
      </c>
      <c r="C654" s="489"/>
      <c r="D654" s="489"/>
      <c r="E654" s="38"/>
      <c r="F654" s="38"/>
      <c r="G654" s="39"/>
      <c r="H654" s="39"/>
      <c r="I654" s="40"/>
      <c r="J654" s="38"/>
      <c r="K654" s="38"/>
      <c r="L654" s="39"/>
      <c r="M654" s="39"/>
      <c r="N654" s="40"/>
    </row>
    <row r="655" spans="1:14" ht="13.5" customHeight="1" x14ac:dyDescent="0.2">
      <c r="A655" s="36">
        <v>17</v>
      </c>
      <c r="B655" s="489" t="s">
        <v>87</v>
      </c>
      <c r="C655" s="489"/>
      <c r="D655" s="489"/>
      <c r="E655" s="43"/>
      <c r="F655" s="38"/>
      <c r="G655" s="39"/>
      <c r="H655" s="39"/>
      <c r="I655" s="40"/>
      <c r="J655" s="43"/>
      <c r="K655" s="38"/>
      <c r="L655" s="39"/>
      <c r="M655" s="39"/>
      <c r="N655" s="40"/>
    </row>
    <row r="656" spans="1:14" ht="13.5" customHeight="1" x14ac:dyDescent="0.2">
      <c r="A656" s="36">
        <v>18</v>
      </c>
      <c r="B656" s="499" t="s">
        <v>89</v>
      </c>
      <c r="C656" s="499"/>
      <c r="D656" s="499"/>
      <c r="E656" s="38"/>
      <c r="F656" s="38"/>
      <c r="G656" s="39"/>
      <c r="H656" s="39"/>
      <c r="I656" s="40"/>
      <c r="J656" s="38"/>
      <c r="K656" s="38"/>
      <c r="L656" s="39"/>
      <c r="M656" s="39"/>
      <c r="N656" s="40"/>
    </row>
    <row r="657" spans="1:16" ht="13.5" customHeight="1" x14ac:dyDescent="0.2">
      <c r="A657" s="36">
        <v>19</v>
      </c>
      <c r="B657" s="499" t="s">
        <v>92</v>
      </c>
      <c r="C657" s="499"/>
      <c r="D657" s="499"/>
      <c r="E657" s="38"/>
      <c r="F657" s="38"/>
      <c r="G657" s="39"/>
      <c r="H657" s="39"/>
      <c r="I657" s="40"/>
      <c r="J657" s="38"/>
      <c r="K657" s="38"/>
      <c r="L657" s="39"/>
      <c r="M657" s="39"/>
      <c r="N657" s="40"/>
    </row>
    <row r="658" spans="1:16" ht="13.5" customHeight="1" x14ac:dyDescent="0.2">
      <c r="A658" s="44"/>
      <c r="B658" s="499" t="s">
        <v>94</v>
      </c>
      <c r="C658" s="499"/>
      <c r="D658" s="499"/>
      <c r="E658" s="45"/>
      <c r="F658" s="45"/>
      <c r="G658" s="46"/>
      <c r="H658" s="46"/>
      <c r="I658" s="47"/>
      <c r="J658" s="45"/>
      <c r="K658" s="45"/>
      <c r="L658" s="46"/>
      <c r="M658" s="46"/>
      <c r="N658" s="47"/>
    </row>
    <row r="659" spans="1:16" ht="13.5" customHeight="1" x14ac:dyDescent="0.2">
      <c r="A659" s="36">
        <v>20</v>
      </c>
      <c r="B659" s="506" t="str">
        <f>B620</f>
        <v/>
      </c>
      <c r="C659" s="506"/>
      <c r="D659" s="506"/>
      <c r="E659" s="38"/>
      <c r="F659" s="38"/>
      <c r="G659" s="39"/>
      <c r="H659" s="39"/>
      <c r="I659" s="40"/>
      <c r="J659" s="38"/>
      <c r="K659" s="38"/>
      <c r="L659" s="39"/>
      <c r="M659" s="39"/>
      <c r="N659" s="40"/>
    </row>
    <row r="660" spans="1:16" ht="13.5" customHeight="1" x14ac:dyDescent="0.2">
      <c r="A660" s="36">
        <v>21</v>
      </c>
      <c r="B660" s="506" t="str">
        <f>B621</f>
        <v/>
      </c>
      <c r="C660" s="506"/>
      <c r="D660" s="506"/>
      <c r="E660" s="38"/>
      <c r="F660" s="38"/>
      <c r="G660" s="39"/>
      <c r="H660" s="39"/>
      <c r="I660" s="40"/>
      <c r="J660" s="38"/>
      <c r="K660" s="38"/>
      <c r="L660" s="39"/>
      <c r="M660" s="39"/>
      <c r="N660" s="40"/>
    </row>
    <row r="661" spans="1:16" ht="13.5" customHeight="1" x14ac:dyDescent="0.2">
      <c r="A661" s="36">
        <v>22</v>
      </c>
      <c r="B661" s="506" t="str">
        <f>B622</f>
        <v/>
      </c>
      <c r="C661" s="506"/>
      <c r="D661" s="506"/>
      <c r="E661" s="38"/>
      <c r="F661" s="38"/>
      <c r="G661" s="39"/>
      <c r="H661" s="39"/>
      <c r="I661" s="40"/>
      <c r="J661" s="38"/>
      <c r="K661" s="38"/>
      <c r="L661" s="39"/>
      <c r="M661" s="39"/>
      <c r="N661" s="40"/>
    </row>
    <row r="662" spans="1:16" ht="13.5" customHeight="1" x14ac:dyDescent="0.2">
      <c r="A662" s="36">
        <v>23</v>
      </c>
      <c r="B662" s="506" t="str">
        <f>B623</f>
        <v/>
      </c>
      <c r="C662" s="506"/>
      <c r="D662" s="506"/>
      <c r="E662" s="38"/>
      <c r="F662" s="38"/>
      <c r="G662" s="39"/>
      <c r="H662" s="39"/>
      <c r="I662" s="40"/>
      <c r="J662" s="38"/>
      <c r="K662" s="38"/>
      <c r="L662" s="39"/>
      <c r="M662" s="39"/>
      <c r="N662" s="40"/>
    </row>
    <row r="663" spans="1:16" ht="13.5" customHeight="1" x14ac:dyDescent="0.2">
      <c r="A663" s="36">
        <v>24</v>
      </c>
      <c r="B663" s="506" t="str">
        <f>B624</f>
        <v/>
      </c>
      <c r="C663" s="506"/>
      <c r="D663" s="506"/>
      <c r="E663" s="38"/>
      <c r="F663" s="38"/>
      <c r="G663" s="39"/>
      <c r="H663" s="39"/>
      <c r="I663" s="40"/>
      <c r="J663" s="38"/>
      <c r="K663" s="38"/>
      <c r="L663" s="39"/>
      <c r="M663" s="39"/>
      <c r="N663" s="40"/>
    </row>
    <row r="664" spans="1:16" ht="6" customHeight="1" x14ac:dyDescent="0.2">
      <c r="A664" s="41"/>
      <c r="B664" s="41"/>
      <c r="C664" s="41"/>
      <c r="D664" s="41"/>
    </row>
    <row r="665" spans="1:16" ht="22.5" customHeight="1" x14ac:dyDescent="0.25">
      <c r="A665" s="497" t="s">
        <v>19</v>
      </c>
      <c r="B665" s="497"/>
      <c r="C665" s="497"/>
      <c r="D665" s="505" t="str">
        <f>D626</f>
        <v>3R Petroleum</v>
      </c>
      <c r="E665" s="505"/>
      <c r="F665" s="505"/>
      <c r="G665" s="505"/>
      <c r="H665" s="505"/>
      <c r="I665" s="505"/>
      <c r="K665" s="486" t="s">
        <v>21</v>
      </c>
      <c r="L665" s="486"/>
      <c r="M665" s="486"/>
      <c r="N665" s="486"/>
    </row>
    <row r="666" spans="1:16" ht="6" customHeight="1" x14ac:dyDescent="0.2">
      <c r="J666" s="18"/>
      <c r="N666" s="18"/>
      <c r="O666" s="18"/>
    </row>
    <row r="667" spans="1:16" ht="17.25" customHeight="1" x14ac:dyDescent="0.2">
      <c r="A667" s="487" t="s">
        <v>95</v>
      </c>
      <c r="B667" s="487"/>
      <c r="C667" s="49">
        <f>C628</f>
        <v>5</v>
      </c>
      <c r="E667" s="487" t="s">
        <v>23</v>
      </c>
      <c r="F667" s="487"/>
      <c r="G667" s="50" t="str">
        <f>G628</f>
        <v>0</v>
      </c>
      <c r="H667" s="22"/>
      <c r="K667" s="488" t="s">
        <v>25</v>
      </c>
      <c r="L667" s="488"/>
      <c r="M667" s="488"/>
      <c r="N667" s="488"/>
    </row>
    <row r="668" spans="1:16" ht="6" customHeight="1" x14ac:dyDescent="0.2">
      <c r="C668" s="6"/>
      <c r="D668" s="23"/>
      <c r="E668" s="23"/>
      <c r="F668" s="23"/>
      <c r="G668" s="23"/>
      <c r="H668" s="23"/>
      <c r="I668" s="23"/>
      <c r="O668" s="22"/>
    </row>
    <row r="669" spans="1:16" ht="13.5" customHeight="1" x14ac:dyDescent="0.2">
      <c r="A669" s="22"/>
      <c r="B669" s="22"/>
      <c r="C669" s="23"/>
      <c r="D669" s="23"/>
      <c r="E669" s="487" t="s">
        <v>26</v>
      </c>
      <c r="F669" s="487"/>
      <c r="G669" s="487"/>
      <c r="H669" s="51">
        <f>H630</f>
        <v>44986</v>
      </c>
      <c r="I669" s="22"/>
      <c r="J669" s="22"/>
      <c r="K669" s="22"/>
      <c r="N669" s="14" t="s">
        <v>117</v>
      </c>
      <c r="O669" s="22"/>
      <c r="P669" s="22"/>
    </row>
    <row r="670" spans="1:16" ht="6" customHeight="1" x14ac:dyDescent="0.2">
      <c r="A670" s="22"/>
      <c r="B670" s="22"/>
      <c r="G670" s="13"/>
      <c r="H670" s="13"/>
      <c r="I670" s="22"/>
      <c r="J670" s="22"/>
      <c r="K670" s="22"/>
      <c r="M670" s="6"/>
      <c r="O670" s="22"/>
      <c r="P670" s="22"/>
    </row>
    <row r="671" spans="1:16" s="42" customFormat="1" ht="17.25" customHeight="1" x14ac:dyDescent="0.2">
      <c r="A671" s="488" t="s">
        <v>97</v>
      </c>
      <c r="B671" s="488"/>
      <c r="C671" s="488"/>
      <c r="D671" s="488"/>
      <c r="E671" s="488"/>
      <c r="F671" s="488"/>
      <c r="G671" s="488"/>
      <c r="H671" s="488"/>
      <c r="I671" s="488"/>
      <c r="J671" s="488"/>
      <c r="K671" s="488"/>
      <c r="L671" s="488"/>
      <c r="M671" s="488"/>
      <c r="N671" s="488"/>
      <c r="O671" s="52"/>
      <c r="P671" s="52"/>
    </row>
    <row r="672" spans="1:16" ht="13.5" customHeight="1" x14ac:dyDescent="0.2">
      <c r="A672" s="501" t="s">
        <v>31</v>
      </c>
      <c r="B672" s="502" t="s">
        <v>98</v>
      </c>
      <c r="C672" s="502"/>
      <c r="D672" s="502"/>
      <c r="E672" s="53" t="s">
        <v>99</v>
      </c>
      <c r="F672" s="30"/>
      <c r="G672" s="29" t="s">
        <v>100</v>
      </c>
      <c r="H672" s="492"/>
      <c r="I672" s="492"/>
      <c r="J672" s="53" t="s">
        <v>99</v>
      </c>
      <c r="K672" s="30"/>
      <c r="L672" s="29" t="s">
        <v>100</v>
      </c>
      <c r="M672" s="492"/>
      <c r="N672" s="492"/>
    </row>
    <row r="673" spans="1:14" ht="13.5" customHeight="1" x14ac:dyDescent="0.2">
      <c r="A673" s="501"/>
      <c r="B673" s="502"/>
      <c r="C673" s="502"/>
      <c r="D673" s="502"/>
      <c r="E673" s="4"/>
      <c r="F673" s="503" t="s">
        <v>101</v>
      </c>
      <c r="G673" s="503"/>
      <c r="H673" s="503"/>
      <c r="I673" s="503"/>
      <c r="J673" s="4"/>
      <c r="K673" s="503" t="s">
        <v>101</v>
      </c>
      <c r="L673" s="503"/>
      <c r="M673" s="503"/>
      <c r="N673" s="503"/>
    </row>
    <row r="674" spans="1:14" ht="13.5" customHeight="1" x14ac:dyDescent="0.2">
      <c r="A674" s="501"/>
      <c r="B674" s="502"/>
      <c r="C674" s="502"/>
      <c r="D674" s="502"/>
      <c r="E674" s="23" t="s">
        <v>40</v>
      </c>
      <c r="F674" s="494" t="s">
        <v>41</v>
      </c>
      <c r="G674" s="495" t="s">
        <v>42</v>
      </c>
      <c r="H674" s="495" t="s">
        <v>43</v>
      </c>
      <c r="I674" s="496" t="s">
        <v>44</v>
      </c>
      <c r="J674" s="23" t="s">
        <v>40</v>
      </c>
      <c r="K674" s="494" t="s">
        <v>41</v>
      </c>
      <c r="L674" s="495" t="s">
        <v>42</v>
      </c>
      <c r="M674" s="495" t="s">
        <v>43</v>
      </c>
      <c r="N674" s="496" t="s">
        <v>44</v>
      </c>
    </row>
    <row r="675" spans="1:14" ht="13.5" customHeight="1" x14ac:dyDescent="0.2">
      <c r="A675" s="501"/>
      <c r="B675" s="502"/>
      <c r="C675" s="502"/>
      <c r="D675" s="502"/>
      <c r="E675" s="23" t="s">
        <v>47</v>
      </c>
      <c r="F675" s="494"/>
      <c r="G675" s="495"/>
      <c r="H675" s="495"/>
      <c r="I675" s="496"/>
      <c r="J675" s="23" t="s">
        <v>47</v>
      </c>
      <c r="K675" s="494"/>
      <c r="L675" s="495"/>
      <c r="M675" s="495"/>
      <c r="N675" s="496"/>
    </row>
    <row r="676" spans="1:14" ht="13.5" customHeight="1" x14ac:dyDescent="0.2">
      <c r="A676" s="501"/>
      <c r="B676" s="502"/>
      <c r="C676" s="502"/>
      <c r="D676" s="502"/>
      <c r="E676" s="23" t="s">
        <v>49</v>
      </c>
      <c r="F676" s="494"/>
      <c r="G676" s="495"/>
      <c r="H676" s="495"/>
      <c r="I676" s="496"/>
      <c r="J676" s="23" t="s">
        <v>49</v>
      </c>
      <c r="K676" s="494"/>
      <c r="L676" s="495"/>
      <c r="M676" s="495"/>
      <c r="N676" s="496"/>
    </row>
    <row r="677" spans="1:14" ht="13.5" customHeight="1" x14ac:dyDescent="0.2">
      <c r="A677" s="501"/>
      <c r="B677" s="502"/>
      <c r="C677" s="502"/>
      <c r="D677" s="502"/>
      <c r="E677" s="23" t="s">
        <v>53</v>
      </c>
      <c r="F677" s="494"/>
      <c r="G677" s="495"/>
      <c r="H677" s="495"/>
      <c r="I677" s="496"/>
      <c r="J677" s="23" t="s">
        <v>53</v>
      </c>
      <c r="K677" s="494"/>
      <c r="L677" s="495"/>
      <c r="M677" s="495"/>
      <c r="N677" s="496"/>
    </row>
    <row r="678" spans="1:14" ht="13.5" customHeight="1" x14ac:dyDescent="0.2">
      <c r="A678" s="36">
        <v>1</v>
      </c>
      <c r="B678" s="489" t="s">
        <v>55</v>
      </c>
      <c r="C678" s="489"/>
      <c r="D678" s="489"/>
      <c r="E678" s="38"/>
      <c r="F678" s="38"/>
      <c r="G678" s="39"/>
      <c r="H678" s="39"/>
      <c r="I678" s="40"/>
      <c r="J678" s="38"/>
      <c r="K678" s="38"/>
      <c r="L678" s="39"/>
      <c r="M678" s="39"/>
      <c r="N678" s="40"/>
    </row>
    <row r="679" spans="1:14" ht="13.5" customHeight="1" x14ac:dyDescent="0.2">
      <c r="A679" s="36">
        <v>2</v>
      </c>
      <c r="B679" s="489" t="s">
        <v>57</v>
      </c>
      <c r="C679" s="489"/>
      <c r="D679" s="489"/>
      <c r="E679" s="38"/>
      <c r="F679" s="38"/>
      <c r="G679" s="39"/>
      <c r="H679" s="39"/>
      <c r="I679" s="40"/>
      <c r="J679" s="38"/>
      <c r="K679" s="38"/>
      <c r="L679" s="39"/>
      <c r="M679" s="39"/>
      <c r="N679" s="40"/>
    </row>
    <row r="680" spans="1:14" ht="13.5" customHeight="1" x14ac:dyDescent="0.2">
      <c r="A680" s="36">
        <v>3</v>
      </c>
      <c r="B680" s="489" t="s">
        <v>59</v>
      </c>
      <c r="C680" s="489"/>
      <c r="D680" s="489"/>
      <c r="E680" s="38"/>
      <c r="F680" s="38"/>
      <c r="G680" s="39"/>
      <c r="H680" s="39"/>
      <c r="I680" s="40"/>
      <c r="J680" s="38"/>
      <c r="K680" s="38"/>
      <c r="L680" s="39"/>
      <c r="M680" s="39"/>
      <c r="N680" s="40"/>
    </row>
    <row r="681" spans="1:14" ht="13.5" customHeight="1" x14ac:dyDescent="0.2">
      <c r="A681" s="36">
        <v>4</v>
      </c>
      <c r="B681" s="489" t="s">
        <v>61</v>
      </c>
      <c r="C681" s="489"/>
      <c r="D681" s="489"/>
      <c r="E681" s="38"/>
      <c r="F681" s="38"/>
      <c r="G681" s="39"/>
      <c r="H681" s="39"/>
      <c r="I681" s="40"/>
      <c r="J681" s="38"/>
      <c r="K681" s="38"/>
      <c r="L681" s="39"/>
      <c r="M681" s="39"/>
      <c r="N681" s="40"/>
    </row>
    <row r="682" spans="1:14" ht="13.5" customHeight="1" x14ac:dyDescent="0.2">
      <c r="A682" s="36">
        <v>5</v>
      </c>
      <c r="B682" s="489" t="s">
        <v>63</v>
      </c>
      <c r="C682" s="489"/>
      <c r="D682" s="489"/>
      <c r="E682" s="38"/>
      <c r="F682" s="38"/>
      <c r="G682" s="39"/>
      <c r="H682" s="39"/>
      <c r="I682" s="40"/>
      <c r="J682" s="38"/>
      <c r="K682" s="38"/>
      <c r="L682" s="39"/>
      <c r="M682" s="39"/>
      <c r="N682" s="40"/>
    </row>
    <row r="683" spans="1:14" ht="13.5" customHeight="1" x14ac:dyDescent="0.2">
      <c r="A683" s="36">
        <v>6</v>
      </c>
      <c r="B683" s="489" t="s">
        <v>65</v>
      </c>
      <c r="C683" s="489"/>
      <c r="D683" s="489"/>
      <c r="E683" s="38"/>
      <c r="F683" s="38"/>
      <c r="G683" s="39"/>
      <c r="H683" s="39"/>
      <c r="I683" s="40"/>
      <c r="J683" s="38"/>
      <c r="K683" s="38"/>
      <c r="L683" s="39"/>
      <c r="M683" s="39"/>
      <c r="N683" s="40"/>
    </row>
    <row r="684" spans="1:14" ht="13.5" customHeight="1" x14ac:dyDescent="0.2">
      <c r="A684" s="36">
        <v>7</v>
      </c>
      <c r="B684" s="489" t="s">
        <v>67</v>
      </c>
      <c r="C684" s="489"/>
      <c r="D684" s="489"/>
      <c r="E684" s="38"/>
      <c r="F684" s="38"/>
      <c r="G684" s="39"/>
      <c r="H684" s="39"/>
      <c r="I684" s="40"/>
      <c r="J684" s="38"/>
      <c r="K684" s="38"/>
      <c r="L684" s="39"/>
      <c r="M684" s="39"/>
      <c r="N684" s="40"/>
    </row>
    <row r="685" spans="1:14" ht="13.5" customHeight="1" x14ac:dyDescent="0.2">
      <c r="A685" s="36">
        <v>8</v>
      </c>
      <c r="B685" s="489" t="s">
        <v>69</v>
      </c>
      <c r="C685" s="489"/>
      <c r="D685" s="489"/>
      <c r="E685" s="38"/>
      <c r="F685" s="38"/>
      <c r="G685" s="39"/>
      <c r="H685" s="39"/>
      <c r="I685" s="40"/>
      <c r="J685" s="38"/>
      <c r="K685" s="38"/>
      <c r="L685" s="39"/>
      <c r="M685" s="39"/>
      <c r="N685" s="40"/>
    </row>
    <row r="686" spans="1:14" ht="13.5" customHeight="1" x14ac:dyDescent="0.2">
      <c r="A686" s="36">
        <v>9</v>
      </c>
      <c r="B686" s="489" t="s">
        <v>71</v>
      </c>
      <c r="C686" s="489"/>
      <c r="D686" s="489"/>
      <c r="E686" s="38"/>
      <c r="F686" s="38"/>
      <c r="G686" s="39"/>
      <c r="H686" s="39"/>
      <c r="I686" s="40"/>
      <c r="J686" s="38"/>
      <c r="K686" s="38"/>
      <c r="L686" s="39"/>
      <c r="M686" s="39"/>
      <c r="N686" s="40"/>
    </row>
    <row r="687" spans="1:14" ht="13.5" customHeight="1" x14ac:dyDescent="0.2">
      <c r="A687" s="36">
        <v>10</v>
      </c>
      <c r="B687" s="489" t="s">
        <v>73</v>
      </c>
      <c r="C687" s="489"/>
      <c r="D687" s="489"/>
      <c r="E687" s="38"/>
      <c r="F687" s="38"/>
      <c r="G687" s="39"/>
      <c r="H687" s="39"/>
      <c r="I687" s="40"/>
      <c r="J687" s="38"/>
      <c r="K687" s="38"/>
      <c r="L687" s="39"/>
      <c r="M687" s="39"/>
      <c r="N687" s="40"/>
    </row>
    <row r="688" spans="1:14" ht="13.5" customHeight="1" x14ac:dyDescent="0.2">
      <c r="A688" s="36">
        <v>11</v>
      </c>
      <c r="B688" s="489" t="s">
        <v>75</v>
      </c>
      <c r="C688" s="489"/>
      <c r="D688" s="489"/>
      <c r="E688" s="38"/>
      <c r="F688" s="38"/>
      <c r="G688" s="39"/>
      <c r="H688" s="39"/>
      <c r="I688" s="40"/>
      <c r="J688" s="38"/>
      <c r="K688" s="38"/>
      <c r="L688" s="39"/>
      <c r="M688" s="39"/>
      <c r="N688" s="40"/>
    </row>
    <row r="689" spans="1:14" ht="13.5" customHeight="1" x14ac:dyDescent="0.2">
      <c r="A689" s="36">
        <v>12</v>
      </c>
      <c r="B689" s="489" t="s">
        <v>77</v>
      </c>
      <c r="C689" s="489"/>
      <c r="D689" s="489"/>
      <c r="E689" s="38"/>
      <c r="F689" s="38"/>
      <c r="G689" s="39"/>
      <c r="H689" s="39"/>
      <c r="I689" s="40"/>
      <c r="J689" s="38"/>
      <c r="K689" s="38"/>
      <c r="L689" s="39"/>
      <c r="M689" s="39"/>
      <c r="N689" s="40"/>
    </row>
    <row r="690" spans="1:14" ht="13.5" customHeight="1" x14ac:dyDescent="0.2">
      <c r="A690" s="36">
        <v>13</v>
      </c>
      <c r="B690" s="489" t="s">
        <v>79</v>
      </c>
      <c r="C690" s="489"/>
      <c r="D690" s="489"/>
      <c r="E690" s="38"/>
      <c r="F690" s="38"/>
      <c r="G690" s="39"/>
      <c r="H690" s="39"/>
      <c r="I690" s="40"/>
      <c r="J690" s="38"/>
      <c r="K690" s="38"/>
      <c r="L690" s="39"/>
      <c r="M690" s="39"/>
      <c r="N690" s="40"/>
    </row>
    <row r="691" spans="1:14" ht="13.5" customHeight="1" x14ac:dyDescent="0.2">
      <c r="A691" s="36">
        <v>14</v>
      </c>
      <c r="B691" s="489" t="s">
        <v>81</v>
      </c>
      <c r="C691" s="489"/>
      <c r="D691" s="489"/>
      <c r="E691" s="38"/>
      <c r="F691" s="38"/>
      <c r="G691" s="39"/>
      <c r="H691" s="39"/>
      <c r="I691" s="40"/>
      <c r="J691" s="38"/>
      <c r="K691" s="38"/>
      <c r="L691" s="39"/>
      <c r="M691" s="39"/>
      <c r="N691" s="40"/>
    </row>
    <row r="692" spans="1:14" ht="13.5" customHeight="1" x14ac:dyDescent="0.2">
      <c r="A692" s="36">
        <v>15</v>
      </c>
      <c r="B692" s="489" t="s">
        <v>83</v>
      </c>
      <c r="C692" s="489"/>
      <c r="D692" s="489"/>
      <c r="E692" s="38"/>
      <c r="F692" s="38"/>
      <c r="G692" s="39"/>
      <c r="H692" s="39"/>
      <c r="I692" s="40"/>
      <c r="J692" s="38"/>
      <c r="K692" s="38"/>
      <c r="L692" s="39"/>
      <c r="M692" s="39"/>
      <c r="N692" s="40"/>
    </row>
    <row r="693" spans="1:14" ht="13.5" customHeight="1" x14ac:dyDescent="0.2">
      <c r="A693" s="36">
        <v>16</v>
      </c>
      <c r="B693" s="489" t="s">
        <v>85</v>
      </c>
      <c r="C693" s="489"/>
      <c r="D693" s="489"/>
      <c r="E693" s="38"/>
      <c r="F693" s="38"/>
      <c r="G693" s="39"/>
      <c r="H693" s="39"/>
      <c r="I693" s="40"/>
      <c r="J693" s="38"/>
      <c r="K693" s="38"/>
      <c r="L693" s="39"/>
      <c r="M693" s="39"/>
      <c r="N693" s="40"/>
    </row>
    <row r="694" spans="1:14" ht="13.5" customHeight="1" x14ac:dyDescent="0.2">
      <c r="A694" s="36">
        <v>17</v>
      </c>
      <c r="B694" s="489" t="s">
        <v>87</v>
      </c>
      <c r="C694" s="489"/>
      <c r="D694" s="489"/>
      <c r="E694" s="43"/>
      <c r="F694" s="38"/>
      <c r="G694" s="39"/>
      <c r="H694" s="39"/>
      <c r="I694" s="40"/>
      <c r="J694" s="43"/>
      <c r="K694" s="38"/>
      <c r="L694" s="39"/>
      <c r="M694" s="39"/>
      <c r="N694" s="40"/>
    </row>
    <row r="695" spans="1:14" ht="13.5" customHeight="1" x14ac:dyDescent="0.2">
      <c r="A695" s="36">
        <v>18</v>
      </c>
      <c r="B695" s="499" t="s">
        <v>89</v>
      </c>
      <c r="C695" s="499"/>
      <c r="D695" s="499"/>
      <c r="E695" s="38"/>
      <c r="F695" s="38"/>
      <c r="G695" s="39"/>
      <c r="H695" s="39"/>
      <c r="I695" s="40"/>
      <c r="J695" s="38"/>
      <c r="K695" s="38"/>
      <c r="L695" s="39"/>
      <c r="M695" s="39"/>
      <c r="N695" s="40"/>
    </row>
    <row r="696" spans="1:14" ht="13.5" customHeight="1" x14ac:dyDescent="0.2">
      <c r="A696" s="36">
        <v>19</v>
      </c>
      <c r="B696" s="499" t="s">
        <v>92</v>
      </c>
      <c r="C696" s="499"/>
      <c r="D696" s="499"/>
      <c r="E696" s="38"/>
      <c r="F696" s="38"/>
      <c r="G696" s="39"/>
      <c r="H696" s="39"/>
      <c r="I696" s="40"/>
      <c r="J696" s="38"/>
      <c r="K696" s="38"/>
      <c r="L696" s="39"/>
      <c r="M696" s="39"/>
      <c r="N696" s="40"/>
    </row>
    <row r="697" spans="1:14" ht="13.5" customHeight="1" x14ac:dyDescent="0.2">
      <c r="A697" s="44"/>
      <c r="B697" s="499" t="s">
        <v>94</v>
      </c>
      <c r="C697" s="499"/>
      <c r="D697" s="499"/>
      <c r="E697" s="45"/>
      <c r="F697" s="45"/>
      <c r="G697" s="46"/>
      <c r="H697" s="46"/>
      <c r="I697" s="47"/>
      <c r="J697" s="45"/>
      <c r="K697" s="45"/>
      <c r="L697" s="46"/>
      <c r="M697" s="46"/>
      <c r="N697" s="47"/>
    </row>
    <row r="698" spans="1:14" ht="13.5" customHeight="1" x14ac:dyDescent="0.2">
      <c r="A698" s="36">
        <v>20</v>
      </c>
      <c r="B698" s="506" t="str">
        <f>B659</f>
        <v/>
      </c>
      <c r="C698" s="506"/>
      <c r="D698" s="506"/>
      <c r="E698" s="38"/>
      <c r="F698" s="38"/>
      <c r="G698" s="39"/>
      <c r="H698" s="39"/>
      <c r="I698" s="40"/>
      <c r="J698" s="38"/>
      <c r="K698" s="38"/>
      <c r="L698" s="39"/>
      <c r="M698" s="39"/>
      <c r="N698" s="40"/>
    </row>
    <row r="699" spans="1:14" ht="13.5" customHeight="1" x14ac:dyDescent="0.2">
      <c r="A699" s="36">
        <v>21</v>
      </c>
      <c r="B699" s="506" t="str">
        <f>B660</f>
        <v/>
      </c>
      <c r="C699" s="506"/>
      <c r="D699" s="506"/>
      <c r="E699" s="38"/>
      <c r="F699" s="38"/>
      <c r="G699" s="39"/>
      <c r="H699" s="39"/>
      <c r="I699" s="40"/>
      <c r="J699" s="38"/>
      <c r="K699" s="38"/>
      <c r="L699" s="39"/>
      <c r="M699" s="39"/>
      <c r="N699" s="40"/>
    </row>
    <row r="700" spans="1:14" ht="13.5" customHeight="1" x14ac:dyDescent="0.2">
      <c r="A700" s="36">
        <v>22</v>
      </c>
      <c r="B700" s="506" t="str">
        <f>B661</f>
        <v/>
      </c>
      <c r="C700" s="506"/>
      <c r="D700" s="506"/>
      <c r="E700" s="38"/>
      <c r="F700" s="38"/>
      <c r="G700" s="39"/>
      <c r="H700" s="39"/>
      <c r="I700" s="40"/>
      <c r="J700" s="38"/>
      <c r="K700" s="38"/>
      <c r="L700" s="39"/>
      <c r="M700" s="39"/>
      <c r="N700" s="40"/>
    </row>
    <row r="701" spans="1:14" ht="13.5" customHeight="1" x14ac:dyDescent="0.2">
      <c r="A701" s="36">
        <v>23</v>
      </c>
      <c r="B701" s="506" t="str">
        <f>B662</f>
        <v/>
      </c>
      <c r="C701" s="506"/>
      <c r="D701" s="506"/>
      <c r="E701" s="38"/>
      <c r="F701" s="38"/>
      <c r="G701" s="39"/>
      <c r="H701" s="39"/>
      <c r="I701" s="40"/>
      <c r="J701" s="38"/>
      <c r="K701" s="38"/>
      <c r="L701" s="39"/>
      <c r="M701" s="39"/>
      <c r="N701" s="40"/>
    </row>
    <row r="702" spans="1:14" ht="13.5" customHeight="1" x14ac:dyDescent="0.2">
      <c r="A702" s="36">
        <v>24</v>
      </c>
      <c r="B702" s="506" t="str">
        <f>B663</f>
        <v/>
      </c>
      <c r="C702" s="506"/>
      <c r="D702" s="506"/>
      <c r="E702" s="38"/>
      <c r="F702" s="38"/>
      <c r="G702" s="39"/>
      <c r="H702" s="39"/>
      <c r="I702" s="40"/>
      <c r="J702" s="38"/>
      <c r="K702" s="38"/>
      <c r="L702" s="39"/>
      <c r="M702" s="39"/>
      <c r="N702" s="40"/>
    </row>
    <row r="703" spans="1:14" ht="6" customHeight="1" x14ac:dyDescent="0.2">
      <c r="A703" s="41"/>
      <c r="B703" s="41"/>
      <c r="C703" s="41"/>
      <c r="D703" s="41"/>
    </row>
    <row r="704" spans="1:14" ht="22.5" customHeight="1" x14ac:dyDescent="0.25">
      <c r="A704" s="497" t="s">
        <v>19</v>
      </c>
      <c r="B704" s="497"/>
      <c r="C704" s="497"/>
      <c r="D704" s="505" t="str">
        <f>D665</f>
        <v>3R Petroleum</v>
      </c>
      <c r="E704" s="505"/>
      <c r="F704" s="505"/>
      <c r="G704" s="505"/>
      <c r="H704" s="505"/>
      <c r="I704" s="505"/>
      <c r="K704" s="486" t="s">
        <v>21</v>
      </c>
      <c r="L704" s="486"/>
      <c r="M704" s="486"/>
      <c r="N704" s="486"/>
    </row>
    <row r="705" spans="1:16" ht="6" customHeight="1" x14ac:dyDescent="0.2">
      <c r="J705" s="18"/>
      <c r="N705" s="18"/>
      <c r="O705" s="18"/>
    </row>
    <row r="706" spans="1:16" ht="17.25" customHeight="1" x14ac:dyDescent="0.2">
      <c r="A706" s="487" t="s">
        <v>95</v>
      </c>
      <c r="B706" s="487"/>
      <c r="C706" s="49">
        <f>C667</f>
        <v>5</v>
      </c>
      <c r="E706" s="487" t="s">
        <v>23</v>
      </c>
      <c r="F706" s="487"/>
      <c r="G706" s="50" t="str">
        <f>G667</f>
        <v>0</v>
      </c>
      <c r="H706" s="22"/>
      <c r="K706" s="488" t="s">
        <v>25</v>
      </c>
      <c r="L706" s="488"/>
      <c r="M706" s="488"/>
      <c r="N706" s="488"/>
    </row>
    <row r="707" spans="1:16" ht="6" customHeight="1" x14ac:dyDescent="0.2">
      <c r="C707" s="6"/>
      <c r="D707" s="23"/>
      <c r="E707" s="23"/>
      <c r="F707" s="23"/>
      <c r="G707" s="23"/>
      <c r="H707" s="23"/>
      <c r="I707" s="23"/>
      <c r="O707" s="22"/>
    </row>
    <row r="708" spans="1:16" ht="13.5" customHeight="1" x14ac:dyDescent="0.2">
      <c r="A708" s="22"/>
      <c r="B708" s="22"/>
      <c r="C708" s="23"/>
      <c r="D708" s="23"/>
      <c r="E708" s="487" t="s">
        <v>26</v>
      </c>
      <c r="F708" s="487"/>
      <c r="G708" s="487"/>
      <c r="H708" s="51">
        <f>H669</f>
        <v>44986</v>
      </c>
      <c r="I708" s="22"/>
      <c r="J708" s="22"/>
      <c r="K708" s="22"/>
      <c r="N708" s="14" t="s">
        <v>118</v>
      </c>
      <c r="O708" s="22"/>
      <c r="P708" s="22"/>
    </row>
    <row r="709" spans="1:16" ht="6" customHeight="1" x14ac:dyDescent="0.2">
      <c r="A709" s="22"/>
      <c r="B709" s="22"/>
      <c r="G709" s="13"/>
      <c r="H709" s="13"/>
      <c r="I709" s="22"/>
      <c r="J709" s="22"/>
      <c r="K709" s="22"/>
      <c r="M709" s="6"/>
      <c r="O709" s="22"/>
      <c r="P709" s="22"/>
    </row>
    <row r="710" spans="1:16" s="42" customFormat="1" ht="17.25" customHeight="1" x14ac:dyDescent="0.2">
      <c r="A710" s="488" t="s">
        <v>97</v>
      </c>
      <c r="B710" s="488"/>
      <c r="C710" s="488"/>
      <c r="D710" s="488"/>
      <c r="E710" s="488"/>
      <c r="F710" s="488"/>
      <c r="G710" s="488"/>
      <c r="H710" s="488"/>
      <c r="I710" s="488"/>
      <c r="J710" s="488"/>
      <c r="K710" s="488"/>
      <c r="L710" s="488"/>
      <c r="M710" s="488"/>
      <c r="N710" s="488"/>
      <c r="O710" s="52"/>
      <c r="P710" s="52"/>
    </row>
    <row r="711" spans="1:16" ht="13.5" customHeight="1" x14ac:dyDescent="0.2">
      <c r="A711" s="501" t="s">
        <v>31</v>
      </c>
      <c r="B711" s="502" t="s">
        <v>98</v>
      </c>
      <c r="C711" s="502"/>
      <c r="D711" s="502"/>
      <c r="E711" s="53" t="s">
        <v>99</v>
      </c>
      <c r="F711" s="30"/>
      <c r="G711" s="29" t="s">
        <v>100</v>
      </c>
      <c r="H711" s="492"/>
      <c r="I711" s="492"/>
      <c r="J711" s="53" t="s">
        <v>99</v>
      </c>
      <c r="K711" s="30"/>
      <c r="L711" s="29" t="s">
        <v>100</v>
      </c>
      <c r="M711" s="492"/>
      <c r="N711" s="492"/>
    </row>
    <row r="712" spans="1:16" ht="13.5" customHeight="1" x14ac:dyDescent="0.2">
      <c r="A712" s="501"/>
      <c r="B712" s="502"/>
      <c r="C712" s="502"/>
      <c r="D712" s="502"/>
      <c r="E712" s="4"/>
      <c r="F712" s="503" t="s">
        <v>101</v>
      </c>
      <c r="G712" s="503"/>
      <c r="H712" s="503"/>
      <c r="I712" s="503"/>
      <c r="J712" s="4"/>
      <c r="K712" s="503" t="s">
        <v>101</v>
      </c>
      <c r="L712" s="503"/>
      <c r="M712" s="503"/>
      <c r="N712" s="503"/>
    </row>
    <row r="713" spans="1:16" ht="13.5" customHeight="1" x14ac:dyDescent="0.2">
      <c r="A713" s="501"/>
      <c r="B713" s="502"/>
      <c r="C713" s="502"/>
      <c r="D713" s="502"/>
      <c r="E713" s="23" t="s">
        <v>40</v>
      </c>
      <c r="F713" s="494" t="s">
        <v>41</v>
      </c>
      <c r="G713" s="495" t="s">
        <v>42</v>
      </c>
      <c r="H713" s="495" t="s">
        <v>43</v>
      </c>
      <c r="I713" s="496" t="s">
        <v>44</v>
      </c>
      <c r="J713" s="23" t="s">
        <v>40</v>
      </c>
      <c r="K713" s="494" t="s">
        <v>41</v>
      </c>
      <c r="L713" s="495" t="s">
        <v>42</v>
      </c>
      <c r="M713" s="495" t="s">
        <v>43</v>
      </c>
      <c r="N713" s="496" t="s">
        <v>44</v>
      </c>
    </row>
    <row r="714" spans="1:16" ht="13.5" customHeight="1" x14ac:dyDescent="0.2">
      <c r="A714" s="501"/>
      <c r="B714" s="502"/>
      <c r="C714" s="502"/>
      <c r="D714" s="502"/>
      <c r="E714" s="23" t="s">
        <v>47</v>
      </c>
      <c r="F714" s="494"/>
      <c r="G714" s="495"/>
      <c r="H714" s="495"/>
      <c r="I714" s="496"/>
      <c r="J714" s="23" t="s">
        <v>47</v>
      </c>
      <c r="K714" s="494"/>
      <c r="L714" s="495"/>
      <c r="M714" s="495"/>
      <c r="N714" s="496"/>
    </row>
    <row r="715" spans="1:16" ht="13.5" customHeight="1" x14ac:dyDescent="0.2">
      <c r="A715" s="501"/>
      <c r="B715" s="502"/>
      <c r="C715" s="502"/>
      <c r="D715" s="502"/>
      <c r="E715" s="23" t="s">
        <v>49</v>
      </c>
      <c r="F715" s="494"/>
      <c r="G715" s="495"/>
      <c r="H715" s="495"/>
      <c r="I715" s="496"/>
      <c r="J715" s="23" t="s">
        <v>49</v>
      </c>
      <c r="K715" s="494"/>
      <c r="L715" s="495"/>
      <c r="M715" s="495"/>
      <c r="N715" s="496"/>
    </row>
    <row r="716" spans="1:16" ht="13.5" customHeight="1" x14ac:dyDescent="0.2">
      <c r="A716" s="501"/>
      <c r="B716" s="502"/>
      <c r="C716" s="502"/>
      <c r="D716" s="502"/>
      <c r="E716" s="23" t="s">
        <v>53</v>
      </c>
      <c r="F716" s="494"/>
      <c r="G716" s="495"/>
      <c r="H716" s="495"/>
      <c r="I716" s="496"/>
      <c r="J716" s="23" t="s">
        <v>53</v>
      </c>
      <c r="K716" s="494"/>
      <c r="L716" s="495"/>
      <c r="M716" s="495"/>
      <c r="N716" s="496"/>
    </row>
    <row r="717" spans="1:16" ht="13.5" customHeight="1" x14ac:dyDescent="0.2">
      <c r="A717" s="36">
        <v>1</v>
      </c>
      <c r="B717" s="507" t="s">
        <v>55</v>
      </c>
      <c r="C717" s="507"/>
      <c r="D717" s="507"/>
      <c r="E717" s="38"/>
      <c r="F717" s="38"/>
      <c r="G717" s="39"/>
      <c r="H717" s="39"/>
      <c r="I717" s="40"/>
      <c r="J717" s="38"/>
      <c r="K717" s="38"/>
      <c r="L717" s="39"/>
      <c r="M717" s="39"/>
      <c r="N717" s="40"/>
    </row>
    <row r="718" spans="1:16" ht="13.5" customHeight="1" x14ac:dyDescent="0.2">
      <c r="A718" s="36">
        <v>2</v>
      </c>
      <c r="B718" s="507" t="s">
        <v>57</v>
      </c>
      <c r="C718" s="507"/>
      <c r="D718" s="507"/>
      <c r="E718" s="38"/>
      <c r="F718" s="38"/>
      <c r="G718" s="39"/>
      <c r="H718" s="39"/>
      <c r="I718" s="40"/>
      <c r="J718" s="38"/>
      <c r="K718" s="38"/>
      <c r="L718" s="39"/>
      <c r="M718" s="39"/>
      <c r="N718" s="40"/>
    </row>
    <row r="719" spans="1:16" ht="13.5" customHeight="1" x14ac:dyDescent="0.2">
      <c r="A719" s="36">
        <v>3</v>
      </c>
      <c r="B719" s="507" t="s">
        <v>59</v>
      </c>
      <c r="C719" s="507"/>
      <c r="D719" s="507"/>
      <c r="E719" s="38"/>
      <c r="F719" s="38"/>
      <c r="G719" s="39"/>
      <c r="H719" s="39"/>
      <c r="I719" s="40"/>
      <c r="J719" s="38"/>
      <c r="K719" s="38"/>
      <c r="L719" s="39"/>
      <c r="M719" s="39"/>
      <c r="N719" s="40"/>
    </row>
    <row r="720" spans="1:16" ht="13.5" customHeight="1" x14ac:dyDescent="0.2">
      <c r="A720" s="36">
        <v>4</v>
      </c>
      <c r="B720" s="507" t="s">
        <v>61</v>
      </c>
      <c r="C720" s="507"/>
      <c r="D720" s="507"/>
      <c r="E720" s="38"/>
      <c r="F720" s="38"/>
      <c r="G720" s="39"/>
      <c r="H720" s="39"/>
      <c r="I720" s="40"/>
      <c r="J720" s="38"/>
      <c r="K720" s="38"/>
      <c r="L720" s="39"/>
      <c r="M720" s="39"/>
      <c r="N720" s="40"/>
    </row>
    <row r="721" spans="1:14" ht="13.5" customHeight="1" x14ac:dyDescent="0.2">
      <c r="A721" s="36">
        <v>5</v>
      </c>
      <c r="B721" s="507" t="s">
        <v>63</v>
      </c>
      <c r="C721" s="507"/>
      <c r="D721" s="507"/>
      <c r="E721" s="38"/>
      <c r="F721" s="38"/>
      <c r="G721" s="39"/>
      <c r="H721" s="39"/>
      <c r="I721" s="40"/>
      <c r="J721" s="38"/>
      <c r="K721" s="38"/>
      <c r="L721" s="39"/>
      <c r="M721" s="39"/>
      <c r="N721" s="40"/>
    </row>
    <row r="722" spans="1:14" ht="13.5" customHeight="1" x14ac:dyDescent="0.2">
      <c r="A722" s="36">
        <v>6</v>
      </c>
      <c r="B722" s="507" t="s">
        <v>65</v>
      </c>
      <c r="C722" s="507"/>
      <c r="D722" s="507"/>
      <c r="E722" s="38"/>
      <c r="F722" s="38"/>
      <c r="G722" s="39"/>
      <c r="H722" s="39"/>
      <c r="I722" s="40"/>
      <c r="J722" s="38"/>
      <c r="K722" s="38"/>
      <c r="L722" s="39"/>
      <c r="M722" s="39"/>
      <c r="N722" s="40"/>
    </row>
    <row r="723" spans="1:14" ht="13.5" customHeight="1" x14ac:dyDescent="0.2">
      <c r="A723" s="36">
        <v>7</v>
      </c>
      <c r="B723" s="507" t="s">
        <v>67</v>
      </c>
      <c r="C723" s="507"/>
      <c r="D723" s="507"/>
      <c r="E723" s="38"/>
      <c r="F723" s="38"/>
      <c r="G723" s="39"/>
      <c r="H723" s="39"/>
      <c r="I723" s="40"/>
      <c r="J723" s="38"/>
      <c r="K723" s="38"/>
      <c r="L723" s="39"/>
      <c r="M723" s="39"/>
      <c r="N723" s="40"/>
    </row>
    <row r="724" spans="1:14" ht="13.5" customHeight="1" x14ac:dyDescent="0.2">
      <c r="A724" s="36">
        <v>8</v>
      </c>
      <c r="B724" s="507" t="s">
        <v>69</v>
      </c>
      <c r="C724" s="507"/>
      <c r="D724" s="507"/>
      <c r="E724" s="38"/>
      <c r="F724" s="38"/>
      <c r="G724" s="39"/>
      <c r="H724" s="39"/>
      <c r="I724" s="40"/>
      <c r="J724" s="38"/>
      <c r="K724" s="38"/>
      <c r="L724" s="39"/>
      <c r="M724" s="39"/>
      <c r="N724" s="40"/>
    </row>
    <row r="725" spans="1:14" ht="13.5" customHeight="1" x14ac:dyDescent="0.2">
      <c r="A725" s="36">
        <v>9</v>
      </c>
      <c r="B725" s="507" t="s">
        <v>71</v>
      </c>
      <c r="C725" s="507"/>
      <c r="D725" s="507"/>
      <c r="E725" s="38"/>
      <c r="F725" s="38"/>
      <c r="G725" s="39"/>
      <c r="H725" s="39"/>
      <c r="I725" s="40"/>
      <c r="J725" s="38"/>
      <c r="K725" s="38"/>
      <c r="L725" s="39"/>
      <c r="M725" s="39"/>
      <c r="N725" s="40"/>
    </row>
    <row r="726" spans="1:14" ht="13.5" customHeight="1" x14ac:dyDescent="0.2">
      <c r="A726" s="36">
        <v>10</v>
      </c>
      <c r="B726" s="507" t="s">
        <v>73</v>
      </c>
      <c r="C726" s="507"/>
      <c r="D726" s="507"/>
      <c r="E726" s="38"/>
      <c r="F726" s="38"/>
      <c r="G726" s="39"/>
      <c r="H726" s="39"/>
      <c r="I726" s="40"/>
      <c r="J726" s="38"/>
      <c r="K726" s="38"/>
      <c r="L726" s="39"/>
      <c r="M726" s="39"/>
      <c r="N726" s="40"/>
    </row>
    <row r="727" spans="1:14" ht="13.5" customHeight="1" x14ac:dyDescent="0.2">
      <c r="A727" s="36">
        <v>11</v>
      </c>
      <c r="B727" s="507" t="s">
        <v>75</v>
      </c>
      <c r="C727" s="507"/>
      <c r="D727" s="507"/>
      <c r="E727" s="38"/>
      <c r="F727" s="38"/>
      <c r="G727" s="39"/>
      <c r="H727" s="39"/>
      <c r="I727" s="40"/>
      <c r="J727" s="38"/>
      <c r="K727" s="38"/>
      <c r="L727" s="39"/>
      <c r="M727" s="39"/>
      <c r="N727" s="40"/>
    </row>
    <row r="728" spans="1:14" ht="13.5" customHeight="1" x14ac:dyDescent="0.2">
      <c r="A728" s="36">
        <v>12</v>
      </c>
      <c r="B728" s="507" t="s">
        <v>77</v>
      </c>
      <c r="C728" s="507"/>
      <c r="D728" s="507"/>
      <c r="E728" s="38"/>
      <c r="F728" s="38"/>
      <c r="G728" s="39"/>
      <c r="H728" s="39"/>
      <c r="I728" s="40"/>
      <c r="J728" s="38"/>
      <c r="K728" s="38"/>
      <c r="L728" s="39"/>
      <c r="M728" s="39"/>
      <c r="N728" s="40"/>
    </row>
    <row r="729" spans="1:14" ht="13.5" customHeight="1" x14ac:dyDescent="0.2">
      <c r="A729" s="36">
        <v>13</v>
      </c>
      <c r="B729" s="507" t="s">
        <v>79</v>
      </c>
      <c r="C729" s="507"/>
      <c r="D729" s="507"/>
      <c r="E729" s="38"/>
      <c r="F729" s="38"/>
      <c r="G729" s="39"/>
      <c r="H729" s="39"/>
      <c r="I729" s="40"/>
      <c r="J729" s="38"/>
      <c r="K729" s="38"/>
      <c r="L729" s="39"/>
      <c r="M729" s="39"/>
      <c r="N729" s="40"/>
    </row>
    <row r="730" spans="1:14" ht="13.5" customHeight="1" x14ac:dyDescent="0.2">
      <c r="A730" s="36">
        <v>14</v>
      </c>
      <c r="B730" s="507" t="s">
        <v>81</v>
      </c>
      <c r="C730" s="507"/>
      <c r="D730" s="507"/>
      <c r="E730" s="38"/>
      <c r="F730" s="38"/>
      <c r="G730" s="39"/>
      <c r="H730" s="39"/>
      <c r="I730" s="40"/>
      <c r="J730" s="38"/>
      <c r="K730" s="38"/>
      <c r="L730" s="39"/>
      <c r="M730" s="39"/>
      <c r="N730" s="40"/>
    </row>
    <row r="731" spans="1:14" ht="13.5" customHeight="1" x14ac:dyDescent="0.2">
      <c r="A731" s="36">
        <v>15</v>
      </c>
      <c r="B731" s="507" t="s">
        <v>83</v>
      </c>
      <c r="C731" s="507"/>
      <c r="D731" s="507"/>
      <c r="E731" s="38"/>
      <c r="F731" s="38"/>
      <c r="G731" s="39"/>
      <c r="H731" s="39"/>
      <c r="I731" s="40"/>
      <c r="J731" s="38"/>
      <c r="K731" s="38"/>
      <c r="L731" s="39"/>
      <c r="M731" s="39"/>
      <c r="N731" s="40"/>
    </row>
    <row r="732" spans="1:14" ht="13.5" customHeight="1" x14ac:dyDescent="0.2">
      <c r="A732" s="36">
        <v>16</v>
      </c>
      <c r="B732" s="507" t="s">
        <v>85</v>
      </c>
      <c r="C732" s="507"/>
      <c r="D732" s="507"/>
      <c r="E732" s="38"/>
      <c r="F732" s="38"/>
      <c r="G732" s="39"/>
      <c r="H732" s="39"/>
      <c r="I732" s="40"/>
      <c r="J732" s="38"/>
      <c r="K732" s="38"/>
      <c r="L732" s="39"/>
      <c r="M732" s="39"/>
      <c r="N732" s="40"/>
    </row>
    <row r="733" spans="1:14" ht="13.5" customHeight="1" x14ac:dyDescent="0.2">
      <c r="A733" s="36">
        <v>17</v>
      </c>
      <c r="B733" s="56" t="s">
        <v>87</v>
      </c>
      <c r="C733" s="57"/>
      <c r="D733" s="58"/>
      <c r="E733" s="43"/>
      <c r="F733" s="38"/>
      <c r="G733" s="39"/>
      <c r="H733" s="39"/>
      <c r="I733" s="40"/>
      <c r="J733" s="43"/>
      <c r="K733" s="38"/>
      <c r="L733" s="39"/>
      <c r="M733" s="39"/>
      <c r="N733" s="40"/>
    </row>
    <row r="734" spans="1:14" ht="13.5" customHeight="1" x14ac:dyDescent="0.2">
      <c r="A734" s="36">
        <v>18</v>
      </c>
      <c r="B734" s="499" t="s">
        <v>89</v>
      </c>
      <c r="C734" s="499"/>
      <c r="D734" s="499"/>
      <c r="E734" s="38"/>
      <c r="F734" s="38"/>
      <c r="G734" s="39"/>
      <c r="H734" s="39"/>
      <c r="I734" s="40"/>
      <c r="J734" s="38"/>
      <c r="K734" s="38"/>
      <c r="L734" s="39"/>
      <c r="M734" s="39"/>
      <c r="N734" s="40"/>
    </row>
    <row r="735" spans="1:14" ht="13.5" customHeight="1" x14ac:dyDescent="0.2">
      <c r="A735" s="36">
        <v>19</v>
      </c>
      <c r="B735" s="499" t="s">
        <v>92</v>
      </c>
      <c r="C735" s="499"/>
      <c r="D735" s="499"/>
      <c r="E735" s="38"/>
      <c r="F735" s="38"/>
      <c r="G735" s="39"/>
      <c r="H735" s="39"/>
      <c r="I735" s="40"/>
      <c r="J735" s="38"/>
      <c r="K735" s="38"/>
      <c r="L735" s="39"/>
      <c r="M735" s="39"/>
      <c r="N735" s="40"/>
    </row>
    <row r="736" spans="1:14" ht="13.5" customHeight="1" x14ac:dyDescent="0.2">
      <c r="A736" s="44"/>
      <c r="B736" s="499" t="s">
        <v>94</v>
      </c>
      <c r="C736" s="499"/>
      <c r="D736" s="499"/>
      <c r="E736" s="45"/>
      <c r="F736" s="45"/>
      <c r="G736" s="46"/>
      <c r="H736" s="46"/>
      <c r="I736" s="47"/>
      <c r="J736" s="45"/>
      <c r="K736" s="45"/>
      <c r="L736" s="46"/>
      <c r="M736" s="46"/>
      <c r="N736" s="47"/>
    </row>
    <row r="737" spans="1:16" ht="13.5" customHeight="1" x14ac:dyDescent="0.2">
      <c r="A737" s="36">
        <v>20</v>
      </c>
      <c r="B737" s="506" t="str">
        <f>B698</f>
        <v/>
      </c>
      <c r="C737" s="506"/>
      <c r="D737" s="506"/>
      <c r="E737" s="38"/>
      <c r="F737" s="38"/>
      <c r="G737" s="39"/>
      <c r="H737" s="39"/>
      <c r="I737" s="40"/>
      <c r="J737" s="38"/>
      <c r="K737" s="38"/>
      <c r="L737" s="39"/>
      <c r="M737" s="39"/>
      <c r="N737" s="40"/>
    </row>
    <row r="738" spans="1:16" ht="13.5" customHeight="1" x14ac:dyDescent="0.2">
      <c r="A738" s="36">
        <v>21</v>
      </c>
      <c r="B738" s="506" t="str">
        <f>B699</f>
        <v/>
      </c>
      <c r="C738" s="506"/>
      <c r="D738" s="506"/>
      <c r="E738" s="38"/>
      <c r="F738" s="38"/>
      <c r="G738" s="39"/>
      <c r="H738" s="39"/>
      <c r="I738" s="40"/>
      <c r="J738" s="38"/>
      <c r="K738" s="38"/>
      <c r="L738" s="39"/>
      <c r="M738" s="39"/>
      <c r="N738" s="40"/>
    </row>
    <row r="739" spans="1:16" ht="13.5" customHeight="1" x14ac:dyDescent="0.2">
      <c r="A739" s="36">
        <v>22</v>
      </c>
      <c r="B739" s="506" t="str">
        <f>B700</f>
        <v/>
      </c>
      <c r="C739" s="506"/>
      <c r="D739" s="506"/>
      <c r="E739" s="38"/>
      <c r="F739" s="38"/>
      <c r="G739" s="39"/>
      <c r="H739" s="39"/>
      <c r="I739" s="40"/>
      <c r="J739" s="38"/>
      <c r="K739" s="38"/>
      <c r="L739" s="39"/>
      <c r="M739" s="39"/>
      <c r="N739" s="40"/>
    </row>
    <row r="740" spans="1:16" ht="13.5" customHeight="1" x14ac:dyDescent="0.2">
      <c r="A740" s="36">
        <v>23</v>
      </c>
      <c r="B740" s="506" t="str">
        <f>B701</f>
        <v/>
      </c>
      <c r="C740" s="506"/>
      <c r="D740" s="506"/>
      <c r="E740" s="38"/>
      <c r="F740" s="38"/>
      <c r="G740" s="39"/>
      <c r="H740" s="39"/>
      <c r="I740" s="40"/>
      <c r="J740" s="38"/>
      <c r="K740" s="38"/>
      <c r="L740" s="39"/>
      <c r="M740" s="39"/>
      <c r="N740" s="40"/>
    </row>
    <row r="741" spans="1:16" ht="13.5" customHeight="1" x14ac:dyDescent="0.2">
      <c r="A741" s="36">
        <v>24</v>
      </c>
      <c r="B741" s="506" t="str">
        <f>B702</f>
        <v/>
      </c>
      <c r="C741" s="506"/>
      <c r="D741" s="506"/>
      <c r="E741" s="38"/>
      <c r="F741" s="38"/>
      <c r="G741" s="39"/>
      <c r="H741" s="39"/>
      <c r="I741" s="40"/>
      <c r="J741" s="38"/>
      <c r="K741" s="38"/>
      <c r="L741" s="39"/>
      <c r="M741" s="39"/>
      <c r="N741" s="40"/>
    </row>
    <row r="742" spans="1:16" ht="6" customHeight="1" x14ac:dyDescent="0.2">
      <c r="A742" s="41"/>
      <c r="B742" s="41"/>
      <c r="C742" s="41"/>
      <c r="D742" s="41"/>
    </row>
    <row r="743" spans="1:16" ht="22.5" customHeight="1" x14ac:dyDescent="0.25">
      <c r="A743" s="497" t="s">
        <v>19</v>
      </c>
      <c r="B743" s="497"/>
      <c r="C743" s="497"/>
      <c r="D743" s="505" t="str">
        <f>D704</f>
        <v>3R Petroleum</v>
      </c>
      <c r="E743" s="505"/>
      <c r="F743" s="505"/>
      <c r="G743" s="505"/>
      <c r="H743" s="505"/>
      <c r="I743" s="505"/>
      <c r="K743" s="486" t="s">
        <v>21</v>
      </c>
      <c r="L743" s="486"/>
      <c r="M743" s="486"/>
      <c r="N743" s="486"/>
    </row>
    <row r="744" spans="1:16" ht="6" customHeight="1" x14ac:dyDescent="0.2">
      <c r="J744" s="18"/>
      <c r="N744" s="18"/>
      <c r="O744" s="18"/>
    </row>
    <row r="745" spans="1:16" ht="17.25" customHeight="1" x14ac:dyDescent="0.2">
      <c r="A745" s="487" t="s">
        <v>95</v>
      </c>
      <c r="B745" s="487"/>
      <c r="C745" s="49">
        <f>C706</f>
        <v>5</v>
      </c>
      <c r="E745" s="487" t="s">
        <v>23</v>
      </c>
      <c r="F745" s="487"/>
      <c r="G745" s="50" t="str">
        <f>G706</f>
        <v>0</v>
      </c>
      <c r="H745" s="22"/>
      <c r="K745" s="488" t="s">
        <v>25</v>
      </c>
      <c r="L745" s="488"/>
      <c r="M745" s="488"/>
      <c r="N745" s="488"/>
    </row>
    <row r="746" spans="1:16" ht="6" customHeight="1" x14ac:dyDescent="0.2">
      <c r="C746" s="6"/>
      <c r="D746" s="23"/>
      <c r="E746" s="23"/>
      <c r="F746" s="23"/>
      <c r="G746" s="23"/>
      <c r="H746" s="23"/>
      <c r="I746" s="23"/>
      <c r="O746" s="22"/>
    </row>
    <row r="747" spans="1:16" ht="13.5" customHeight="1" x14ac:dyDescent="0.2">
      <c r="A747" s="22"/>
      <c r="B747" s="22"/>
      <c r="C747" s="23"/>
      <c r="D747" s="23"/>
      <c r="E747" s="487" t="s">
        <v>26</v>
      </c>
      <c r="F747" s="487"/>
      <c r="G747" s="487"/>
      <c r="H747" s="51">
        <f>H708</f>
        <v>44986</v>
      </c>
      <c r="I747" s="22"/>
      <c r="J747" s="22"/>
      <c r="K747" s="22"/>
      <c r="N747" s="14" t="s">
        <v>119</v>
      </c>
      <c r="O747" s="22"/>
      <c r="P747" s="22"/>
    </row>
    <row r="748" spans="1:16" ht="6" customHeight="1" x14ac:dyDescent="0.2">
      <c r="A748" s="22"/>
      <c r="B748" s="22"/>
      <c r="G748" s="13"/>
      <c r="H748" s="13"/>
      <c r="I748" s="22"/>
      <c r="J748" s="22"/>
      <c r="K748" s="22"/>
      <c r="M748" s="6"/>
      <c r="O748" s="22"/>
      <c r="P748" s="22"/>
    </row>
    <row r="749" spans="1:16" s="42" customFormat="1" ht="17.25" customHeight="1" x14ac:dyDescent="0.2">
      <c r="A749" s="488" t="s">
        <v>97</v>
      </c>
      <c r="B749" s="488"/>
      <c r="C749" s="488"/>
      <c r="D749" s="488"/>
      <c r="E749" s="488"/>
      <c r="F749" s="488"/>
      <c r="G749" s="488"/>
      <c r="H749" s="488"/>
      <c r="I749" s="488"/>
      <c r="J749" s="488"/>
      <c r="K749" s="488"/>
      <c r="L749" s="488"/>
      <c r="M749" s="488"/>
      <c r="N749" s="488"/>
      <c r="O749" s="52"/>
      <c r="P749" s="52"/>
    </row>
    <row r="750" spans="1:16" ht="13.5" customHeight="1" x14ac:dyDescent="0.2">
      <c r="A750" s="501" t="s">
        <v>31</v>
      </c>
      <c r="B750" s="502" t="s">
        <v>98</v>
      </c>
      <c r="C750" s="502"/>
      <c r="D750" s="502"/>
      <c r="E750" s="53" t="s">
        <v>99</v>
      </c>
      <c r="F750" s="30"/>
      <c r="G750" s="29" t="s">
        <v>100</v>
      </c>
      <c r="H750" s="492"/>
      <c r="I750" s="492"/>
      <c r="J750" s="53" t="s">
        <v>99</v>
      </c>
      <c r="K750" s="30"/>
      <c r="L750" s="29" t="s">
        <v>100</v>
      </c>
      <c r="M750" s="492"/>
      <c r="N750" s="492"/>
    </row>
    <row r="751" spans="1:16" ht="13.5" customHeight="1" x14ac:dyDescent="0.2">
      <c r="A751" s="501"/>
      <c r="B751" s="502"/>
      <c r="C751" s="502"/>
      <c r="D751" s="502"/>
      <c r="E751" s="4"/>
      <c r="F751" s="503" t="s">
        <v>101</v>
      </c>
      <c r="G751" s="503"/>
      <c r="H751" s="503"/>
      <c r="I751" s="503"/>
      <c r="J751" s="4"/>
      <c r="K751" s="503" t="s">
        <v>101</v>
      </c>
      <c r="L751" s="503"/>
      <c r="M751" s="503"/>
      <c r="N751" s="503"/>
    </row>
    <row r="752" spans="1:16" ht="13.5" customHeight="1" x14ac:dyDescent="0.2">
      <c r="A752" s="501"/>
      <c r="B752" s="502"/>
      <c r="C752" s="502"/>
      <c r="D752" s="502"/>
      <c r="E752" s="23" t="s">
        <v>40</v>
      </c>
      <c r="F752" s="494" t="s">
        <v>41</v>
      </c>
      <c r="G752" s="495" t="s">
        <v>42</v>
      </c>
      <c r="H752" s="495" t="s">
        <v>43</v>
      </c>
      <c r="I752" s="496" t="s">
        <v>44</v>
      </c>
      <c r="J752" s="23" t="s">
        <v>40</v>
      </c>
      <c r="K752" s="494" t="s">
        <v>41</v>
      </c>
      <c r="L752" s="495" t="s">
        <v>42</v>
      </c>
      <c r="M752" s="495" t="s">
        <v>43</v>
      </c>
      <c r="N752" s="496" t="s">
        <v>44</v>
      </c>
    </row>
    <row r="753" spans="1:14" ht="13.5" customHeight="1" x14ac:dyDescent="0.2">
      <c r="A753" s="501"/>
      <c r="B753" s="502"/>
      <c r="C753" s="502"/>
      <c r="D753" s="502"/>
      <c r="E753" s="23" t="s">
        <v>47</v>
      </c>
      <c r="F753" s="494"/>
      <c r="G753" s="495"/>
      <c r="H753" s="495"/>
      <c r="I753" s="496"/>
      <c r="J753" s="23" t="s">
        <v>47</v>
      </c>
      <c r="K753" s="494"/>
      <c r="L753" s="495"/>
      <c r="M753" s="495"/>
      <c r="N753" s="496"/>
    </row>
    <row r="754" spans="1:14" ht="13.5" customHeight="1" x14ac:dyDescent="0.2">
      <c r="A754" s="501"/>
      <c r="B754" s="502"/>
      <c r="C754" s="502"/>
      <c r="D754" s="502"/>
      <c r="E754" s="23" t="s">
        <v>49</v>
      </c>
      <c r="F754" s="494"/>
      <c r="G754" s="495"/>
      <c r="H754" s="495"/>
      <c r="I754" s="496"/>
      <c r="J754" s="23" t="s">
        <v>49</v>
      </c>
      <c r="K754" s="494"/>
      <c r="L754" s="495"/>
      <c r="M754" s="495"/>
      <c r="N754" s="496"/>
    </row>
    <row r="755" spans="1:14" ht="13.5" customHeight="1" x14ac:dyDescent="0.2">
      <c r="A755" s="501"/>
      <c r="B755" s="502"/>
      <c r="C755" s="502"/>
      <c r="D755" s="502"/>
      <c r="E755" s="23" t="s">
        <v>53</v>
      </c>
      <c r="F755" s="494"/>
      <c r="G755" s="495"/>
      <c r="H755" s="495"/>
      <c r="I755" s="496"/>
      <c r="J755" s="23" t="s">
        <v>53</v>
      </c>
      <c r="K755" s="494"/>
      <c r="L755" s="495"/>
      <c r="M755" s="495"/>
      <c r="N755" s="496"/>
    </row>
    <row r="756" spans="1:14" ht="13.5" customHeight="1" x14ac:dyDescent="0.2">
      <c r="A756" s="36">
        <v>1</v>
      </c>
      <c r="B756" s="507" t="s">
        <v>55</v>
      </c>
      <c r="C756" s="507"/>
      <c r="D756" s="507"/>
      <c r="E756" s="38"/>
      <c r="F756" s="38"/>
      <c r="G756" s="39"/>
      <c r="H756" s="39"/>
      <c r="I756" s="40"/>
      <c r="J756" s="38"/>
      <c r="K756" s="38"/>
      <c r="L756" s="39"/>
      <c r="M756" s="39"/>
      <c r="N756" s="40"/>
    </row>
    <row r="757" spans="1:14" ht="13.5" customHeight="1" x14ac:dyDescent="0.2">
      <c r="A757" s="36">
        <v>2</v>
      </c>
      <c r="B757" s="507" t="s">
        <v>57</v>
      </c>
      <c r="C757" s="507"/>
      <c r="D757" s="507"/>
      <c r="E757" s="38"/>
      <c r="F757" s="38"/>
      <c r="G757" s="39"/>
      <c r="H757" s="39"/>
      <c r="I757" s="40"/>
      <c r="J757" s="38"/>
      <c r="K757" s="38"/>
      <c r="L757" s="39"/>
      <c r="M757" s="39"/>
      <c r="N757" s="40"/>
    </row>
    <row r="758" spans="1:14" ht="13.5" customHeight="1" x14ac:dyDescent="0.2">
      <c r="A758" s="36">
        <v>3</v>
      </c>
      <c r="B758" s="507" t="s">
        <v>59</v>
      </c>
      <c r="C758" s="507"/>
      <c r="D758" s="507"/>
      <c r="E758" s="38"/>
      <c r="F758" s="38"/>
      <c r="G758" s="39"/>
      <c r="H758" s="39"/>
      <c r="I758" s="40"/>
      <c r="J758" s="38"/>
      <c r="K758" s="38"/>
      <c r="L758" s="39"/>
      <c r="M758" s="39"/>
      <c r="N758" s="40"/>
    </row>
    <row r="759" spans="1:14" ht="13.5" customHeight="1" x14ac:dyDescent="0.2">
      <c r="A759" s="36">
        <v>4</v>
      </c>
      <c r="B759" s="507" t="s">
        <v>61</v>
      </c>
      <c r="C759" s="507"/>
      <c r="D759" s="507"/>
      <c r="E759" s="38"/>
      <c r="F759" s="38"/>
      <c r="G759" s="39"/>
      <c r="H759" s="39"/>
      <c r="I759" s="40"/>
      <c r="J759" s="38"/>
      <c r="K759" s="38"/>
      <c r="L759" s="39"/>
      <c r="M759" s="39"/>
      <c r="N759" s="40"/>
    </row>
    <row r="760" spans="1:14" ht="13.5" customHeight="1" x14ac:dyDescent="0.2">
      <c r="A760" s="36">
        <v>5</v>
      </c>
      <c r="B760" s="507" t="s">
        <v>63</v>
      </c>
      <c r="C760" s="507"/>
      <c r="D760" s="507"/>
      <c r="E760" s="38"/>
      <c r="F760" s="38"/>
      <c r="G760" s="39"/>
      <c r="H760" s="39"/>
      <c r="I760" s="40"/>
      <c r="J760" s="38"/>
      <c r="K760" s="38"/>
      <c r="L760" s="39"/>
      <c r="M760" s="39"/>
      <c r="N760" s="40"/>
    </row>
    <row r="761" spans="1:14" ht="13.5" customHeight="1" x14ac:dyDescent="0.2">
      <c r="A761" s="36">
        <v>6</v>
      </c>
      <c r="B761" s="507" t="s">
        <v>65</v>
      </c>
      <c r="C761" s="507"/>
      <c r="D761" s="507"/>
      <c r="E761" s="38"/>
      <c r="F761" s="38"/>
      <c r="G761" s="39"/>
      <c r="H761" s="39"/>
      <c r="I761" s="40"/>
      <c r="J761" s="38"/>
      <c r="K761" s="38"/>
      <c r="L761" s="39"/>
      <c r="M761" s="39"/>
      <c r="N761" s="40"/>
    </row>
    <row r="762" spans="1:14" ht="13.5" customHeight="1" x14ac:dyDescent="0.2">
      <c r="A762" s="36">
        <v>7</v>
      </c>
      <c r="B762" s="507" t="s">
        <v>67</v>
      </c>
      <c r="C762" s="507"/>
      <c r="D762" s="507"/>
      <c r="E762" s="38"/>
      <c r="F762" s="38"/>
      <c r="G762" s="39"/>
      <c r="H762" s="39"/>
      <c r="I762" s="40"/>
      <c r="J762" s="38"/>
      <c r="K762" s="38"/>
      <c r="L762" s="39"/>
      <c r="M762" s="39"/>
      <c r="N762" s="40"/>
    </row>
    <row r="763" spans="1:14" ht="13.5" customHeight="1" x14ac:dyDescent="0.2">
      <c r="A763" s="36">
        <v>8</v>
      </c>
      <c r="B763" s="507" t="s">
        <v>69</v>
      </c>
      <c r="C763" s="507"/>
      <c r="D763" s="507"/>
      <c r="E763" s="38"/>
      <c r="F763" s="38"/>
      <c r="G763" s="39"/>
      <c r="H763" s="39"/>
      <c r="I763" s="40"/>
      <c r="J763" s="38"/>
      <c r="K763" s="38"/>
      <c r="L763" s="39"/>
      <c r="M763" s="39"/>
      <c r="N763" s="40"/>
    </row>
    <row r="764" spans="1:14" ht="13.5" customHeight="1" x14ac:dyDescent="0.2">
      <c r="A764" s="36">
        <v>9</v>
      </c>
      <c r="B764" s="507" t="s">
        <v>71</v>
      </c>
      <c r="C764" s="507"/>
      <c r="D764" s="507"/>
      <c r="E764" s="38"/>
      <c r="F764" s="38"/>
      <c r="G764" s="39"/>
      <c r="H764" s="39"/>
      <c r="I764" s="40"/>
      <c r="J764" s="38"/>
      <c r="K764" s="38"/>
      <c r="L764" s="39"/>
      <c r="M764" s="39"/>
      <c r="N764" s="40"/>
    </row>
    <row r="765" spans="1:14" ht="13.5" customHeight="1" x14ac:dyDescent="0.2">
      <c r="A765" s="36">
        <v>10</v>
      </c>
      <c r="B765" s="507" t="s">
        <v>73</v>
      </c>
      <c r="C765" s="507"/>
      <c r="D765" s="507"/>
      <c r="E765" s="38"/>
      <c r="F765" s="38"/>
      <c r="G765" s="39"/>
      <c r="H765" s="39"/>
      <c r="I765" s="40"/>
      <c r="J765" s="38"/>
      <c r="K765" s="38"/>
      <c r="L765" s="39"/>
      <c r="M765" s="39"/>
      <c r="N765" s="40"/>
    </row>
    <row r="766" spans="1:14" ht="13.5" customHeight="1" x14ac:dyDescent="0.2">
      <c r="A766" s="36">
        <v>11</v>
      </c>
      <c r="B766" s="507" t="s">
        <v>75</v>
      </c>
      <c r="C766" s="507"/>
      <c r="D766" s="507"/>
      <c r="E766" s="38"/>
      <c r="F766" s="38"/>
      <c r="G766" s="39"/>
      <c r="H766" s="39"/>
      <c r="I766" s="40"/>
      <c r="J766" s="38"/>
      <c r="K766" s="38"/>
      <c r="L766" s="39"/>
      <c r="M766" s="39"/>
      <c r="N766" s="40"/>
    </row>
    <row r="767" spans="1:14" ht="13.5" customHeight="1" x14ac:dyDescent="0.2">
      <c r="A767" s="36">
        <v>12</v>
      </c>
      <c r="B767" s="507" t="s">
        <v>77</v>
      </c>
      <c r="C767" s="507"/>
      <c r="D767" s="507"/>
      <c r="E767" s="38"/>
      <c r="F767" s="38"/>
      <c r="G767" s="39"/>
      <c r="H767" s="39"/>
      <c r="I767" s="40"/>
      <c r="J767" s="38"/>
      <c r="K767" s="38"/>
      <c r="L767" s="39"/>
      <c r="M767" s="39"/>
      <c r="N767" s="40"/>
    </row>
    <row r="768" spans="1:14" ht="13.5" customHeight="1" x14ac:dyDescent="0.2">
      <c r="A768" s="36">
        <v>13</v>
      </c>
      <c r="B768" s="507" t="s">
        <v>79</v>
      </c>
      <c r="C768" s="507"/>
      <c r="D768" s="507"/>
      <c r="E768" s="38"/>
      <c r="F768" s="38"/>
      <c r="G768" s="39"/>
      <c r="H768" s="39"/>
      <c r="I768" s="40"/>
      <c r="J768" s="38"/>
      <c r="K768" s="38"/>
      <c r="L768" s="39"/>
      <c r="M768" s="39"/>
      <c r="N768" s="40"/>
    </row>
    <row r="769" spans="1:15" ht="13.5" customHeight="1" x14ac:dyDescent="0.2">
      <c r="A769" s="36">
        <v>14</v>
      </c>
      <c r="B769" s="507" t="s">
        <v>81</v>
      </c>
      <c r="C769" s="507"/>
      <c r="D769" s="507"/>
      <c r="E769" s="38"/>
      <c r="F769" s="38"/>
      <c r="G769" s="39"/>
      <c r="H769" s="39"/>
      <c r="I769" s="40"/>
      <c r="J769" s="38"/>
      <c r="K769" s="38"/>
      <c r="L769" s="39"/>
      <c r="M769" s="39"/>
      <c r="N769" s="40"/>
    </row>
    <row r="770" spans="1:15" ht="13.5" customHeight="1" x14ac:dyDescent="0.2">
      <c r="A770" s="36">
        <v>15</v>
      </c>
      <c r="B770" s="507" t="s">
        <v>83</v>
      </c>
      <c r="C770" s="507"/>
      <c r="D770" s="507"/>
      <c r="E770" s="38"/>
      <c r="F770" s="38"/>
      <c r="G770" s="39"/>
      <c r="H770" s="39"/>
      <c r="I770" s="40"/>
      <c r="J770" s="38"/>
      <c r="K770" s="38"/>
      <c r="L770" s="39"/>
      <c r="M770" s="39"/>
      <c r="N770" s="40"/>
    </row>
    <row r="771" spans="1:15" ht="13.5" customHeight="1" x14ac:dyDescent="0.2">
      <c r="A771" s="36">
        <v>16</v>
      </c>
      <c r="B771" s="507" t="s">
        <v>85</v>
      </c>
      <c r="C771" s="507"/>
      <c r="D771" s="507"/>
      <c r="E771" s="38"/>
      <c r="F771" s="38"/>
      <c r="G771" s="39"/>
      <c r="H771" s="39"/>
      <c r="I771" s="40"/>
      <c r="J771" s="38"/>
      <c r="K771" s="38"/>
      <c r="L771" s="39"/>
      <c r="M771" s="39"/>
      <c r="N771" s="40"/>
    </row>
    <row r="772" spans="1:15" ht="13.5" customHeight="1" x14ac:dyDescent="0.2">
      <c r="A772" s="36">
        <v>17</v>
      </c>
      <c r="B772" s="56" t="s">
        <v>87</v>
      </c>
      <c r="C772" s="57"/>
      <c r="D772" s="58"/>
      <c r="E772" s="43"/>
      <c r="F772" s="38"/>
      <c r="G772" s="39"/>
      <c r="H772" s="39"/>
      <c r="I772" s="40"/>
      <c r="J772" s="43"/>
      <c r="K772" s="38"/>
      <c r="L772" s="39"/>
      <c r="M772" s="39"/>
      <c r="N772" s="40"/>
    </row>
    <row r="773" spans="1:15" ht="13.5" customHeight="1" x14ac:dyDescent="0.2">
      <c r="A773" s="36">
        <v>18</v>
      </c>
      <c r="B773" s="499" t="s">
        <v>89</v>
      </c>
      <c r="C773" s="499"/>
      <c r="D773" s="499"/>
      <c r="E773" s="38"/>
      <c r="F773" s="38"/>
      <c r="G773" s="39"/>
      <c r="H773" s="39"/>
      <c r="I773" s="40"/>
      <c r="J773" s="38"/>
      <c r="K773" s="38"/>
      <c r="L773" s="39"/>
      <c r="M773" s="39"/>
      <c r="N773" s="40"/>
    </row>
    <row r="774" spans="1:15" ht="13.5" customHeight="1" x14ac:dyDescent="0.2">
      <c r="A774" s="36">
        <v>19</v>
      </c>
      <c r="B774" s="499" t="s">
        <v>92</v>
      </c>
      <c r="C774" s="499"/>
      <c r="D774" s="499"/>
      <c r="E774" s="38"/>
      <c r="F774" s="38"/>
      <c r="G774" s="39"/>
      <c r="H774" s="39"/>
      <c r="I774" s="40"/>
      <c r="J774" s="38"/>
      <c r="K774" s="38"/>
      <c r="L774" s="39"/>
      <c r="M774" s="39"/>
      <c r="N774" s="40"/>
    </row>
    <row r="775" spans="1:15" ht="13.5" customHeight="1" x14ac:dyDescent="0.2">
      <c r="A775" s="44"/>
      <c r="B775" s="499" t="s">
        <v>94</v>
      </c>
      <c r="C775" s="499"/>
      <c r="D775" s="499"/>
      <c r="E775" s="45"/>
      <c r="F775" s="45"/>
      <c r="G775" s="46"/>
      <c r="H775" s="46"/>
      <c r="I775" s="47"/>
      <c r="J775" s="45"/>
      <c r="K775" s="45"/>
      <c r="L775" s="46"/>
      <c r="M775" s="46"/>
      <c r="N775" s="47"/>
    </row>
    <row r="776" spans="1:15" ht="13.5" customHeight="1" x14ac:dyDescent="0.2">
      <c r="A776" s="36">
        <v>20</v>
      </c>
      <c r="B776" s="506" t="str">
        <f>B737</f>
        <v/>
      </c>
      <c r="C776" s="506"/>
      <c r="D776" s="506"/>
      <c r="E776" s="38"/>
      <c r="F776" s="38"/>
      <c r="G776" s="39"/>
      <c r="H776" s="39"/>
      <c r="I776" s="40"/>
      <c r="J776" s="38"/>
      <c r="K776" s="38"/>
      <c r="L776" s="39"/>
      <c r="M776" s="39"/>
      <c r="N776" s="40"/>
    </row>
    <row r="777" spans="1:15" ht="13.5" customHeight="1" x14ac:dyDescent="0.2">
      <c r="A777" s="36">
        <v>21</v>
      </c>
      <c r="B777" s="506" t="str">
        <f>B738</f>
        <v/>
      </c>
      <c r="C777" s="506"/>
      <c r="D777" s="506"/>
      <c r="E777" s="38"/>
      <c r="F777" s="38"/>
      <c r="G777" s="39"/>
      <c r="H777" s="39"/>
      <c r="I777" s="40"/>
      <c r="J777" s="38"/>
      <c r="K777" s="38"/>
      <c r="L777" s="39"/>
      <c r="M777" s="39"/>
      <c r="N777" s="40"/>
    </row>
    <row r="778" spans="1:15" ht="13.5" customHeight="1" x14ac:dyDescent="0.2">
      <c r="A778" s="36">
        <v>22</v>
      </c>
      <c r="B778" s="506" t="str">
        <f>B739</f>
        <v/>
      </c>
      <c r="C778" s="506"/>
      <c r="D778" s="506"/>
      <c r="E778" s="38"/>
      <c r="F778" s="38"/>
      <c r="G778" s="39"/>
      <c r="H778" s="39"/>
      <c r="I778" s="40"/>
      <c r="J778" s="38"/>
      <c r="K778" s="38"/>
      <c r="L778" s="39"/>
      <c r="M778" s="39"/>
      <c r="N778" s="40"/>
    </row>
    <row r="779" spans="1:15" ht="13.5" customHeight="1" x14ac:dyDescent="0.2">
      <c r="A779" s="36">
        <v>23</v>
      </c>
      <c r="B779" s="506" t="str">
        <f>B740</f>
        <v/>
      </c>
      <c r="C779" s="506"/>
      <c r="D779" s="506"/>
      <c r="E779" s="38"/>
      <c r="F779" s="38"/>
      <c r="G779" s="39"/>
      <c r="H779" s="39"/>
      <c r="I779" s="40"/>
      <c r="J779" s="38"/>
      <c r="K779" s="38"/>
      <c r="L779" s="39"/>
      <c r="M779" s="39"/>
      <c r="N779" s="40"/>
    </row>
    <row r="780" spans="1:15" ht="13.5" customHeight="1" x14ac:dyDescent="0.2">
      <c r="A780" s="36">
        <v>24</v>
      </c>
      <c r="B780" s="506" t="str">
        <f>B741</f>
        <v/>
      </c>
      <c r="C780" s="506"/>
      <c r="D780" s="506"/>
      <c r="E780" s="38"/>
      <c r="F780" s="38"/>
      <c r="G780" s="39"/>
      <c r="H780" s="39"/>
      <c r="I780" s="40"/>
      <c r="J780" s="38"/>
      <c r="K780" s="38"/>
      <c r="L780" s="39"/>
      <c r="M780" s="39"/>
      <c r="N780" s="40"/>
    </row>
    <row r="781" spans="1:15" ht="6" customHeight="1" x14ac:dyDescent="0.2">
      <c r="A781" s="41"/>
      <c r="B781" s="41"/>
      <c r="C781" s="41"/>
      <c r="D781" s="41"/>
    </row>
    <row r="782" spans="1:15" ht="22.5" customHeight="1" x14ac:dyDescent="0.25">
      <c r="A782" s="497" t="s">
        <v>19</v>
      </c>
      <c r="B782" s="497"/>
      <c r="C782" s="497"/>
      <c r="D782" s="505" t="str">
        <f>D743</f>
        <v>3R Petroleum</v>
      </c>
      <c r="E782" s="505"/>
      <c r="F782" s="505"/>
      <c r="G782" s="505"/>
      <c r="H782" s="505"/>
      <c r="I782" s="505"/>
      <c r="K782" s="486" t="s">
        <v>21</v>
      </c>
      <c r="L782" s="486"/>
      <c r="M782" s="486"/>
      <c r="N782" s="486"/>
    </row>
    <row r="783" spans="1:15" ht="6" customHeight="1" x14ac:dyDescent="0.2">
      <c r="J783" s="18"/>
      <c r="N783" s="18"/>
      <c r="O783" s="18"/>
    </row>
    <row r="784" spans="1:15" ht="17.25" customHeight="1" x14ac:dyDescent="0.2">
      <c r="A784" s="487" t="s">
        <v>95</v>
      </c>
      <c r="B784" s="487"/>
      <c r="C784" s="49">
        <f>C745</f>
        <v>5</v>
      </c>
      <c r="E784" s="487" t="s">
        <v>23</v>
      </c>
      <c r="F784" s="487"/>
      <c r="G784" s="50" t="str">
        <f>G745</f>
        <v>0</v>
      </c>
      <c r="H784" s="22"/>
      <c r="K784" s="488" t="s">
        <v>25</v>
      </c>
      <c r="L784" s="488"/>
      <c r="M784" s="488"/>
      <c r="N784" s="488"/>
    </row>
    <row r="785" spans="1:16" ht="6" customHeight="1" x14ac:dyDescent="0.2">
      <c r="C785" s="6"/>
      <c r="D785" s="23"/>
      <c r="E785" s="23"/>
      <c r="F785" s="23"/>
      <c r="G785" s="23"/>
      <c r="H785" s="23"/>
      <c r="I785" s="23"/>
      <c r="O785" s="22"/>
    </row>
    <row r="786" spans="1:16" ht="13.5" customHeight="1" x14ac:dyDescent="0.2">
      <c r="A786" s="22"/>
      <c r="B786" s="22"/>
      <c r="C786" s="23"/>
      <c r="D786" s="23"/>
      <c r="E786" s="487" t="s">
        <v>26</v>
      </c>
      <c r="F786" s="487"/>
      <c r="G786" s="487"/>
      <c r="H786" s="51">
        <f>H747</f>
        <v>44986</v>
      </c>
      <c r="I786" s="22"/>
      <c r="J786" s="22"/>
      <c r="K786" s="22"/>
      <c r="N786" s="14" t="s">
        <v>120</v>
      </c>
      <c r="O786" s="22"/>
      <c r="P786" s="22"/>
    </row>
    <row r="787" spans="1:16" ht="6" customHeight="1" x14ac:dyDescent="0.2">
      <c r="A787" s="22"/>
      <c r="B787" s="22"/>
      <c r="G787" s="13"/>
      <c r="H787" s="13"/>
      <c r="I787" s="22"/>
      <c r="J787" s="22"/>
      <c r="K787" s="22"/>
      <c r="M787" s="6"/>
      <c r="O787" s="22"/>
      <c r="P787" s="22"/>
    </row>
    <row r="788" spans="1:16" s="42" customFormat="1" ht="17.25" customHeight="1" x14ac:dyDescent="0.2">
      <c r="A788" s="488" t="s">
        <v>97</v>
      </c>
      <c r="B788" s="488"/>
      <c r="C788" s="488"/>
      <c r="D788" s="488"/>
      <c r="E788" s="488"/>
      <c r="F788" s="488"/>
      <c r="G788" s="488"/>
      <c r="H788" s="488"/>
      <c r="I788" s="488"/>
      <c r="J788" s="488"/>
      <c r="K788" s="488"/>
      <c r="L788" s="488"/>
      <c r="M788" s="488"/>
      <c r="N788" s="488"/>
      <c r="O788" s="52"/>
      <c r="P788" s="52"/>
    </row>
    <row r="789" spans="1:16" ht="13.5" customHeight="1" x14ac:dyDescent="0.2">
      <c r="A789" s="501" t="s">
        <v>31</v>
      </c>
      <c r="B789" s="502" t="s">
        <v>98</v>
      </c>
      <c r="C789" s="502"/>
      <c r="D789" s="502"/>
      <c r="E789" s="53" t="s">
        <v>99</v>
      </c>
      <c r="F789" s="30"/>
      <c r="G789" s="29" t="s">
        <v>100</v>
      </c>
      <c r="H789" s="492"/>
      <c r="I789" s="492"/>
      <c r="J789" s="53" t="s">
        <v>99</v>
      </c>
      <c r="K789" s="30"/>
      <c r="L789" s="29" t="s">
        <v>100</v>
      </c>
      <c r="M789" s="492"/>
      <c r="N789" s="492"/>
    </row>
    <row r="790" spans="1:16" ht="13.5" customHeight="1" x14ac:dyDescent="0.2">
      <c r="A790" s="501"/>
      <c r="B790" s="502"/>
      <c r="C790" s="502"/>
      <c r="D790" s="502"/>
      <c r="E790" s="4"/>
      <c r="F790" s="503" t="s">
        <v>101</v>
      </c>
      <c r="G790" s="503"/>
      <c r="H790" s="503"/>
      <c r="I790" s="503"/>
      <c r="J790" s="4"/>
      <c r="K790" s="503" t="s">
        <v>101</v>
      </c>
      <c r="L790" s="503"/>
      <c r="M790" s="503"/>
      <c r="N790" s="503"/>
    </row>
    <row r="791" spans="1:16" ht="13.5" customHeight="1" x14ac:dyDescent="0.2">
      <c r="A791" s="501"/>
      <c r="B791" s="502"/>
      <c r="C791" s="502"/>
      <c r="D791" s="502"/>
      <c r="E791" s="23" t="s">
        <v>40</v>
      </c>
      <c r="F791" s="494" t="s">
        <v>41</v>
      </c>
      <c r="G791" s="495" t="s">
        <v>42</v>
      </c>
      <c r="H791" s="495" t="s">
        <v>43</v>
      </c>
      <c r="I791" s="496" t="s">
        <v>44</v>
      </c>
      <c r="J791" s="23" t="s">
        <v>40</v>
      </c>
      <c r="K791" s="494" t="s">
        <v>41</v>
      </c>
      <c r="L791" s="495" t="s">
        <v>42</v>
      </c>
      <c r="M791" s="495" t="s">
        <v>43</v>
      </c>
      <c r="N791" s="496" t="s">
        <v>44</v>
      </c>
    </row>
    <row r="792" spans="1:16" ht="13.5" customHeight="1" x14ac:dyDescent="0.2">
      <c r="A792" s="501"/>
      <c r="B792" s="502"/>
      <c r="C792" s="502"/>
      <c r="D792" s="502"/>
      <c r="E792" s="23" t="s">
        <v>47</v>
      </c>
      <c r="F792" s="494"/>
      <c r="G792" s="495"/>
      <c r="H792" s="495"/>
      <c r="I792" s="496"/>
      <c r="J792" s="23" t="s">
        <v>47</v>
      </c>
      <c r="K792" s="494"/>
      <c r="L792" s="495"/>
      <c r="M792" s="495"/>
      <c r="N792" s="496"/>
    </row>
    <row r="793" spans="1:16" ht="13.5" customHeight="1" x14ac:dyDescent="0.2">
      <c r="A793" s="501"/>
      <c r="B793" s="502"/>
      <c r="C793" s="502"/>
      <c r="D793" s="502"/>
      <c r="E793" s="23" t="s">
        <v>49</v>
      </c>
      <c r="F793" s="494"/>
      <c r="G793" s="495"/>
      <c r="H793" s="495"/>
      <c r="I793" s="496"/>
      <c r="J793" s="23" t="s">
        <v>49</v>
      </c>
      <c r="K793" s="494"/>
      <c r="L793" s="495"/>
      <c r="M793" s="495"/>
      <c r="N793" s="496"/>
    </row>
    <row r="794" spans="1:16" ht="13.5" customHeight="1" x14ac:dyDescent="0.2">
      <c r="A794" s="501"/>
      <c r="B794" s="502"/>
      <c r="C794" s="502"/>
      <c r="D794" s="502"/>
      <c r="E794" s="23" t="s">
        <v>53</v>
      </c>
      <c r="F794" s="494"/>
      <c r="G794" s="495"/>
      <c r="H794" s="495"/>
      <c r="I794" s="496"/>
      <c r="J794" s="23" t="s">
        <v>53</v>
      </c>
      <c r="K794" s="494"/>
      <c r="L794" s="495"/>
      <c r="M794" s="495"/>
      <c r="N794" s="496"/>
    </row>
    <row r="795" spans="1:16" ht="13.5" customHeight="1" x14ac:dyDescent="0.2">
      <c r="A795" s="36">
        <v>1</v>
      </c>
      <c r="B795" s="507" t="s">
        <v>55</v>
      </c>
      <c r="C795" s="507"/>
      <c r="D795" s="507"/>
      <c r="E795" s="38"/>
      <c r="F795" s="38"/>
      <c r="G795" s="39"/>
      <c r="H795" s="39"/>
      <c r="I795" s="40"/>
      <c r="J795" s="38"/>
      <c r="K795" s="38"/>
      <c r="L795" s="39"/>
      <c r="M795" s="39"/>
      <c r="N795" s="40"/>
    </row>
    <row r="796" spans="1:16" ht="13.5" customHeight="1" x14ac:dyDescent="0.2">
      <c r="A796" s="36">
        <v>2</v>
      </c>
      <c r="B796" s="507" t="s">
        <v>57</v>
      </c>
      <c r="C796" s="507"/>
      <c r="D796" s="507"/>
      <c r="E796" s="38"/>
      <c r="F796" s="38"/>
      <c r="G796" s="39"/>
      <c r="H796" s="39"/>
      <c r="I796" s="40"/>
      <c r="J796" s="38"/>
      <c r="K796" s="38"/>
      <c r="L796" s="39"/>
      <c r="M796" s="39"/>
      <c r="N796" s="40"/>
    </row>
    <row r="797" spans="1:16" ht="13.5" customHeight="1" x14ac:dyDescent="0.2">
      <c r="A797" s="36">
        <v>3</v>
      </c>
      <c r="B797" s="507" t="s">
        <v>59</v>
      </c>
      <c r="C797" s="507"/>
      <c r="D797" s="507"/>
      <c r="E797" s="38"/>
      <c r="F797" s="38"/>
      <c r="G797" s="39"/>
      <c r="H797" s="39"/>
      <c r="I797" s="40"/>
      <c r="J797" s="38"/>
      <c r="K797" s="38"/>
      <c r="L797" s="39"/>
      <c r="M797" s="39"/>
      <c r="N797" s="40"/>
    </row>
    <row r="798" spans="1:16" ht="13.5" customHeight="1" x14ac:dyDescent="0.2">
      <c r="A798" s="36">
        <v>4</v>
      </c>
      <c r="B798" s="507" t="s">
        <v>61</v>
      </c>
      <c r="C798" s="507"/>
      <c r="D798" s="507"/>
      <c r="E798" s="38"/>
      <c r="F798" s="38"/>
      <c r="G798" s="39"/>
      <c r="H798" s="39"/>
      <c r="I798" s="40"/>
      <c r="J798" s="38"/>
      <c r="K798" s="38"/>
      <c r="L798" s="39"/>
      <c r="M798" s="39"/>
      <c r="N798" s="40"/>
    </row>
    <row r="799" spans="1:16" ht="13.5" customHeight="1" x14ac:dyDescent="0.2">
      <c r="A799" s="36">
        <v>5</v>
      </c>
      <c r="B799" s="507" t="s">
        <v>63</v>
      </c>
      <c r="C799" s="507"/>
      <c r="D799" s="507"/>
      <c r="E799" s="38"/>
      <c r="F799" s="38"/>
      <c r="G799" s="39"/>
      <c r="H799" s="39"/>
      <c r="I799" s="40"/>
      <c r="J799" s="38"/>
      <c r="K799" s="38"/>
      <c r="L799" s="39"/>
      <c r="M799" s="39"/>
      <c r="N799" s="40"/>
    </row>
    <row r="800" spans="1:16" ht="13.5" customHeight="1" x14ac:dyDescent="0.2">
      <c r="A800" s="36">
        <v>6</v>
      </c>
      <c r="B800" s="507" t="s">
        <v>65</v>
      </c>
      <c r="C800" s="507"/>
      <c r="D800" s="507"/>
      <c r="E800" s="38"/>
      <c r="F800" s="38"/>
      <c r="G800" s="39"/>
      <c r="H800" s="39"/>
      <c r="I800" s="40"/>
      <c r="J800" s="38"/>
      <c r="K800" s="38"/>
      <c r="L800" s="39"/>
      <c r="M800" s="39"/>
      <c r="N800" s="40"/>
    </row>
    <row r="801" spans="1:14" ht="13.5" customHeight="1" x14ac:dyDescent="0.2">
      <c r="A801" s="36">
        <v>7</v>
      </c>
      <c r="B801" s="507" t="s">
        <v>67</v>
      </c>
      <c r="C801" s="507"/>
      <c r="D801" s="507"/>
      <c r="E801" s="38"/>
      <c r="F801" s="38"/>
      <c r="G801" s="39"/>
      <c r="H801" s="39"/>
      <c r="I801" s="40"/>
      <c r="J801" s="38"/>
      <c r="K801" s="38"/>
      <c r="L801" s="39"/>
      <c r="M801" s="39"/>
      <c r="N801" s="40"/>
    </row>
    <row r="802" spans="1:14" ht="13.5" customHeight="1" x14ac:dyDescent="0.2">
      <c r="A802" s="36">
        <v>8</v>
      </c>
      <c r="B802" s="507" t="s">
        <v>69</v>
      </c>
      <c r="C802" s="507"/>
      <c r="D802" s="507"/>
      <c r="E802" s="38"/>
      <c r="F802" s="38"/>
      <c r="G802" s="39"/>
      <c r="H802" s="39"/>
      <c r="I802" s="40"/>
      <c r="J802" s="38"/>
      <c r="K802" s="38"/>
      <c r="L802" s="39"/>
      <c r="M802" s="39"/>
      <c r="N802" s="40"/>
    </row>
    <row r="803" spans="1:14" ht="13.5" customHeight="1" x14ac:dyDescent="0.2">
      <c r="A803" s="36">
        <v>9</v>
      </c>
      <c r="B803" s="507" t="s">
        <v>71</v>
      </c>
      <c r="C803" s="507"/>
      <c r="D803" s="507"/>
      <c r="E803" s="38"/>
      <c r="F803" s="38"/>
      <c r="G803" s="39"/>
      <c r="H803" s="39"/>
      <c r="I803" s="40"/>
      <c r="J803" s="38"/>
      <c r="K803" s="38"/>
      <c r="L803" s="39"/>
      <c r="M803" s="39"/>
      <c r="N803" s="40"/>
    </row>
    <row r="804" spans="1:14" ht="13.5" customHeight="1" x14ac:dyDescent="0.2">
      <c r="A804" s="36">
        <v>10</v>
      </c>
      <c r="B804" s="507" t="s">
        <v>73</v>
      </c>
      <c r="C804" s="507"/>
      <c r="D804" s="507"/>
      <c r="E804" s="38"/>
      <c r="F804" s="38"/>
      <c r="G804" s="39"/>
      <c r="H804" s="39"/>
      <c r="I804" s="40"/>
      <c r="J804" s="38"/>
      <c r="K804" s="38"/>
      <c r="L804" s="39"/>
      <c r="M804" s="39"/>
      <c r="N804" s="40"/>
    </row>
    <row r="805" spans="1:14" ht="13.5" customHeight="1" x14ac:dyDescent="0.2">
      <c r="A805" s="36">
        <v>11</v>
      </c>
      <c r="B805" s="507" t="s">
        <v>75</v>
      </c>
      <c r="C805" s="507"/>
      <c r="D805" s="507"/>
      <c r="E805" s="38"/>
      <c r="F805" s="38"/>
      <c r="G805" s="39"/>
      <c r="H805" s="39"/>
      <c r="I805" s="40"/>
      <c r="J805" s="38"/>
      <c r="K805" s="38"/>
      <c r="L805" s="39"/>
      <c r="M805" s="39"/>
      <c r="N805" s="40"/>
    </row>
    <row r="806" spans="1:14" ht="13.5" customHeight="1" x14ac:dyDescent="0.2">
      <c r="A806" s="36">
        <v>12</v>
      </c>
      <c r="B806" s="507" t="s">
        <v>77</v>
      </c>
      <c r="C806" s="507"/>
      <c r="D806" s="507"/>
      <c r="E806" s="38"/>
      <c r="F806" s="38"/>
      <c r="G806" s="39"/>
      <c r="H806" s="39"/>
      <c r="I806" s="40"/>
      <c r="J806" s="38"/>
      <c r="K806" s="38"/>
      <c r="L806" s="39"/>
      <c r="M806" s="39"/>
      <c r="N806" s="40"/>
    </row>
    <row r="807" spans="1:14" ht="13.5" customHeight="1" x14ac:dyDescent="0.2">
      <c r="A807" s="36">
        <v>13</v>
      </c>
      <c r="B807" s="507" t="s">
        <v>79</v>
      </c>
      <c r="C807" s="507"/>
      <c r="D807" s="507"/>
      <c r="E807" s="38"/>
      <c r="F807" s="38"/>
      <c r="G807" s="39"/>
      <c r="H807" s="39"/>
      <c r="I807" s="40"/>
      <c r="J807" s="38"/>
      <c r="K807" s="38"/>
      <c r="L807" s="39"/>
      <c r="M807" s="39"/>
      <c r="N807" s="40"/>
    </row>
    <row r="808" spans="1:14" ht="13.5" customHeight="1" x14ac:dyDescent="0.2">
      <c r="A808" s="36">
        <v>14</v>
      </c>
      <c r="B808" s="507" t="s">
        <v>81</v>
      </c>
      <c r="C808" s="507"/>
      <c r="D808" s="507"/>
      <c r="E808" s="38"/>
      <c r="F808" s="38"/>
      <c r="G808" s="39"/>
      <c r="H808" s="39"/>
      <c r="I808" s="40"/>
      <c r="J808" s="38"/>
      <c r="K808" s="38"/>
      <c r="L808" s="39"/>
      <c r="M808" s="39"/>
      <c r="N808" s="40"/>
    </row>
    <row r="809" spans="1:14" ht="13.5" customHeight="1" x14ac:dyDescent="0.2">
      <c r="A809" s="36">
        <v>15</v>
      </c>
      <c r="B809" s="507" t="s">
        <v>83</v>
      </c>
      <c r="C809" s="507"/>
      <c r="D809" s="507"/>
      <c r="E809" s="38"/>
      <c r="F809" s="38"/>
      <c r="G809" s="39"/>
      <c r="H809" s="39"/>
      <c r="I809" s="40"/>
      <c r="J809" s="38"/>
      <c r="K809" s="38"/>
      <c r="L809" s="39"/>
      <c r="M809" s="39"/>
      <c r="N809" s="40"/>
    </row>
    <row r="810" spans="1:14" ht="13.5" customHeight="1" x14ac:dyDescent="0.2">
      <c r="A810" s="36">
        <v>16</v>
      </c>
      <c r="B810" s="507" t="s">
        <v>85</v>
      </c>
      <c r="C810" s="507"/>
      <c r="D810" s="507"/>
      <c r="E810" s="38"/>
      <c r="F810" s="38"/>
      <c r="G810" s="39"/>
      <c r="H810" s="39"/>
      <c r="I810" s="40"/>
      <c r="J810" s="38"/>
      <c r="K810" s="38"/>
      <c r="L810" s="39"/>
      <c r="M810" s="39"/>
      <c r="N810" s="40"/>
    </row>
    <row r="811" spans="1:14" ht="13.5" customHeight="1" x14ac:dyDescent="0.2">
      <c r="A811" s="36">
        <v>17</v>
      </c>
      <c r="B811" s="56" t="s">
        <v>87</v>
      </c>
      <c r="C811" s="57"/>
      <c r="D811" s="58"/>
      <c r="E811" s="43"/>
      <c r="F811" s="38"/>
      <c r="G811" s="39"/>
      <c r="H811" s="39"/>
      <c r="I811" s="40"/>
      <c r="J811" s="43"/>
      <c r="K811" s="38"/>
      <c r="L811" s="39"/>
      <c r="M811" s="39"/>
      <c r="N811" s="40"/>
    </row>
    <row r="812" spans="1:14" ht="13.5" customHeight="1" x14ac:dyDescent="0.2">
      <c r="A812" s="36">
        <v>18</v>
      </c>
      <c r="B812" s="499" t="s">
        <v>89</v>
      </c>
      <c r="C812" s="499"/>
      <c r="D812" s="499"/>
      <c r="E812" s="38"/>
      <c r="F812" s="38"/>
      <c r="G812" s="39"/>
      <c r="H812" s="39"/>
      <c r="I812" s="40"/>
      <c r="J812" s="38"/>
      <c r="K812" s="38"/>
      <c r="L812" s="39"/>
      <c r="M812" s="39"/>
      <c r="N812" s="40"/>
    </row>
    <row r="813" spans="1:14" ht="13.5" customHeight="1" x14ac:dyDescent="0.2">
      <c r="A813" s="36">
        <v>19</v>
      </c>
      <c r="B813" s="499" t="s">
        <v>92</v>
      </c>
      <c r="C813" s="499"/>
      <c r="D813" s="499"/>
      <c r="E813" s="38"/>
      <c r="F813" s="38"/>
      <c r="G813" s="39"/>
      <c r="H813" s="39"/>
      <c r="I813" s="40"/>
      <c r="J813" s="38"/>
      <c r="K813" s="38"/>
      <c r="L813" s="39"/>
      <c r="M813" s="39"/>
      <c r="N813" s="40"/>
    </row>
    <row r="814" spans="1:14" ht="13.5" customHeight="1" x14ac:dyDescent="0.2">
      <c r="A814" s="44"/>
      <c r="B814" s="499" t="s">
        <v>94</v>
      </c>
      <c r="C814" s="499"/>
      <c r="D814" s="499"/>
      <c r="E814" s="45"/>
      <c r="F814" s="45"/>
      <c r="G814" s="46"/>
      <c r="H814" s="46"/>
      <c r="I814" s="47"/>
      <c r="J814" s="45"/>
      <c r="K814" s="45"/>
      <c r="L814" s="46"/>
      <c r="M814" s="46"/>
      <c r="N814" s="47"/>
    </row>
    <row r="815" spans="1:14" ht="13.5" customHeight="1" x14ac:dyDescent="0.2">
      <c r="A815" s="36">
        <v>20</v>
      </c>
      <c r="B815" s="506" t="str">
        <f>B776</f>
        <v/>
      </c>
      <c r="C815" s="506"/>
      <c r="D815" s="506"/>
      <c r="E815" s="38"/>
      <c r="F815" s="38"/>
      <c r="G815" s="39"/>
      <c r="H815" s="39"/>
      <c r="I815" s="40"/>
      <c r="J815" s="38"/>
      <c r="K815" s="38"/>
      <c r="L815" s="39"/>
      <c r="M815" s="39"/>
      <c r="N815" s="40"/>
    </row>
    <row r="816" spans="1:14" ht="13.5" customHeight="1" x14ac:dyDescent="0.2">
      <c r="A816" s="36">
        <v>21</v>
      </c>
      <c r="B816" s="506" t="str">
        <f>B777</f>
        <v/>
      </c>
      <c r="C816" s="506"/>
      <c r="D816" s="506"/>
      <c r="E816" s="38"/>
      <c r="F816" s="38"/>
      <c r="G816" s="39"/>
      <c r="H816" s="39"/>
      <c r="I816" s="40"/>
      <c r="J816" s="38"/>
      <c r="K816" s="38"/>
      <c r="L816" s="39"/>
      <c r="M816" s="39"/>
      <c r="N816" s="40"/>
    </row>
    <row r="817" spans="1:16" ht="13.5" customHeight="1" x14ac:dyDescent="0.2">
      <c r="A817" s="36">
        <v>22</v>
      </c>
      <c r="B817" s="506" t="str">
        <f>B778</f>
        <v/>
      </c>
      <c r="C817" s="506"/>
      <c r="D817" s="506"/>
      <c r="E817" s="38"/>
      <c r="F817" s="38"/>
      <c r="G817" s="39"/>
      <c r="H817" s="39"/>
      <c r="I817" s="40"/>
      <c r="J817" s="38"/>
      <c r="K817" s="38"/>
      <c r="L817" s="39"/>
      <c r="M817" s="39"/>
      <c r="N817" s="40"/>
    </row>
    <row r="818" spans="1:16" ht="13.5" customHeight="1" x14ac:dyDescent="0.2">
      <c r="A818" s="36">
        <v>23</v>
      </c>
      <c r="B818" s="506" t="str">
        <f>B779</f>
        <v/>
      </c>
      <c r="C818" s="506"/>
      <c r="D818" s="506"/>
      <c r="E818" s="38"/>
      <c r="F818" s="38"/>
      <c r="G818" s="39"/>
      <c r="H818" s="39"/>
      <c r="I818" s="40"/>
      <c r="J818" s="38"/>
      <c r="K818" s="38"/>
      <c r="L818" s="39"/>
      <c r="M818" s="39"/>
      <c r="N818" s="40"/>
    </row>
    <row r="819" spans="1:16" ht="13.5" customHeight="1" x14ac:dyDescent="0.2">
      <c r="A819" s="36">
        <v>24</v>
      </c>
      <c r="B819" s="506" t="str">
        <f>B780</f>
        <v/>
      </c>
      <c r="C819" s="506"/>
      <c r="D819" s="506"/>
      <c r="E819" s="38"/>
      <c r="F819" s="38"/>
      <c r="G819" s="39"/>
      <c r="H819" s="39"/>
      <c r="I819" s="40"/>
      <c r="J819" s="38"/>
      <c r="K819" s="38"/>
      <c r="L819" s="39"/>
      <c r="M819" s="39"/>
      <c r="N819" s="40"/>
    </row>
    <row r="820" spans="1:16" ht="6" customHeight="1" x14ac:dyDescent="0.2">
      <c r="A820" s="41"/>
      <c r="B820" s="41"/>
      <c r="C820" s="41"/>
      <c r="D820" s="41"/>
    </row>
    <row r="821" spans="1:16" ht="22.5" customHeight="1" x14ac:dyDescent="0.25">
      <c r="A821" s="497" t="s">
        <v>19</v>
      </c>
      <c r="B821" s="497"/>
      <c r="C821" s="497"/>
      <c r="D821" s="505" t="str">
        <f>D782</f>
        <v>3R Petroleum</v>
      </c>
      <c r="E821" s="505"/>
      <c r="F821" s="505"/>
      <c r="G821" s="505"/>
      <c r="H821" s="505"/>
      <c r="I821" s="505"/>
      <c r="K821" s="486" t="s">
        <v>21</v>
      </c>
      <c r="L821" s="486"/>
      <c r="M821" s="486"/>
      <c r="N821" s="486"/>
    </row>
    <row r="822" spans="1:16" ht="6" customHeight="1" x14ac:dyDescent="0.2">
      <c r="J822" s="18"/>
      <c r="N822" s="18"/>
      <c r="O822" s="18"/>
    </row>
    <row r="823" spans="1:16" ht="17.25" customHeight="1" x14ac:dyDescent="0.2">
      <c r="A823" s="487" t="s">
        <v>95</v>
      </c>
      <c r="B823" s="487"/>
      <c r="C823" s="49">
        <f>C784</f>
        <v>5</v>
      </c>
      <c r="E823" s="487" t="s">
        <v>23</v>
      </c>
      <c r="F823" s="487"/>
      <c r="G823" s="50" t="str">
        <f>G784</f>
        <v>0</v>
      </c>
      <c r="H823" s="22"/>
      <c r="K823" s="488" t="s">
        <v>25</v>
      </c>
      <c r="L823" s="488"/>
      <c r="M823" s="488"/>
      <c r="N823" s="488"/>
    </row>
    <row r="824" spans="1:16" ht="6" customHeight="1" x14ac:dyDescent="0.2">
      <c r="C824" s="6"/>
      <c r="D824" s="23"/>
      <c r="E824" s="23"/>
      <c r="F824" s="23"/>
      <c r="G824" s="23"/>
      <c r="H824" s="23"/>
      <c r="I824" s="23"/>
      <c r="O824" s="22"/>
    </row>
    <row r="825" spans="1:16" ht="13.5" customHeight="1" x14ac:dyDescent="0.2">
      <c r="A825" s="22"/>
      <c r="B825" s="22"/>
      <c r="C825" s="23"/>
      <c r="D825" s="23"/>
      <c r="E825" s="487" t="s">
        <v>26</v>
      </c>
      <c r="F825" s="487"/>
      <c r="G825" s="487"/>
      <c r="H825" s="51">
        <f>H786</f>
        <v>44986</v>
      </c>
      <c r="I825" s="22"/>
      <c r="J825" s="22"/>
      <c r="K825" s="22"/>
      <c r="N825" s="14" t="s">
        <v>121</v>
      </c>
      <c r="O825" s="22"/>
      <c r="P825" s="22"/>
    </row>
    <row r="826" spans="1:16" ht="6" customHeight="1" x14ac:dyDescent="0.2">
      <c r="A826" s="22"/>
      <c r="B826" s="22"/>
      <c r="G826" s="13"/>
      <c r="H826" s="13"/>
      <c r="I826" s="22"/>
      <c r="J826" s="22"/>
      <c r="K826" s="22"/>
      <c r="M826" s="6"/>
      <c r="O826" s="22"/>
      <c r="P826" s="22"/>
    </row>
    <row r="827" spans="1:16" s="42" customFormat="1" ht="17.25" customHeight="1" x14ac:dyDescent="0.2">
      <c r="A827" s="488" t="s">
        <v>97</v>
      </c>
      <c r="B827" s="488"/>
      <c r="C827" s="488"/>
      <c r="D827" s="488"/>
      <c r="E827" s="488"/>
      <c r="F827" s="488"/>
      <c r="G827" s="488"/>
      <c r="H827" s="488"/>
      <c r="I827" s="488"/>
      <c r="J827" s="488"/>
      <c r="K827" s="488"/>
      <c r="L827" s="488"/>
      <c r="M827" s="488"/>
      <c r="N827" s="488"/>
      <c r="O827" s="52"/>
      <c r="P827" s="52"/>
    </row>
    <row r="828" spans="1:16" ht="13.5" customHeight="1" x14ac:dyDescent="0.2">
      <c r="A828" s="501" t="s">
        <v>31</v>
      </c>
      <c r="B828" s="502" t="s">
        <v>98</v>
      </c>
      <c r="C828" s="502"/>
      <c r="D828" s="502"/>
      <c r="E828" s="53" t="s">
        <v>99</v>
      </c>
      <c r="F828" s="30"/>
      <c r="G828" s="29" t="s">
        <v>100</v>
      </c>
      <c r="H828" s="492"/>
      <c r="I828" s="492"/>
      <c r="J828" s="53" t="s">
        <v>99</v>
      </c>
      <c r="K828" s="30"/>
      <c r="L828" s="29" t="s">
        <v>100</v>
      </c>
      <c r="M828" s="492"/>
      <c r="N828" s="492"/>
    </row>
    <row r="829" spans="1:16" ht="13.5" customHeight="1" x14ac:dyDescent="0.2">
      <c r="A829" s="501"/>
      <c r="B829" s="502"/>
      <c r="C829" s="502"/>
      <c r="D829" s="502"/>
      <c r="E829" s="4"/>
      <c r="F829" s="503" t="s">
        <v>101</v>
      </c>
      <c r="G829" s="503"/>
      <c r="H829" s="503"/>
      <c r="I829" s="503"/>
      <c r="J829" s="4"/>
      <c r="K829" s="503" t="s">
        <v>101</v>
      </c>
      <c r="L829" s="503"/>
      <c r="M829" s="503"/>
      <c r="N829" s="503"/>
    </row>
    <row r="830" spans="1:16" ht="13.5" customHeight="1" x14ac:dyDescent="0.2">
      <c r="A830" s="501"/>
      <c r="B830" s="502"/>
      <c r="C830" s="502"/>
      <c r="D830" s="502"/>
      <c r="E830" s="23" t="s">
        <v>40</v>
      </c>
      <c r="F830" s="494" t="s">
        <v>41</v>
      </c>
      <c r="G830" s="495" t="s">
        <v>42</v>
      </c>
      <c r="H830" s="495" t="s">
        <v>43</v>
      </c>
      <c r="I830" s="496" t="s">
        <v>44</v>
      </c>
      <c r="J830" s="23" t="s">
        <v>40</v>
      </c>
      <c r="K830" s="494" t="s">
        <v>41</v>
      </c>
      <c r="L830" s="495" t="s">
        <v>42</v>
      </c>
      <c r="M830" s="495" t="s">
        <v>43</v>
      </c>
      <c r="N830" s="496" t="s">
        <v>44</v>
      </c>
    </row>
    <row r="831" spans="1:16" ht="13.5" customHeight="1" x14ac:dyDescent="0.2">
      <c r="A831" s="501"/>
      <c r="B831" s="502"/>
      <c r="C831" s="502"/>
      <c r="D831" s="502"/>
      <c r="E831" s="23" t="s">
        <v>47</v>
      </c>
      <c r="F831" s="494"/>
      <c r="G831" s="495"/>
      <c r="H831" s="495"/>
      <c r="I831" s="496"/>
      <c r="J831" s="23" t="s">
        <v>47</v>
      </c>
      <c r="K831" s="494"/>
      <c r="L831" s="495"/>
      <c r="M831" s="495"/>
      <c r="N831" s="496"/>
    </row>
    <row r="832" spans="1:16" ht="13.5" customHeight="1" x14ac:dyDescent="0.2">
      <c r="A832" s="501"/>
      <c r="B832" s="502"/>
      <c r="C832" s="502"/>
      <c r="D832" s="502"/>
      <c r="E832" s="23" t="s">
        <v>49</v>
      </c>
      <c r="F832" s="494"/>
      <c r="G832" s="495"/>
      <c r="H832" s="495"/>
      <c r="I832" s="496"/>
      <c r="J832" s="23" t="s">
        <v>49</v>
      </c>
      <c r="K832" s="494"/>
      <c r="L832" s="495"/>
      <c r="M832" s="495"/>
      <c r="N832" s="496"/>
    </row>
    <row r="833" spans="1:14" ht="13.5" customHeight="1" x14ac:dyDescent="0.2">
      <c r="A833" s="501"/>
      <c r="B833" s="502"/>
      <c r="C833" s="502"/>
      <c r="D833" s="502"/>
      <c r="E833" s="23" t="s">
        <v>53</v>
      </c>
      <c r="F833" s="494"/>
      <c r="G833" s="495"/>
      <c r="H833" s="495"/>
      <c r="I833" s="496"/>
      <c r="J833" s="23" t="s">
        <v>53</v>
      </c>
      <c r="K833" s="494"/>
      <c r="L833" s="495"/>
      <c r="M833" s="495"/>
      <c r="N833" s="496"/>
    </row>
    <row r="834" spans="1:14" ht="13.5" customHeight="1" x14ac:dyDescent="0.2">
      <c r="A834" s="36">
        <v>1</v>
      </c>
      <c r="B834" s="507" t="s">
        <v>55</v>
      </c>
      <c r="C834" s="507"/>
      <c r="D834" s="507"/>
      <c r="E834" s="38"/>
      <c r="F834" s="38"/>
      <c r="G834" s="39"/>
      <c r="H834" s="39"/>
      <c r="I834" s="40"/>
      <c r="J834" s="38"/>
      <c r="K834" s="38"/>
      <c r="L834" s="39"/>
      <c r="M834" s="39"/>
      <c r="N834" s="40"/>
    </row>
    <row r="835" spans="1:14" ht="13.5" customHeight="1" x14ac:dyDescent="0.2">
      <c r="A835" s="36">
        <v>2</v>
      </c>
      <c r="B835" s="507" t="s">
        <v>57</v>
      </c>
      <c r="C835" s="507"/>
      <c r="D835" s="507"/>
      <c r="E835" s="38"/>
      <c r="F835" s="38"/>
      <c r="G835" s="39"/>
      <c r="H835" s="39"/>
      <c r="I835" s="40"/>
      <c r="J835" s="38"/>
      <c r="K835" s="38"/>
      <c r="L835" s="39"/>
      <c r="M835" s="39"/>
      <c r="N835" s="40"/>
    </row>
    <row r="836" spans="1:14" ht="13.5" customHeight="1" x14ac:dyDescent="0.2">
      <c r="A836" s="36">
        <v>3</v>
      </c>
      <c r="B836" s="507" t="s">
        <v>59</v>
      </c>
      <c r="C836" s="507"/>
      <c r="D836" s="507"/>
      <c r="E836" s="38"/>
      <c r="F836" s="38"/>
      <c r="G836" s="39"/>
      <c r="H836" s="39"/>
      <c r="I836" s="40"/>
      <c r="J836" s="38"/>
      <c r="K836" s="38"/>
      <c r="L836" s="39"/>
      <c r="M836" s="39"/>
      <c r="N836" s="40"/>
    </row>
    <row r="837" spans="1:14" ht="13.5" customHeight="1" x14ac:dyDescent="0.2">
      <c r="A837" s="36">
        <v>4</v>
      </c>
      <c r="B837" s="507" t="s">
        <v>61</v>
      </c>
      <c r="C837" s="507"/>
      <c r="D837" s="507"/>
      <c r="E837" s="38"/>
      <c r="F837" s="38"/>
      <c r="G837" s="39"/>
      <c r="H837" s="39"/>
      <c r="I837" s="40"/>
      <c r="J837" s="38"/>
      <c r="K837" s="38"/>
      <c r="L837" s="39"/>
      <c r="M837" s="39"/>
      <c r="N837" s="40"/>
    </row>
    <row r="838" spans="1:14" ht="13.5" customHeight="1" x14ac:dyDescent="0.2">
      <c r="A838" s="36">
        <v>5</v>
      </c>
      <c r="B838" s="507" t="s">
        <v>63</v>
      </c>
      <c r="C838" s="507"/>
      <c r="D838" s="507"/>
      <c r="E838" s="38"/>
      <c r="F838" s="38"/>
      <c r="G838" s="39"/>
      <c r="H838" s="39"/>
      <c r="I838" s="40"/>
      <c r="J838" s="38"/>
      <c r="K838" s="38"/>
      <c r="L838" s="39"/>
      <c r="M838" s="39"/>
      <c r="N838" s="40"/>
    </row>
    <row r="839" spans="1:14" ht="13.5" customHeight="1" x14ac:dyDescent="0.2">
      <c r="A839" s="36">
        <v>6</v>
      </c>
      <c r="B839" s="507" t="s">
        <v>65</v>
      </c>
      <c r="C839" s="507"/>
      <c r="D839" s="507"/>
      <c r="E839" s="38"/>
      <c r="F839" s="38"/>
      <c r="G839" s="39"/>
      <c r="H839" s="39"/>
      <c r="I839" s="40"/>
      <c r="J839" s="38"/>
      <c r="K839" s="38"/>
      <c r="L839" s="39"/>
      <c r="M839" s="39"/>
      <c r="N839" s="40"/>
    </row>
    <row r="840" spans="1:14" ht="13.5" customHeight="1" x14ac:dyDescent="0.2">
      <c r="A840" s="36">
        <v>7</v>
      </c>
      <c r="B840" s="507" t="s">
        <v>67</v>
      </c>
      <c r="C840" s="507"/>
      <c r="D840" s="507"/>
      <c r="E840" s="38"/>
      <c r="F840" s="38"/>
      <c r="G840" s="39"/>
      <c r="H840" s="39"/>
      <c r="I840" s="40"/>
      <c r="J840" s="38"/>
      <c r="K840" s="38"/>
      <c r="L840" s="39"/>
      <c r="M840" s="39"/>
      <c r="N840" s="40"/>
    </row>
    <row r="841" spans="1:14" ht="13.5" customHeight="1" x14ac:dyDescent="0.2">
      <c r="A841" s="36">
        <v>8</v>
      </c>
      <c r="B841" s="507" t="s">
        <v>69</v>
      </c>
      <c r="C841" s="507"/>
      <c r="D841" s="507"/>
      <c r="E841" s="38"/>
      <c r="F841" s="38"/>
      <c r="G841" s="39"/>
      <c r="H841" s="39"/>
      <c r="I841" s="40"/>
      <c r="J841" s="38"/>
      <c r="K841" s="38"/>
      <c r="L841" s="39"/>
      <c r="M841" s="39"/>
      <c r="N841" s="40"/>
    </row>
    <row r="842" spans="1:14" ht="13.5" customHeight="1" x14ac:dyDescent="0.2">
      <c r="A842" s="36">
        <v>9</v>
      </c>
      <c r="B842" s="507" t="s">
        <v>71</v>
      </c>
      <c r="C842" s="507"/>
      <c r="D842" s="507"/>
      <c r="E842" s="38"/>
      <c r="F842" s="38"/>
      <c r="G842" s="39"/>
      <c r="H842" s="39"/>
      <c r="I842" s="40"/>
      <c r="J842" s="38"/>
      <c r="K842" s="38"/>
      <c r="L842" s="39"/>
      <c r="M842" s="39"/>
      <c r="N842" s="40"/>
    </row>
    <row r="843" spans="1:14" ht="13.5" customHeight="1" x14ac:dyDescent="0.2">
      <c r="A843" s="36">
        <v>10</v>
      </c>
      <c r="B843" s="507" t="s">
        <v>73</v>
      </c>
      <c r="C843" s="507"/>
      <c r="D843" s="507"/>
      <c r="E843" s="38"/>
      <c r="F843" s="38"/>
      <c r="G843" s="39"/>
      <c r="H843" s="39"/>
      <c r="I843" s="40"/>
      <c r="J843" s="38"/>
      <c r="K843" s="38"/>
      <c r="L843" s="39"/>
      <c r="M843" s="39"/>
      <c r="N843" s="40"/>
    </row>
    <row r="844" spans="1:14" ht="13.5" customHeight="1" x14ac:dyDescent="0.2">
      <c r="A844" s="36">
        <v>11</v>
      </c>
      <c r="B844" s="507" t="s">
        <v>75</v>
      </c>
      <c r="C844" s="507"/>
      <c r="D844" s="507"/>
      <c r="E844" s="38"/>
      <c r="F844" s="38"/>
      <c r="G844" s="39"/>
      <c r="H844" s="39"/>
      <c r="I844" s="40"/>
      <c r="J844" s="38"/>
      <c r="K844" s="38"/>
      <c r="L844" s="39"/>
      <c r="M844" s="39"/>
      <c r="N844" s="40"/>
    </row>
    <row r="845" spans="1:14" ht="13.5" customHeight="1" x14ac:dyDescent="0.2">
      <c r="A845" s="36">
        <v>12</v>
      </c>
      <c r="B845" s="507" t="s">
        <v>77</v>
      </c>
      <c r="C845" s="507"/>
      <c r="D845" s="507"/>
      <c r="E845" s="38"/>
      <c r="F845" s="38"/>
      <c r="G845" s="39"/>
      <c r="H845" s="39"/>
      <c r="I845" s="40"/>
      <c r="J845" s="38"/>
      <c r="K845" s="38"/>
      <c r="L845" s="39"/>
      <c r="M845" s="39"/>
      <c r="N845" s="40"/>
    </row>
    <row r="846" spans="1:14" ht="13.5" customHeight="1" x14ac:dyDescent="0.2">
      <c r="A846" s="36">
        <v>13</v>
      </c>
      <c r="B846" s="507" t="s">
        <v>79</v>
      </c>
      <c r="C846" s="507"/>
      <c r="D846" s="507"/>
      <c r="E846" s="38"/>
      <c r="F846" s="38"/>
      <c r="G846" s="39"/>
      <c r="H846" s="39"/>
      <c r="I846" s="40"/>
      <c r="J846" s="38"/>
      <c r="K846" s="38"/>
      <c r="L846" s="39"/>
      <c r="M846" s="39"/>
      <c r="N846" s="40"/>
    </row>
    <row r="847" spans="1:14" ht="13.5" customHeight="1" x14ac:dyDescent="0.2">
      <c r="A847" s="36">
        <v>14</v>
      </c>
      <c r="B847" s="507" t="s">
        <v>81</v>
      </c>
      <c r="C847" s="507"/>
      <c r="D847" s="507"/>
      <c r="E847" s="38"/>
      <c r="F847" s="38"/>
      <c r="G847" s="39"/>
      <c r="H847" s="39"/>
      <c r="I847" s="40"/>
      <c r="J847" s="38"/>
      <c r="K847" s="38"/>
      <c r="L847" s="39"/>
      <c r="M847" s="39"/>
      <c r="N847" s="40"/>
    </row>
    <row r="848" spans="1:14" ht="13.5" customHeight="1" x14ac:dyDescent="0.2">
      <c r="A848" s="36">
        <v>15</v>
      </c>
      <c r="B848" s="507" t="s">
        <v>83</v>
      </c>
      <c r="C848" s="507"/>
      <c r="D848" s="507"/>
      <c r="E848" s="38"/>
      <c r="F848" s="38"/>
      <c r="G848" s="39"/>
      <c r="H848" s="39"/>
      <c r="I848" s="40"/>
      <c r="J848" s="38"/>
      <c r="K848" s="38"/>
      <c r="L848" s="39"/>
      <c r="M848" s="39"/>
      <c r="N848" s="40"/>
    </row>
    <row r="849" spans="1:16" ht="13.5" customHeight="1" x14ac:dyDescent="0.2">
      <c r="A849" s="36">
        <v>16</v>
      </c>
      <c r="B849" s="507" t="s">
        <v>85</v>
      </c>
      <c r="C849" s="507"/>
      <c r="D849" s="507"/>
      <c r="E849" s="38"/>
      <c r="F849" s="38"/>
      <c r="G849" s="39"/>
      <c r="H849" s="39"/>
      <c r="I849" s="40"/>
      <c r="J849" s="38"/>
      <c r="K849" s="38"/>
      <c r="L849" s="39"/>
      <c r="M849" s="39"/>
      <c r="N849" s="40"/>
    </row>
    <row r="850" spans="1:16" ht="13.5" customHeight="1" x14ac:dyDescent="0.2">
      <c r="A850" s="36">
        <v>17</v>
      </c>
      <c r="B850" s="56" t="s">
        <v>87</v>
      </c>
      <c r="C850" s="57"/>
      <c r="D850" s="58"/>
      <c r="E850" s="43"/>
      <c r="F850" s="38"/>
      <c r="G850" s="39"/>
      <c r="H850" s="39"/>
      <c r="I850" s="40"/>
      <c r="J850" s="43"/>
      <c r="K850" s="38"/>
      <c r="L850" s="39"/>
      <c r="M850" s="39"/>
      <c r="N850" s="40"/>
    </row>
    <row r="851" spans="1:16" ht="13.5" customHeight="1" x14ac:dyDescent="0.2">
      <c r="A851" s="36">
        <v>18</v>
      </c>
      <c r="B851" s="499" t="s">
        <v>89</v>
      </c>
      <c r="C851" s="499"/>
      <c r="D851" s="499"/>
      <c r="E851" s="38"/>
      <c r="F851" s="38"/>
      <c r="G851" s="39"/>
      <c r="H851" s="39"/>
      <c r="I851" s="40"/>
      <c r="J851" s="38"/>
      <c r="K851" s="38"/>
      <c r="L851" s="39"/>
      <c r="M851" s="39"/>
      <c r="N851" s="40"/>
    </row>
    <row r="852" spans="1:16" ht="13.5" customHeight="1" x14ac:dyDescent="0.2">
      <c r="A852" s="36">
        <v>19</v>
      </c>
      <c r="B852" s="499" t="s">
        <v>92</v>
      </c>
      <c r="C852" s="499"/>
      <c r="D852" s="499"/>
      <c r="E852" s="38"/>
      <c r="F852" s="38"/>
      <c r="G852" s="39"/>
      <c r="H852" s="39"/>
      <c r="I852" s="40"/>
      <c r="J852" s="38"/>
      <c r="K852" s="38"/>
      <c r="L852" s="39"/>
      <c r="M852" s="39"/>
      <c r="N852" s="40"/>
    </row>
    <row r="853" spans="1:16" ht="13.5" customHeight="1" x14ac:dyDescent="0.2">
      <c r="A853" s="44"/>
      <c r="B853" s="499" t="s">
        <v>94</v>
      </c>
      <c r="C853" s="499"/>
      <c r="D853" s="499"/>
      <c r="E853" s="45"/>
      <c r="F853" s="45"/>
      <c r="G853" s="46"/>
      <c r="H853" s="46"/>
      <c r="I853" s="47"/>
      <c r="J853" s="45"/>
      <c r="K853" s="45"/>
      <c r="L853" s="46"/>
      <c r="M853" s="46"/>
      <c r="N853" s="47"/>
    </row>
    <row r="854" spans="1:16" ht="13.5" customHeight="1" x14ac:dyDescent="0.2">
      <c r="A854" s="36">
        <v>20</v>
      </c>
      <c r="B854" s="506" t="str">
        <f>B815</f>
        <v/>
      </c>
      <c r="C854" s="506"/>
      <c r="D854" s="506"/>
      <c r="E854" s="38"/>
      <c r="F854" s="38"/>
      <c r="G854" s="39"/>
      <c r="H854" s="39"/>
      <c r="I854" s="40"/>
      <c r="J854" s="38"/>
      <c r="K854" s="38"/>
      <c r="L854" s="39"/>
      <c r="M854" s="39"/>
      <c r="N854" s="40"/>
    </row>
    <row r="855" spans="1:16" ht="13.5" customHeight="1" x14ac:dyDescent="0.2">
      <c r="A855" s="36">
        <v>21</v>
      </c>
      <c r="B855" s="506" t="str">
        <f>B816</f>
        <v/>
      </c>
      <c r="C855" s="506"/>
      <c r="D855" s="506"/>
      <c r="E855" s="38"/>
      <c r="F855" s="38"/>
      <c r="G855" s="39"/>
      <c r="H855" s="39"/>
      <c r="I855" s="40"/>
      <c r="J855" s="38"/>
      <c r="K855" s="38"/>
      <c r="L855" s="39"/>
      <c r="M855" s="39"/>
      <c r="N855" s="40"/>
    </row>
    <row r="856" spans="1:16" ht="13.5" customHeight="1" x14ac:dyDescent="0.2">
      <c r="A856" s="36">
        <v>22</v>
      </c>
      <c r="B856" s="506" t="str">
        <f>B817</f>
        <v/>
      </c>
      <c r="C856" s="506"/>
      <c r="D856" s="506"/>
      <c r="E856" s="38"/>
      <c r="F856" s="38"/>
      <c r="G856" s="39"/>
      <c r="H856" s="39"/>
      <c r="I856" s="40"/>
      <c r="J856" s="38"/>
      <c r="K856" s="38"/>
      <c r="L856" s="39"/>
      <c r="M856" s="39"/>
      <c r="N856" s="40"/>
    </row>
    <row r="857" spans="1:16" ht="13.5" customHeight="1" x14ac:dyDescent="0.2">
      <c r="A857" s="36">
        <v>23</v>
      </c>
      <c r="B857" s="506" t="str">
        <f>B818</f>
        <v/>
      </c>
      <c r="C857" s="506"/>
      <c r="D857" s="506"/>
      <c r="E857" s="38"/>
      <c r="F857" s="38"/>
      <c r="G857" s="39"/>
      <c r="H857" s="39"/>
      <c r="I857" s="40"/>
      <c r="J857" s="38"/>
      <c r="K857" s="38"/>
      <c r="L857" s="39"/>
      <c r="M857" s="39"/>
      <c r="N857" s="40"/>
    </row>
    <row r="858" spans="1:16" ht="13.5" customHeight="1" x14ac:dyDescent="0.2">
      <c r="A858" s="36">
        <v>24</v>
      </c>
      <c r="B858" s="506" t="str">
        <f>B819</f>
        <v/>
      </c>
      <c r="C858" s="506"/>
      <c r="D858" s="506"/>
      <c r="E858" s="38"/>
      <c r="F858" s="38"/>
      <c r="G858" s="39"/>
      <c r="H858" s="39"/>
      <c r="I858" s="40"/>
      <c r="J858" s="38"/>
      <c r="K858" s="38"/>
      <c r="L858" s="39"/>
      <c r="M858" s="39"/>
      <c r="N858" s="40"/>
    </row>
    <row r="859" spans="1:16" ht="6" customHeight="1" x14ac:dyDescent="0.2">
      <c r="A859" s="41"/>
      <c r="B859" s="41"/>
      <c r="C859" s="41"/>
      <c r="D859" s="41"/>
    </row>
    <row r="860" spans="1:16" ht="22.5" customHeight="1" x14ac:dyDescent="0.25">
      <c r="A860" s="497" t="s">
        <v>19</v>
      </c>
      <c r="B860" s="497"/>
      <c r="C860" s="497"/>
      <c r="D860" s="505" t="str">
        <f>D821</f>
        <v>3R Petroleum</v>
      </c>
      <c r="E860" s="505"/>
      <c r="F860" s="505"/>
      <c r="G860" s="505"/>
      <c r="H860" s="505"/>
      <c r="I860" s="505"/>
      <c r="K860" s="486" t="s">
        <v>21</v>
      </c>
      <c r="L860" s="486"/>
      <c r="M860" s="486"/>
      <c r="N860" s="486"/>
    </row>
    <row r="861" spans="1:16" ht="6" customHeight="1" x14ac:dyDescent="0.2">
      <c r="J861" s="18"/>
      <c r="N861" s="18"/>
      <c r="O861" s="18"/>
    </row>
    <row r="862" spans="1:16" ht="17.25" customHeight="1" x14ac:dyDescent="0.2">
      <c r="A862" s="487" t="s">
        <v>95</v>
      </c>
      <c r="B862" s="487"/>
      <c r="C862" s="49">
        <f>C823</f>
        <v>5</v>
      </c>
      <c r="E862" s="487" t="s">
        <v>23</v>
      </c>
      <c r="F862" s="487"/>
      <c r="G862" s="50" t="str">
        <f>G823</f>
        <v>0</v>
      </c>
      <c r="H862" s="22"/>
      <c r="K862" s="488" t="s">
        <v>25</v>
      </c>
      <c r="L862" s="488"/>
      <c r="M862" s="488"/>
      <c r="N862" s="488"/>
    </row>
    <row r="863" spans="1:16" ht="6" customHeight="1" x14ac:dyDescent="0.2">
      <c r="C863" s="6"/>
      <c r="D863" s="23"/>
      <c r="E863" s="23"/>
      <c r="F863" s="23"/>
      <c r="G863" s="23"/>
      <c r="H863" s="23"/>
      <c r="I863" s="23"/>
      <c r="O863" s="22"/>
    </row>
    <row r="864" spans="1:16" ht="13.5" customHeight="1" x14ac:dyDescent="0.2">
      <c r="A864" s="22"/>
      <c r="B864" s="22"/>
      <c r="C864" s="23"/>
      <c r="D864" s="23"/>
      <c r="E864" s="487" t="s">
        <v>26</v>
      </c>
      <c r="F864" s="487"/>
      <c r="G864" s="487"/>
      <c r="H864" s="51">
        <f>H825</f>
        <v>44986</v>
      </c>
      <c r="I864" s="22"/>
      <c r="J864" s="22"/>
      <c r="K864" s="22"/>
      <c r="N864" s="14" t="s">
        <v>122</v>
      </c>
      <c r="O864" s="22"/>
      <c r="P864" s="22"/>
    </row>
    <row r="865" spans="1:16" ht="6" customHeight="1" x14ac:dyDescent="0.2">
      <c r="A865" s="22"/>
      <c r="B865" s="22"/>
      <c r="G865" s="13"/>
      <c r="H865" s="13"/>
      <c r="I865" s="22"/>
      <c r="J865" s="22"/>
      <c r="K865" s="22"/>
      <c r="M865" s="6"/>
      <c r="O865" s="22"/>
      <c r="P865" s="22"/>
    </row>
    <row r="866" spans="1:16" s="42" customFormat="1" ht="17.25" customHeight="1" x14ac:dyDescent="0.2">
      <c r="A866" s="488" t="s">
        <v>97</v>
      </c>
      <c r="B866" s="488"/>
      <c r="C866" s="488"/>
      <c r="D866" s="488"/>
      <c r="E866" s="488"/>
      <c r="F866" s="488"/>
      <c r="G866" s="488"/>
      <c r="H866" s="488"/>
      <c r="I866" s="488"/>
      <c r="J866" s="488"/>
      <c r="K866" s="488"/>
      <c r="L866" s="488"/>
      <c r="M866" s="488"/>
      <c r="N866" s="488"/>
      <c r="O866" s="52"/>
      <c r="P866" s="52"/>
    </row>
    <row r="867" spans="1:16" ht="13.5" customHeight="1" x14ac:dyDescent="0.2">
      <c r="A867" s="501" t="s">
        <v>31</v>
      </c>
      <c r="B867" s="502" t="s">
        <v>98</v>
      </c>
      <c r="C867" s="502"/>
      <c r="D867" s="502"/>
      <c r="E867" s="53" t="s">
        <v>99</v>
      </c>
      <c r="F867" s="30"/>
      <c r="G867" s="29" t="s">
        <v>100</v>
      </c>
      <c r="H867" s="492"/>
      <c r="I867" s="492"/>
      <c r="J867" s="53" t="s">
        <v>99</v>
      </c>
      <c r="K867" s="30"/>
      <c r="L867" s="29" t="s">
        <v>100</v>
      </c>
      <c r="M867" s="492"/>
      <c r="N867" s="492"/>
    </row>
    <row r="868" spans="1:16" ht="13.5" customHeight="1" x14ac:dyDescent="0.2">
      <c r="A868" s="501"/>
      <c r="B868" s="502"/>
      <c r="C868" s="502"/>
      <c r="D868" s="502"/>
      <c r="E868" s="4"/>
      <c r="F868" s="503" t="s">
        <v>101</v>
      </c>
      <c r="G868" s="503"/>
      <c r="H868" s="503"/>
      <c r="I868" s="503"/>
      <c r="J868" s="4"/>
      <c r="K868" s="503" t="s">
        <v>101</v>
      </c>
      <c r="L868" s="503"/>
      <c r="M868" s="503"/>
      <c r="N868" s="503"/>
    </row>
    <row r="869" spans="1:16" ht="13.5" customHeight="1" x14ac:dyDescent="0.2">
      <c r="A869" s="501"/>
      <c r="B869" s="502"/>
      <c r="C869" s="502"/>
      <c r="D869" s="502"/>
      <c r="E869" s="23" t="s">
        <v>40</v>
      </c>
      <c r="F869" s="494" t="s">
        <v>41</v>
      </c>
      <c r="G869" s="495" t="s">
        <v>42</v>
      </c>
      <c r="H869" s="495" t="s">
        <v>43</v>
      </c>
      <c r="I869" s="496" t="s">
        <v>44</v>
      </c>
      <c r="J869" s="23" t="s">
        <v>40</v>
      </c>
      <c r="K869" s="494" t="s">
        <v>41</v>
      </c>
      <c r="L869" s="495" t="s">
        <v>42</v>
      </c>
      <c r="M869" s="495" t="s">
        <v>43</v>
      </c>
      <c r="N869" s="496" t="s">
        <v>44</v>
      </c>
    </row>
    <row r="870" spans="1:16" ht="13.5" customHeight="1" x14ac:dyDescent="0.2">
      <c r="A870" s="501"/>
      <c r="B870" s="502"/>
      <c r="C870" s="502"/>
      <c r="D870" s="502"/>
      <c r="E870" s="23" t="s">
        <v>47</v>
      </c>
      <c r="F870" s="494"/>
      <c r="G870" s="495"/>
      <c r="H870" s="495"/>
      <c r="I870" s="496"/>
      <c r="J870" s="23" t="s">
        <v>47</v>
      </c>
      <c r="K870" s="494"/>
      <c r="L870" s="495"/>
      <c r="M870" s="495"/>
      <c r="N870" s="496"/>
    </row>
    <row r="871" spans="1:16" ht="13.5" customHeight="1" x14ac:dyDescent="0.2">
      <c r="A871" s="501"/>
      <c r="B871" s="502"/>
      <c r="C871" s="502"/>
      <c r="D871" s="502"/>
      <c r="E871" s="23" t="s">
        <v>49</v>
      </c>
      <c r="F871" s="494"/>
      <c r="G871" s="495"/>
      <c r="H871" s="495"/>
      <c r="I871" s="496"/>
      <c r="J871" s="23" t="s">
        <v>49</v>
      </c>
      <c r="K871" s="494"/>
      <c r="L871" s="495"/>
      <c r="M871" s="495"/>
      <c r="N871" s="496"/>
    </row>
    <row r="872" spans="1:16" ht="13.5" customHeight="1" x14ac:dyDescent="0.2">
      <c r="A872" s="501"/>
      <c r="B872" s="502"/>
      <c r="C872" s="502"/>
      <c r="D872" s="502"/>
      <c r="E872" s="23" t="s">
        <v>53</v>
      </c>
      <c r="F872" s="494"/>
      <c r="G872" s="495"/>
      <c r="H872" s="495"/>
      <c r="I872" s="496"/>
      <c r="J872" s="23" t="s">
        <v>53</v>
      </c>
      <c r="K872" s="494"/>
      <c r="L872" s="495"/>
      <c r="M872" s="495"/>
      <c r="N872" s="496"/>
    </row>
    <row r="873" spans="1:16" ht="13.5" customHeight="1" x14ac:dyDescent="0.2">
      <c r="A873" s="36">
        <v>1</v>
      </c>
      <c r="B873" s="507" t="s">
        <v>55</v>
      </c>
      <c r="C873" s="507"/>
      <c r="D873" s="507"/>
      <c r="E873" s="38"/>
      <c r="F873" s="38"/>
      <c r="G873" s="39"/>
      <c r="H873" s="39"/>
      <c r="I873" s="40"/>
      <c r="J873" s="38"/>
      <c r="K873" s="38"/>
      <c r="L873" s="39"/>
      <c r="M873" s="39"/>
      <c r="N873" s="40"/>
    </row>
    <row r="874" spans="1:16" ht="13.5" customHeight="1" x14ac:dyDescent="0.2">
      <c r="A874" s="36">
        <v>2</v>
      </c>
      <c r="B874" s="507" t="s">
        <v>57</v>
      </c>
      <c r="C874" s="507"/>
      <c r="D874" s="507"/>
      <c r="E874" s="38"/>
      <c r="F874" s="38"/>
      <c r="G874" s="39"/>
      <c r="H874" s="39"/>
      <c r="I874" s="40"/>
      <c r="J874" s="38"/>
      <c r="K874" s="38"/>
      <c r="L874" s="39"/>
      <c r="M874" s="39"/>
      <c r="N874" s="40"/>
    </row>
    <row r="875" spans="1:16" ht="13.5" customHeight="1" x14ac:dyDescent="0.2">
      <c r="A875" s="36">
        <v>3</v>
      </c>
      <c r="B875" s="507" t="s">
        <v>59</v>
      </c>
      <c r="C875" s="507"/>
      <c r="D875" s="507"/>
      <c r="E875" s="38"/>
      <c r="F875" s="38"/>
      <c r="G875" s="39"/>
      <c r="H875" s="39"/>
      <c r="I875" s="40"/>
      <c r="J875" s="38"/>
      <c r="K875" s="38"/>
      <c r="L875" s="39"/>
      <c r="M875" s="39"/>
      <c r="N875" s="40"/>
    </row>
    <row r="876" spans="1:16" ht="13.5" customHeight="1" x14ac:dyDescent="0.2">
      <c r="A876" s="36">
        <v>4</v>
      </c>
      <c r="B876" s="507" t="s">
        <v>61</v>
      </c>
      <c r="C876" s="507"/>
      <c r="D876" s="507"/>
      <c r="E876" s="38"/>
      <c r="F876" s="38"/>
      <c r="G876" s="39"/>
      <c r="H876" s="39"/>
      <c r="I876" s="40"/>
      <c r="J876" s="38"/>
      <c r="K876" s="38"/>
      <c r="L876" s="39"/>
      <c r="M876" s="39"/>
      <c r="N876" s="40"/>
    </row>
    <row r="877" spans="1:16" ht="13.5" customHeight="1" x14ac:dyDescent="0.2">
      <c r="A877" s="36">
        <v>5</v>
      </c>
      <c r="B877" s="507" t="s">
        <v>63</v>
      </c>
      <c r="C877" s="507"/>
      <c r="D877" s="507"/>
      <c r="E877" s="38"/>
      <c r="F877" s="38"/>
      <c r="G877" s="39"/>
      <c r="H877" s="39"/>
      <c r="I877" s="40"/>
      <c r="J877" s="38"/>
      <c r="K877" s="38"/>
      <c r="L877" s="39"/>
      <c r="M877" s="39"/>
      <c r="N877" s="40"/>
    </row>
    <row r="878" spans="1:16" ht="13.5" customHeight="1" x14ac:dyDescent="0.2">
      <c r="A878" s="36">
        <v>6</v>
      </c>
      <c r="B878" s="507" t="s">
        <v>65</v>
      </c>
      <c r="C878" s="507"/>
      <c r="D878" s="507"/>
      <c r="E878" s="38"/>
      <c r="F878" s="38"/>
      <c r="G878" s="39"/>
      <c r="H878" s="39"/>
      <c r="I878" s="40"/>
      <c r="J878" s="38"/>
      <c r="K878" s="38"/>
      <c r="L878" s="39"/>
      <c r="M878" s="39"/>
      <c r="N878" s="40"/>
    </row>
    <row r="879" spans="1:16" ht="13.5" customHeight="1" x14ac:dyDescent="0.2">
      <c r="A879" s="36">
        <v>7</v>
      </c>
      <c r="B879" s="507" t="s">
        <v>67</v>
      </c>
      <c r="C879" s="507"/>
      <c r="D879" s="507"/>
      <c r="E879" s="38"/>
      <c r="F879" s="38"/>
      <c r="G879" s="39"/>
      <c r="H879" s="39"/>
      <c r="I879" s="40"/>
      <c r="J879" s="38"/>
      <c r="K879" s="38"/>
      <c r="L879" s="39"/>
      <c r="M879" s="39"/>
      <c r="N879" s="40"/>
    </row>
    <row r="880" spans="1:16" ht="13.5" customHeight="1" x14ac:dyDescent="0.2">
      <c r="A880" s="36">
        <v>8</v>
      </c>
      <c r="B880" s="507" t="s">
        <v>69</v>
      </c>
      <c r="C880" s="507"/>
      <c r="D880" s="507"/>
      <c r="E880" s="38"/>
      <c r="F880" s="38"/>
      <c r="G880" s="39"/>
      <c r="H880" s="39"/>
      <c r="I880" s="40"/>
      <c r="J880" s="38"/>
      <c r="K880" s="38"/>
      <c r="L880" s="39"/>
      <c r="M880" s="39"/>
      <c r="N880" s="40"/>
    </row>
    <row r="881" spans="1:14" ht="13.5" customHeight="1" x14ac:dyDescent="0.2">
      <c r="A881" s="36">
        <v>9</v>
      </c>
      <c r="B881" s="507" t="s">
        <v>71</v>
      </c>
      <c r="C881" s="507"/>
      <c r="D881" s="507"/>
      <c r="E881" s="38"/>
      <c r="F881" s="38"/>
      <c r="G881" s="39"/>
      <c r="H881" s="39"/>
      <c r="I881" s="40"/>
      <c r="J881" s="38"/>
      <c r="K881" s="38"/>
      <c r="L881" s="39"/>
      <c r="M881" s="39"/>
      <c r="N881" s="40"/>
    </row>
    <row r="882" spans="1:14" ht="13.5" customHeight="1" x14ac:dyDescent="0.2">
      <c r="A882" s="36">
        <v>10</v>
      </c>
      <c r="B882" s="507" t="s">
        <v>73</v>
      </c>
      <c r="C882" s="507"/>
      <c r="D882" s="507"/>
      <c r="E882" s="38"/>
      <c r="F882" s="38"/>
      <c r="G882" s="39"/>
      <c r="H882" s="39"/>
      <c r="I882" s="40"/>
      <c r="J882" s="38"/>
      <c r="K882" s="38"/>
      <c r="L882" s="39"/>
      <c r="M882" s="39"/>
      <c r="N882" s="40"/>
    </row>
    <row r="883" spans="1:14" ht="13.5" customHeight="1" x14ac:dyDescent="0.2">
      <c r="A883" s="36">
        <v>11</v>
      </c>
      <c r="B883" s="507" t="s">
        <v>75</v>
      </c>
      <c r="C883" s="507"/>
      <c r="D883" s="507"/>
      <c r="E883" s="38"/>
      <c r="F883" s="38"/>
      <c r="G883" s="39"/>
      <c r="H883" s="39"/>
      <c r="I883" s="40"/>
      <c r="J883" s="38"/>
      <c r="K883" s="38"/>
      <c r="L883" s="39"/>
      <c r="M883" s="39"/>
      <c r="N883" s="40"/>
    </row>
    <row r="884" spans="1:14" ht="13.5" customHeight="1" x14ac:dyDescent="0.2">
      <c r="A884" s="36">
        <v>12</v>
      </c>
      <c r="B884" s="507" t="s">
        <v>77</v>
      </c>
      <c r="C884" s="507"/>
      <c r="D884" s="507"/>
      <c r="E884" s="38"/>
      <c r="F884" s="38"/>
      <c r="G884" s="39"/>
      <c r="H884" s="39"/>
      <c r="I884" s="40"/>
      <c r="J884" s="38"/>
      <c r="K884" s="38"/>
      <c r="L884" s="39"/>
      <c r="M884" s="39"/>
      <c r="N884" s="40"/>
    </row>
    <row r="885" spans="1:14" ht="13.5" customHeight="1" x14ac:dyDescent="0.2">
      <c r="A885" s="36">
        <v>13</v>
      </c>
      <c r="B885" s="507" t="s">
        <v>79</v>
      </c>
      <c r="C885" s="507"/>
      <c r="D885" s="507"/>
      <c r="E885" s="38"/>
      <c r="F885" s="38"/>
      <c r="G885" s="39"/>
      <c r="H885" s="39"/>
      <c r="I885" s="40"/>
      <c r="J885" s="38"/>
      <c r="K885" s="38"/>
      <c r="L885" s="39"/>
      <c r="M885" s="39"/>
      <c r="N885" s="40"/>
    </row>
    <row r="886" spans="1:14" ht="13.5" customHeight="1" x14ac:dyDescent="0.2">
      <c r="A886" s="36">
        <v>14</v>
      </c>
      <c r="B886" s="507" t="s">
        <v>81</v>
      </c>
      <c r="C886" s="507"/>
      <c r="D886" s="507"/>
      <c r="E886" s="38"/>
      <c r="F886" s="38"/>
      <c r="G886" s="39"/>
      <c r="H886" s="39"/>
      <c r="I886" s="40"/>
      <c r="J886" s="38"/>
      <c r="K886" s="38"/>
      <c r="L886" s="39"/>
      <c r="M886" s="39"/>
      <c r="N886" s="40"/>
    </row>
    <row r="887" spans="1:14" ht="13.5" customHeight="1" x14ac:dyDescent="0.2">
      <c r="A887" s="36">
        <v>15</v>
      </c>
      <c r="B887" s="507" t="s">
        <v>83</v>
      </c>
      <c r="C887" s="507"/>
      <c r="D887" s="507"/>
      <c r="E887" s="38"/>
      <c r="F887" s="38"/>
      <c r="G887" s="39"/>
      <c r="H887" s="39"/>
      <c r="I887" s="40"/>
      <c r="J887" s="38"/>
      <c r="K887" s="38"/>
      <c r="L887" s="39"/>
      <c r="M887" s="39"/>
      <c r="N887" s="40"/>
    </row>
    <row r="888" spans="1:14" ht="13.5" customHeight="1" x14ac:dyDescent="0.2">
      <c r="A888" s="36">
        <v>16</v>
      </c>
      <c r="B888" s="507" t="s">
        <v>85</v>
      </c>
      <c r="C888" s="507"/>
      <c r="D888" s="507"/>
      <c r="E888" s="38"/>
      <c r="F888" s="38"/>
      <c r="G888" s="39"/>
      <c r="H888" s="39"/>
      <c r="I888" s="40"/>
      <c r="J888" s="38"/>
      <c r="K888" s="38"/>
      <c r="L888" s="39"/>
      <c r="M888" s="39"/>
      <c r="N888" s="40"/>
    </row>
    <row r="889" spans="1:14" ht="13.5" customHeight="1" x14ac:dyDescent="0.2">
      <c r="A889" s="36">
        <v>17</v>
      </c>
      <c r="B889" s="56" t="s">
        <v>87</v>
      </c>
      <c r="C889" s="57"/>
      <c r="D889" s="58"/>
      <c r="E889" s="43"/>
      <c r="F889" s="38"/>
      <c r="G889" s="39"/>
      <c r="H889" s="39"/>
      <c r="I889" s="40"/>
      <c r="J889" s="43"/>
      <c r="K889" s="38"/>
      <c r="L889" s="39"/>
      <c r="M889" s="39"/>
      <c r="N889" s="40"/>
    </row>
    <row r="890" spans="1:14" ht="13.5" customHeight="1" x14ac:dyDescent="0.2">
      <c r="A890" s="36">
        <v>18</v>
      </c>
      <c r="B890" s="499" t="s">
        <v>89</v>
      </c>
      <c r="C890" s="499"/>
      <c r="D890" s="499"/>
      <c r="E890" s="38"/>
      <c r="F890" s="38"/>
      <c r="G890" s="39"/>
      <c r="H890" s="39"/>
      <c r="I890" s="40"/>
      <c r="J890" s="38"/>
      <c r="K890" s="38"/>
      <c r="L890" s="39"/>
      <c r="M890" s="39"/>
      <c r="N890" s="40"/>
    </row>
    <row r="891" spans="1:14" ht="13.5" customHeight="1" x14ac:dyDescent="0.2">
      <c r="A891" s="36">
        <v>19</v>
      </c>
      <c r="B891" s="499" t="s">
        <v>92</v>
      </c>
      <c r="C891" s="499"/>
      <c r="D891" s="499"/>
      <c r="E891" s="38"/>
      <c r="F891" s="38"/>
      <c r="G891" s="39"/>
      <c r="H891" s="39"/>
      <c r="I891" s="40"/>
      <c r="J891" s="38"/>
      <c r="K891" s="38"/>
      <c r="L891" s="39"/>
      <c r="M891" s="39"/>
      <c r="N891" s="40"/>
    </row>
    <row r="892" spans="1:14" ht="13.5" customHeight="1" x14ac:dyDescent="0.2">
      <c r="A892" s="44"/>
      <c r="B892" s="499" t="s">
        <v>94</v>
      </c>
      <c r="C892" s="499"/>
      <c r="D892" s="499"/>
      <c r="E892" s="45"/>
      <c r="F892" s="45"/>
      <c r="G892" s="46"/>
      <c r="H892" s="46"/>
      <c r="I892" s="47"/>
      <c r="J892" s="45"/>
      <c r="K892" s="45"/>
      <c r="L892" s="46"/>
      <c r="M892" s="46"/>
      <c r="N892" s="47"/>
    </row>
    <row r="893" spans="1:14" ht="13.5" customHeight="1" x14ac:dyDescent="0.2">
      <c r="A893" s="36">
        <v>20</v>
      </c>
      <c r="B893" s="506" t="str">
        <f>B854</f>
        <v/>
      </c>
      <c r="C893" s="506"/>
      <c r="D893" s="506"/>
      <c r="E893" s="38"/>
      <c r="F893" s="38"/>
      <c r="G893" s="39"/>
      <c r="H893" s="39"/>
      <c r="I893" s="40"/>
      <c r="J893" s="38"/>
      <c r="K893" s="38"/>
      <c r="L893" s="39"/>
      <c r="M893" s="39"/>
      <c r="N893" s="40"/>
    </row>
    <row r="894" spans="1:14" ht="13.5" customHeight="1" x14ac:dyDescent="0.2">
      <c r="A894" s="36">
        <v>21</v>
      </c>
      <c r="B894" s="506" t="str">
        <f>B855</f>
        <v/>
      </c>
      <c r="C894" s="506"/>
      <c r="D894" s="506"/>
      <c r="E894" s="38"/>
      <c r="F894" s="38"/>
      <c r="G894" s="39"/>
      <c r="H894" s="39"/>
      <c r="I894" s="40"/>
      <c r="J894" s="38"/>
      <c r="K894" s="38"/>
      <c r="L894" s="39"/>
      <c r="M894" s="39"/>
      <c r="N894" s="40"/>
    </row>
    <row r="895" spans="1:14" ht="13.5" customHeight="1" x14ac:dyDescent="0.2">
      <c r="A895" s="36">
        <v>22</v>
      </c>
      <c r="B895" s="506" t="str">
        <f>B856</f>
        <v/>
      </c>
      <c r="C895" s="506"/>
      <c r="D895" s="506"/>
      <c r="E895" s="38"/>
      <c r="F895" s="38"/>
      <c r="G895" s="39"/>
      <c r="H895" s="39"/>
      <c r="I895" s="40"/>
      <c r="J895" s="38"/>
      <c r="K895" s="38"/>
      <c r="L895" s="39"/>
      <c r="M895" s="39"/>
      <c r="N895" s="40"/>
    </row>
    <row r="896" spans="1:14" ht="13.5" customHeight="1" x14ac:dyDescent="0.2">
      <c r="A896" s="36">
        <v>23</v>
      </c>
      <c r="B896" s="506" t="str">
        <f>B857</f>
        <v/>
      </c>
      <c r="C896" s="506"/>
      <c r="D896" s="506"/>
      <c r="E896" s="38"/>
      <c r="F896" s="38"/>
      <c r="G896" s="39"/>
      <c r="H896" s="39"/>
      <c r="I896" s="40"/>
      <c r="J896" s="38"/>
      <c r="K896" s="38"/>
      <c r="L896" s="39"/>
      <c r="M896" s="39"/>
      <c r="N896" s="40"/>
    </row>
    <row r="897" spans="1:16" ht="13.5" customHeight="1" x14ac:dyDescent="0.2">
      <c r="A897" s="36">
        <v>24</v>
      </c>
      <c r="B897" s="506" t="str">
        <f>B858</f>
        <v/>
      </c>
      <c r="C897" s="506"/>
      <c r="D897" s="506"/>
      <c r="E897" s="38"/>
      <c r="F897" s="38"/>
      <c r="G897" s="39"/>
      <c r="H897" s="39"/>
      <c r="I897" s="40"/>
      <c r="J897" s="38"/>
      <c r="K897" s="38"/>
      <c r="L897" s="39"/>
      <c r="M897" s="39"/>
      <c r="N897" s="40"/>
    </row>
    <row r="898" spans="1:16" ht="6" customHeight="1" x14ac:dyDescent="0.2">
      <c r="A898" s="41"/>
      <c r="B898" s="41"/>
      <c r="C898" s="41"/>
      <c r="D898" s="41"/>
    </row>
    <row r="899" spans="1:16" ht="22.5" customHeight="1" x14ac:dyDescent="0.25">
      <c r="A899" s="497" t="s">
        <v>19</v>
      </c>
      <c r="B899" s="497"/>
      <c r="C899" s="497"/>
      <c r="D899" s="505" t="str">
        <f>D860</f>
        <v>3R Petroleum</v>
      </c>
      <c r="E899" s="505"/>
      <c r="F899" s="505"/>
      <c r="G899" s="505"/>
      <c r="H899" s="505"/>
      <c r="I899" s="505"/>
      <c r="K899" s="486" t="s">
        <v>21</v>
      </c>
      <c r="L899" s="486"/>
      <c r="M899" s="486"/>
      <c r="N899" s="486"/>
    </row>
    <row r="900" spans="1:16" ht="6" customHeight="1" x14ac:dyDescent="0.2">
      <c r="J900" s="18"/>
      <c r="N900" s="18"/>
      <c r="O900" s="18"/>
    </row>
    <row r="901" spans="1:16" ht="17.25" customHeight="1" x14ac:dyDescent="0.2">
      <c r="A901" s="487" t="s">
        <v>95</v>
      </c>
      <c r="B901" s="487"/>
      <c r="C901" s="49">
        <f>C862</f>
        <v>5</v>
      </c>
      <c r="E901" s="487" t="s">
        <v>23</v>
      </c>
      <c r="F901" s="487"/>
      <c r="G901" s="50" t="str">
        <f>G862</f>
        <v>0</v>
      </c>
      <c r="H901" s="22"/>
      <c r="K901" s="488" t="s">
        <v>25</v>
      </c>
      <c r="L901" s="488"/>
      <c r="M901" s="488"/>
      <c r="N901" s="488"/>
    </row>
    <row r="902" spans="1:16" ht="6" customHeight="1" x14ac:dyDescent="0.2">
      <c r="C902" s="6"/>
      <c r="D902" s="23"/>
      <c r="E902" s="23"/>
      <c r="F902" s="23"/>
      <c r="G902" s="23"/>
      <c r="H902" s="23"/>
      <c r="I902" s="23"/>
      <c r="O902" s="22"/>
    </row>
    <row r="903" spans="1:16" ht="13.5" customHeight="1" x14ac:dyDescent="0.2">
      <c r="A903" s="22"/>
      <c r="B903" s="22"/>
      <c r="C903" s="23"/>
      <c r="D903" s="23"/>
      <c r="E903" s="487" t="s">
        <v>26</v>
      </c>
      <c r="F903" s="487"/>
      <c r="G903" s="487"/>
      <c r="H903" s="51">
        <f>H864</f>
        <v>44986</v>
      </c>
      <c r="I903" s="22"/>
      <c r="J903" s="22"/>
      <c r="K903" s="22"/>
      <c r="N903" s="14" t="s">
        <v>123</v>
      </c>
      <c r="O903" s="22"/>
      <c r="P903" s="22"/>
    </row>
    <row r="904" spans="1:16" ht="6" customHeight="1" x14ac:dyDescent="0.2">
      <c r="A904" s="22"/>
      <c r="B904" s="22"/>
      <c r="G904" s="13"/>
      <c r="H904" s="13"/>
      <c r="I904" s="22"/>
      <c r="J904" s="22"/>
      <c r="K904" s="22"/>
      <c r="M904" s="6"/>
      <c r="O904" s="22"/>
      <c r="P904" s="22"/>
    </row>
    <row r="905" spans="1:16" s="42" customFormat="1" ht="17.25" customHeight="1" x14ac:dyDescent="0.2">
      <c r="A905" s="488" t="s">
        <v>97</v>
      </c>
      <c r="B905" s="488"/>
      <c r="C905" s="488"/>
      <c r="D905" s="488"/>
      <c r="E905" s="488"/>
      <c r="F905" s="488"/>
      <c r="G905" s="488"/>
      <c r="H905" s="488"/>
      <c r="I905" s="488"/>
      <c r="J905" s="488"/>
      <c r="K905" s="488"/>
      <c r="L905" s="488"/>
      <c r="M905" s="488"/>
      <c r="N905" s="488"/>
      <c r="O905" s="52"/>
      <c r="P905" s="52"/>
    </row>
    <row r="906" spans="1:16" ht="13.5" customHeight="1" x14ac:dyDescent="0.2">
      <c r="A906" s="501" t="s">
        <v>31</v>
      </c>
      <c r="B906" s="502" t="s">
        <v>98</v>
      </c>
      <c r="C906" s="502"/>
      <c r="D906" s="502"/>
      <c r="E906" s="53" t="s">
        <v>99</v>
      </c>
      <c r="F906" s="30"/>
      <c r="G906" s="29" t="s">
        <v>100</v>
      </c>
      <c r="H906" s="492"/>
      <c r="I906" s="492"/>
      <c r="J906" s="53" t="s">
        <v>99</v>
      </c>
      <c r="K906" s="30"/>
      <c r="L906" s="29" t="s">
        <v>100</v>
      </c>
      <c r="M906" s="492"/>
      <c r="N906" s="492"/>
    </row>
    <row r="907" spans="1:16" ht="13.5" customHeight="1" x14ac:dyDescent="0.2">
      <c r="A907" s="501"/>
      <c r="B907" s="502"/>
      <c r="C907" s="502"/>
      <c r="D907" s="502"/>
      <c r="E907" s="4"/>
      <c r="F907" s="503" t="s">
        <v>101</v>
      </c>
      <c r="G907" s="503"/>
      <c r="H907" s="503"/>
      <c r="I907" s="503"/>
      <c r="J907" s="4"/>
      <c r="K907" s="503" t="s">
        <v>101</v>
      </c>
      <c r="L907" s="503"/>
      <c r="M907" s="503"/>
      <c r="N907" s="503"/>
    </row>
    <row r="908" spans="1:16" ht="13.5" customHeight="1" x14ac:dyDescent="0.2">
      <c r="A908" s="501"/>
      <c r="B908" s="502"/>
      <c r="C908" s="502"/>
      <c r="D908" s="502"/>
      <c r="E908" s="23" t="s">
        <v>40</v>
      </c>
      <c r="F908" s="494" t="s">
        <v>41</v>
      </c>
      <c r="G908" s="495" t="s">
        <v>42</v>
      </c>
      <c r="H908" s="495" t="s">
        <v>43</v>
      </c>
      <c r="I908" s="496" t="s">
        <v>44</v>
      </c>
      <c r="J908" s="23" t="s">
        <v>40</v>
      </c>
      <c r="K908" s="494" t="s">
        <v>41</v>
      </c>
      <c r="L908" s="495" t="s">
        <v>42</v>
      </c>
      <c r="M908" s="495" t="s">
        <v>43</v>
      </c>
      <c r="N908" s="496" t="s">
        <v>44</v>
      </c>
    </row>
    <row r="909" spans="1:16" ht="13.5" customHeight="1" x14ac:dyDescent="0.2">
      <c r="A909" s="501"/>
      <c r="B909" s="502"/>
      <c r="C909" s="502"/>
      <c r="D909" s="502"/>
      <c r="E909" s="23" t="s">
        <v>47</v>
      </c>
      <c r="F909" s="494"/>
      <c r="G909" s="495"/>
      <c r="H909" s="495"/>
      <c r="I909" s="496"/>
      <c r="J909" s="23" t="s">
        <v>47</v>
      </c>
      <c r="K909" s="494"/>
      <c r="L909" s="495"/>
      <c r="M909" s="495"/>
      <c r="N909" s="496"/>
    </row>
    <row r="910" spans="1:16" ht="13.5" customHeight="1" x14ac:dyDescent="0.2">
      <c r="A910" s="501"/>
      <c r="B910" s="502"/>
      <c r="C910" s="502"/>
      <c r="D910" s="502"/>
      <c r="E910" s="23" t="s">
        <v>49</v>
      </c>
      <c r="F910" s="494"/>
      <c r="G910" s="495"/>
      <c r="H910" s="495"/>
      <c r="I910" s="496"/>
      <c r="J910" s="23" t="s">
        <v>49</v>
      </c>
      <c r="K910" s="494"/>
      <c r="L910" s="495"/>
      <c r="M910" s="495"/>
      <c r="N910" s="496"/>
    </row>
    <row r="911" spans="1:16" ht="13.5" customHeight="1" x14ac:dyDescent="0.2">
      <c r="A911" s="501"/>
      <c r="B911" s="502"/>
      <c r="C911" s="502"/>
      <c r="D911" s="502"/>
      <c r="E911" s="23" t="s">
        <v>53</v>
      </c>
      <c r="F911" s="494"/>
      <c r="G911" s="495"/>
      <c r="H911" s="495"/>
      <c r="I911" s="496"/>
      <c r="J911" s="23" t="s">
        <v>53</v>
      </c>
      <c r="K911" s="494"/>
      <c r="L911" s="495"/>
      <c r="M911" s="495"/>
      <c r="N911" s="496"/>
    </row>
    <row r="912" spans="1:16" ht="13.5" customHeight="1" x14ac:dyDescent="0.2">
      <c r="A912" s="36">
        <v>1</v>
      </c>
      <c r="B912" s="507" t="s">
        <v>55</v>
      </c>
      <c r="C912" s="507"/>
      <c r="D912" s="507"/>
      <c r="E912" s="38"/>
      <c r="F912" s="38"/>
      <c r="G912" s="39"/>
      <c r="H912" s="39"/>
      <c r="I912" s="40"/>
      <c r="J912" s="38"/>
      <c r="K912" s="38"/>
      <c r="L912" s="39"/>
      <c r="M912" s="39"/>
      <c r="N912" s="40"/>
    </row>
    <row r="913" spans="1:14" ht="13.5" customHeight="1" x14ac:dyDescent="0.2">
      <c r="A913" s="36">
        <v>2</v>
      </c>
      <c r="B913" s="507" t="s">
        <v>57</v>
      </c>
      <c r="C913" s="507"/>
      <c r="D913" s="507"/>
      <c r="E913" s="38"/>
      <c r="F913" s="38"/>
      <c r="G913" s="39"/>
      <c r="H913" s="39"/>
      <c r="I913" s="40"/>
      <c r="J913" s="38"/>
      <c r="K913" s="38"/>
      <c r="L913" s="39"/>
      <c r="M913" s="39"/>
      <c r="N913" s="40"/>
    </row>
    <row r="914" spans="1:14" ht="13.5" customHeight="1" x14ac:dyDescent="0.2">
      <c r="A914" s="36">
        <v>3</v>
      </c>
      <c r="B914" s="507" t="s">
        <v>59</v>
      </c>
      <c r="C914" s="507"/>
      <c r="D914" s="507"/>
      <c r="E914" s="38"/>
      <c r="F914" s="38"/>
      <c r="G914" s="39"/>
      <c r="H914" s="39"/>
      <c r="I914" s="40"/>
      <c r="J914" s="38"/>
      <c r="K914" s="38"/>
      <c r="L914" s="39"/>
      <c r="M914" s="39"/>
      <c r="N914" s="40"/>
    </row>
    <row r="915" spans="1:14" ht="13.5" customHeight="1" x14ac:dyDescent="0.2">
      <c r="A915" s="36">
        <v>4</v>
      </c>
      <c r="B915" s="507" t="s">
        <v>61</v>
      </c>
      <c r="C915" s="507"/>
      <c r="D915" s="507"/>
      <c r="E915" s="38"/>
      <c r="F915" s="38"/>
      <c r="G915" s="39"/>
      <c r="H915" s="39"/>
      <c r="I915" s="40"/>
      <c r="J915" s="38"/>
      <c r="K915" s="38"/>
      <c r="L915" s="39"/>
      <c r="M915" s="39"/>
      <c r="N915" s="40"/>
    </row>
    <row r="916" spans="1:14" ht="13.5" customHeight="1" x14ac:dyDescent="0.2">
      <c r="A916" s="36">
        <v>5</v>
      </c>
      <c r="B916" s="507" t="s">
        <v>63</v>
      </c>
      <c r="C916" s="507"/>
      <c r="D916" s="507"/>
      <c r="E916" s="38"/>
      <c r="F916" s="38"/>
      <c r="G916" s="39"/>
      <c r="H916" s="39"/>
      <c r="I916" s="40"/>
      <c r="J916" s="38"/>
      <c r="K916" s="38"/>
      <c r="L916" s="39"/>
      <c r="M916" s="39"/>
      <c r="N916" s="40"/>
    </row>
    <row r="917" spans="1:14" ht="13.5" customHeight="1" x14ac:dyDescent="0.2">
      <c r="A917" s="36">
        <v>6</v>
      </c>
      <c r="B917" s="507" t="s">
        <v>65</v>
      </c>
      <c r="C917" s="507"/>
      <c r="D917" s="507"/>
      <c r="E917" s="38"/>
      <c r="F917" s="38"/>
      <c r="G917" s="39"/>
      <c r="H917" s="39"/>
      <c r="I917" s="40"/>
      <c r="J917" s="38"/>
      <c r="K917" s="38"/>
      <c r="L917" s="39"/>
      <c r="M917" s="39"/>
      <c r="N917" s="40"/>
    </row>
    <row r="918" spans="1:14" ht="13.5" customHeight="1" x14ac:dyDescent="0.2">
      <c r="A918" s="36">
        <v>7</v>
      </c>
      <c r="B918" s="507" t="s">
        <v>67</v>
      </c>
      <c r="C918" s="507"/>
      <c r="D918" s="507"/>
      <c r="E918" s="38"/>
      <c r="F918" s="38"/>
      <c r="G918" s="39"/>
      <c r="H918" s="39"/>
      <c r="I918" s="40"/>
      <c r="J918" s="38"/>
      <c r="K918" s="38"/>
      <c r="L918" s="39"/>
      <c r="M918" s="39"/>
      <c r="N918" s="40"/>
    </row>
    <row r="919" spans="1:14" ht="13.5" customHeight="1" x14ac:dyDescent="0.2">
      <c r="A919" s="36">
        <v>8</v>
      </c>
      <c r="B919" s="507" t="s">
        <v>69</v>
      </c>
      <c r="C919" s="507"/>
      <c r="D919" s="507"/>
      <c r="E919" s="38"/>
      <c r="F919" s="38"/>
      <c r="G919" s="39"/>
      <c r="H919" s="39"/>
      <c r="I919" s="40"/>
      <c r="J919" s="38"/>
      <c r="K919" s="38"/>
      <c r="L919" s="39"/>
      <c r="M919" s="39"/>
      <c r="N919" s="40"/>
    </row>
    <row r="920" spans="1:14" ht="13.5" customHeight="1" x14ac:dyDescent="0.2">
      <c r="A920" s="36">
        <v>9</v>
      </c>
      <c r="B920" s="507" t="s">
        <v>71</v>
      </c>
      <c r="C920" s="507"/>
      <c r="D920" s="507"/>
      <c r="E920" s="38"/>
      <c r="F920" s="38"/>
      <c r="G920" s="39"/>
      <c r="H920" s="39"/>
      <c r="I920" s="40"/>
      <c r="J920" s="38"/>
      <c r="K920" s="38"/>
      <c r="L920" s="39"/>
      <c r="M920" s="39"/>
      <c r="N920" s="40"/>
    </row>
    <row r="921" spans="1:14" ht="13.5" customHeight="1" x14ac:dyDescent="0.2">
      <c r="A921" s="36">
        <v>10</v>
      </c>
      <c r="B921" s="507" t="s">
        <v>73</v>
      </c>
      <c r="C921" s="507"/>
      <c r="D921" s="507"/>
      <c r="E921" s="38"/>
      <c r="F921" s="38"/>
      <c r="G921" s="39"/>
      <c r="H921" s="39"/>
      <c r="I921" s="40"/>
      <c r="J921" s="38"/>
      <c r="K921" s="38"/>
      <c r="L921" s="39"/>
      <c r="M921" s="39"/>
      <c r="N921" s="40"/>
    </row>
    <row r="922" spans="1:14" ht="13.5" customHeight="1" x14ac:dyDescent="0.2">
      <c r="A922" s="36">
        <v>11</v>
      </c>
      <c r="B922" s="507" t="s">
        <v>75</v>
      </c>
      <c r="C922" s="507"/>
      <c r="D922" s="507"/>
      <c r="E922" s="38"/>
      <c r="F922" s="38"/>
      <c r="G922" s="39"/>
      <c r="H922" s="39"/>
      <c r="I922" s="40"/>
      <c r="J922" s="38"/>
      <c r="K922" s="38"/>
      <c r="L922" s="39"/>
      <c r="M922" s="39"/>
      <c r="N922" s="40"/>
    </row>
    <row r="923" spans="1:14" ht="13.5" customHeight="1" x14ac:dyDescent="0.2">
      <c r="A923" s="36">
        <v>12</v>
      </c>
      <c r="B923" s="507" t="s">
        <v>77</v>
      </c>
      <c r="C923" s="507"/>
      <c r="D923" s="507"/>
      <c r="E923" s="38"/>
      <c r="F923" s="38"/>
      <c r="G923" s="39"/>
      <c r="H923" s="39"/>
      <c r="I923" s="40"/>
      <c r="J923" s="38"/>
      <c r="K923" s="38"/>
      <c r="L923" s="39"/>
      <c r="M923" s="39"/>
      <c r="N923" s="40"/>
    </row>
    <row r="924" spans="1:14" ht="13.5" customHeight="1" x14ac:dyDescent="0.2">
      <c r="A924" s="36">
        <v>13</v>
      </c>
      <c r="B924" s="507" t="s">
        <v>79</v>
      </c>
      <c r="C924" s="507"/>
      <c r="D924" s="507"/>
      <c r="E924" s="38"/>
      <c r="F924" s="38"/>
      <c r="G924" s="39"/>
      <c r="H924" s="39"/>
      <c r="I924" s="40"/>
      <c r="J924" s="38"/>
      <c r="K924" s="38"/>
      <c r="L924" s="39"/>
      <c r="M924" s="39"/>
      <c r="N924" s="40"/>
    </row>
    <row r="925" spans="1:14" ht="13.5" customHeight="1" x14ac:dyDescent="0.2">
      <c r="A925" s="36">
        <v>14</v>
      </c>
      <c r="B925" s="507" t="s">
        <v>81</v>
      </c>
      <c r="C925" s="507"/>
      <c r="D925" s="507"/>
      <c r="E925" s="38"/>
      <c r="F925" s="38"/>
      <c r="G925" s="39"/>
      <c r="H925" s="39"/>
      <c r="I925" s="40"/>
      <c r="J925" s="38"/>
      <c r="K925" s="38"/>
      <c r="L925" s="39"/>
      <c r="M925" s="39"/>
      <c r="N925" s="40"/>
    </row>
    <row r="926" spans="1:14" ht="13.5" customHeight="1" x14ac:dyDescent="0.2">
      <c r="A926" s="36">
        <v>15</v>
      </c>
      <c r="B926" s="507" t="s">
        <v>83</v>
      </c>
      <c r="C926" s="507"/>
      <c r="D926" s="507"/>
      <c r="E926" s="38"/>
      <c r="F926" s="38"/>
      <c r="G926" s="39"/>
      <c r="H926" s="39"/>
      <c r="I926" s="40"/>
      <c r="J926" s="38"/>
      <c r="K926" s="38"/>
      <c r="L926" s="39"/>
      <c r="M926" s="39"/>
      <c r="N926" s="40"/>
    </row>
    <row r="927" spans="1:14" ht="13.5" customHeight="1" x14ac:dyDescent="0.2">
      <c r="A927" s="36">
        <v>16</v>
      </c>
      <c r="B927" s="507" t="s">
        <v>85</v>
      </c>
      <c r="C927" s="507"/>
      <c r="D927" s="507"/>
      <c r="E927" s="38"/>
      <c r="F927" s="38"/>
      <c r="G927" s="39"/>
      <c r="H927" s="39"/>
      <c r="I927" s="40"/>
      <c r="J927" s="38"/>
      <c r="K927" s="38"/>
      <c r="L927" s="39"/>
      <c r="M927" s="39"/>
      <c r="N927" s="40"/>
    </row>
    <row r="928" spans="1:14" ht="13.5" customHeight="1" x14ac:dyDescent="0.2">
      <c r="A928" s="36">
        <v>17</v>
      </c>
      <c r="B928" s="56" t="s">
        <v>87</v>
      </c>
      <c r="C928" s="57"/>
      <c r="D928" s="58"/>
      <c r="E928" s="43"/>
      <c r="F928" s="38"/>
      <c r="G928" s="39"/>
      <c r="H928" s="39"/>
      <c r="I928" s="40"/>
      <c r="J928" s="43"/>
      <c r="K928" s="38"/>
      <c r="L928" s="39"/>
      <c r="M928" s="39"/>
      <c r="N928" s="40"/>
    </row>
    <row r="929" spans="1:16" ht="13.5" customHeight="1" x14ac:dyDescent="0.2">
      <c r="A929" s="36">
        <v>18</v>
      </c>
      <c r="B929" s="499" t="s">
        <v>89</v>
      </c>
      <c r="C929" s="499"/>
      <c r="D929" s="499"/>
      <c r="E929" s="38"/>
      <c r="F929" s="38"/>
      <c r="G929" s="39"/>
      <c r="H929" s="39"/>
      <c r="I929" s="40"/>
      <c r="J929" s="38"/>
      <c r="K929" s="38"/>
      <c r="L929" s="39"/>
      <c r="M929" s="39"/>
      <c r="N929" s="40"/>
    </row>
    <row r="930" spans="1:16" ht="13.5" customHeight="1" x14ac:dyDescent="0.2">
      <c r="A930" s="36">
        <v>19</v>
      </c>
      <c r="B930" s="499" t="s">
        <v>92</v>
      </c>
      <c r="C930" s="499"/>
      <c r="D930" s="499"/>
      <c r="E930" s="38"/>
      <c r="F930" s="38"/>
      <c r="G930" s="39"/>
      <c r="H930" s="39"/>
      <c r="I930" s="40"/>
      <c r="J930" s="38"/>
      <c r="K930" s="38"/>
      <c r="L930" s="39"/>
      <c r="M930" s="39"/>
      <c r="N930" s="40"/>
    </row>
    <row r="931" spans="1:16" ht="13.5" customHeight="1" x14ac:dyDescent="0.2">
      <c r="A931" s="44"/>
      <c r="B931" s="499" t="s">
        <v>94</v>
      </c>
      <c r="C931" s="499"/>
      <c r="D931" s="499"/>
      <c r="E931" s="45"/>
      <c r="F931" s="45"/>
      <c r="G931" s="46"/>
      <c r="H931" s="46"/>
      <c r="I931" s="47"/>
      <c r="J931" s="45"/>
      <c r="K931" s="45"/>
      <c r="L931" s="46"/>
      <c r="M931" s="46"/>
      <c r="N931" s="47"/>
    </row>
    <row r="932" spans="1:16" ht="13.5" customHeight="1" x14ac:dyDescent="0.2">
      <c r="A932" s="36">
        <v>20</v>
      </c>
      <c r="B932" s="506" t="str">
        <f>B893</f>
        <v/>
      </c>
      <c r="C932" s="506"/>
      <c r="D932" s="506"/>
      <c r="E932" s="38"/>
      <c r="F932" s="38"/>
      <c r="G932" s="39"/>
      <c r="H932" s="39"/>
      <c r="I932" s="40"/>
      <c r="J932" s="38"/>
      <c r="K932" s="38"/>
      <c r="L932" s="39"/>
      <c r="M932" s="39"/>
      <c r="N932" s="40"/>
    </row>
    <row r="933" spans="1:16" ht="13.5" customHeight="1" x14ac:dyDescent="0.2">
      <c r="A933" s="36">
        <v>21</v>
      </c>
      <c r="B933" s="506" t="str">
        <f>B894</f>
        <v/>
      </c>
      <c r="C933" s="506"/>
      <c r="D933" s="506"/>
      <c r="E933" s="38"/>
      <c r="F933" s="38"/>
      <c r="G933" s="39"/>
      <c r="H933" s="39"/>
      <c r="I933" s="40"/>
      <c r="J933" s="38"/>
      <c r="K933" s="38"/>
      <c r="L933" s="39"/>
      <c r="M933" s="39"/>
      <c r="N933" s="40"/>
    </row>
    <row r="934" spans="1:16" ht="13.5" customHeight="1" x14ac:dyDescent="0.2">
      <c r="A934" s="36">
        <v>22</v>
      </c>
      <c r="B934" s="506" t="str">
        <f>B895</f>
        <v/>
      </c>
      <c r="C934" s="506"/>
      <c r="D934" s="506"/>
      <c r="E934" s="38"/>
      <c r="F934" s="38"/>
      <c r="G934" s="39"/>
      <c r="H934" s="39"/>
      <c r="I934" s="40"/>
      <c r="J934" s="38"/>
      <c r="K934" s="38"/>
      <c r="L934" s="39"/>
      <c r="M934" s="39"/>
      <c r="N934" s="40"/>
    </row>
    <row r="935" spans="1:16" ht="13.5" customHeight="1" x14ac:dyDescent="0.2">
      <c r="A935" s="36">
        <v>23</v>
      </c>
      <c r="B935" s="506" t="str">
        <f>B896</f>
        <v/>
      </c>
      <c r="C935" s="506"/>
      <c r="D935" s="506"/>
      <c r="E935" s="38"/>
      <c r="F935" s="38"/>
      <c r="G935" s="39"/>
      <c r="H935" s="39"/>
      <c r="I935" s="40"/>
      <c r="J935" s="38"/>
      <c r="K935" s="38"/>
      <c r="L935" s="39"/>
      <c r="M935" s="39"/>
      <c r="N935" s="40"/>
    </row>
    <row r="936" spans="1:16" ht="13.5" customHeight="1" x14ac:dyDescent="0.2">
      <c r="A936" s="36">
        <v>24</v>
      </c>
      <c r="B936" s="506" t="str">
        <f>B897</f>
        <v/>
      </c>
      <c r="C936" s="506"/>
      <c r="D936" s="506"/>
      <c r="E936" s="38"/>
      <c r="F936" s="38"/>
      <c r="G936" s="39"/>
      <c r="H936" s="39"/>
      <c r="I936" s="40"/>
      <c r="J936" s="38"/>
      <c r="K936" s="38"/>
      <c r="L936" s="39"/>
      <c r="M936" s="39"/>
      <c r="N936" s="40"/>
    </row>
    <row r="937" spans="1:16" ht="6" customHeight="1" x14ac:dyDescent="0.2">
      <c r="A937" s="41"/>
      <c r="B937" s="41"/>
      <c r="C937" s="41"/>
      <c r="D937" s="41"/>
    </row>
    <row r="938" spans="1:16" ht="22.5" customHeight="1" x14ac:dyDescent="0.25">
      <c r="A938" s="497" t="s">
        <v>19</v>
      </c>
      <c r="B938" s="497"/>
      <c r="C938" s="497"/>
      <c r="D938" s="505" t="str">
        <f>D899</f>
        <v>3R Petroleum</v>
      </c>
      <c r="E938" s="505"/>
      <c r="F938" s="505"/>
      <c r="G938" s="505"/>
      <c r="H938" s="505"/>
      <c r="I938" s="505"/>
      <c r="K938" s="486" t="s">
        <v>21</v>
      </c>
      <c r="L938" s="486"/>
      <c r="M938" s="486"/>
      <c r="N938" s="486"/>
    </row>
    <row r="939" spans="1:16" ht="6" customHeight="1" x14ac:dyDescent="0.2">
      <c r="J939" s="18"/>
      <c r="N939" s="18"/>
      <c r="O939" s="18"/>
    </row>
    <row r="940" spans="1:16" ht="17.25" customHeight="1" x14ac:dyDescent="0.2">
      <c r="A940" s="487" t="s">
        <v>95</v>
      </c>
      <c r="B940" s="487"/>
      <c r="C940" s="49">
        <f>C901</f>
        <v>5</v>
      </c>
      <c r="E940" s="487" t="s">
        <v>23</v>
      </c>
      <c r="F940" s="487"/>
      <c r="G940" s="50" t="str">
        <f>G901</f>
        <v>0</v>
      </c>
      <c r="H940" s="22"/>
      <c r="K940" s="488" t="s">
        <v>25</v>
      </c>
      <c r="L940" s="488"/>
      <c r="M940" s="488"/>
      <c r="N940" s="488"/>
    </row>
    <row r="941" spans="1:16" ht="6" customHeight="1" x14ac:dyDescent="0.2">
      <c r="C941" s="6"/>
      <c r="D941" s="23"/>
      <c r="E941" s="23"/>
      <c r="F941" s="23"/>
      <c r="G941" s="23"/>
      <c r="H941" s="23"/>
      <c r="I941" s="23"/>
      <c r="O941" s="22"/>
    </row>
    <row r="942" spans="1:16" ht="13.5" customHeight="1" x14ac:dyDescent="0.2">
      <c r="A942" s="22"/>
      <c r="B942" s="22"/>
      <c r="C942" s="23"/>
      <c r="D942" s="23"/>
      <c r="E942" s="487" t="s">
        <v>26</v>
      </c>
      <c r="F942" s="487"/>
      <c r="G942" s="487"/>
      <c r="H942" s="51">
        <f>H903</f>
        <v>44986</v>
      </c>
      <c r="I942" s="22"/>
      <c r="J942" s="22"/>
      <c r="K942" s="22"/>
      <c r="N942" s="14" t="s">
        <v>124</v>
      </c>
      <c r="O942" s="22"/>
      <c r="P942" s="22"/>
    </row>
    <row r="943" spans="1:16" ht="6" customHeight="1" x14ac:dyDescent="0.2">
      <c r="A943" s="22"/>
      <c r="B943" s="22"/>
      <c r="G943" s="13"/>
      <c r="H943" s="13"/>
      <c r="I943" s="22"/>
      <c r="J943" s="22"/>
      <c r="K943" s="22"/>
      <c r="M943" s="6"/>
      <c r="O943" s="22"/>
      <c r="P943" s="22"/>
    </row>
    <row r="944" spans="1:16" s="42" customFormat="1" ht="17.25" customHeight="1" x14ac:dyDescent="0.2">
      <c r="A944" s="488" t="s">
        <v>97</v>
      </c>
      <c r="B944" s="488"/>
      <c r="C944" s="488"/>
      <c r="D944" s="488"/>
      <c r="E944" s="488"/>
      <c r="F944" s="488"/>
      <c r="G944" s="488"/>
      <c r="H944" s="488"/>
      <c r="I944" s="488"/>
      <c r="J944" s="488"/>
      <c r="K944" s="488"/>
      <c r="L944" s="488"/>
      <c r="M944" s="488"/>
      <c r="N944" s="488"/>
      <c r="O944" s="52"/>
      <c r="P944" s="52"/>
    </row>
    <row r="945" spans="1:14" ht="13.5" customHeight="1" x14ac:dyDescent="0.2">
      <c r="A945" s="501" t="s">
        <v>31</v>
      </c>
      <c r="B945" s="502" t="s">
        <v>98</v>
      </c>
      <c r="C945" s="502"/>
      <c r="D945" s="502"/>
      <c r="E945" s="53" t="s">
        <v>99</v>
      </c>
      <c r="F945" s="30"/>
      <c r="G945" s="29" t="s">
        <v>100</v>
      </c>
      <c r="H945" s="492"/>
      <c r="I945" s="492"/>
      <c r="J945" s="53" t="s">
        <v>99</v>
      </c>
      <c r="K945" s="30"/>
      <c r="L945" s="29" t="s">
        <v>100</v>
      </c>
      <c r="M945" s="492"/>
      <c r="N945" s="492"/>
    </row>
    <row r="946" spans="1:14" ht="13.5" customHeight="1" x14ac:dyDescent="0.2">
      <c r="A946" s="501"/>
      <c r="B946" s="502"/>
      <c r="C946" s="502"/>
      <c r="D946" s="502"/>
      <c r="E946" s="4"/>
      <c r="F946" s="503" t="s">
        <v>101</v>
      </c>
      <c r="G946" s="503"/>
      <c r="H946" s="503"/>
      <c r="I946" s="503"/>
      <c r="J946" s="4"/>
      <c r="K946" s="503" t="s">
        <v>101</v>
      </c>
      <c r="L946" s="503"/>
      <c r="M946" s="503"/>
      <c r="N946" s="503"/>
    </row>
    <row r="947" spans="1:14" ht="13.5" customHeight="1" x14ac:dyDescent="0.2">
      <c r="A947" s="501"/>
      <c r="B947" s="502"/>
      <c r="C947" s="502"/>
      <c r="D947" s="502"/>
      <c r="E947" s="23" t="s">
        <v>40</v>
      </c>
      <c r="F947" s="494" t="s">
        <v>41</v>
      </c>
      <c r="G947" s="495" t="s">
        <v>42</v>
      </c>
      <c r="H947" s="495" t="s">
        <v>43</v>
      </c>
      <c r="I947" s="496" t="s">
        <v>44</v>
      </c>
      <c r="J947" s="23" t="s">
        <v>40</v>
      </c>
      <c r="K947" s="494" t="s">
        <v>41</v>
      </c>
      <c r="L947" s="495" t="s">
        <v>42</v>
      </c>
      <c r="M947" s="495" t="s">
        <v>43</v>
      </c>
      <c r="N947" s="496" t="s">
        <v>44</v>
      </c>
    </row>
    <row r="948" spans="1:14" ht="13.5" customHeight="1" x14ac:dyDescent="0.2">
      <c r="A948" s="501"/>
      <c r="B948" s="502"/>
      <c r="C948" s="502"/>
      <c r="D948" s="502"/>
      <c r="E948" s="23" t="s">
        <v>47</v>
      </c>
      <c r="F948" s="494"/>
      <c r="G948" s="495"/>
      <c r="H948" s="495"/>
      <c r="I948" s="496"/>
      <c r="J948" s="23" t="s">
        <v>47</v>
      </c>
      <c r="K948" s="494"/>
      <c r="L948" s="495"/>
      <c r="M948" s="495"/>
      <c r="N948" s="496"/>
    </row>
    <row r="949" spans="1:14" ht="13.5" customHeight="1" x14ac:dyDescent="0.2">
      <c r="A949" s="501"/>
      <c r="B949" s="502"/>
      <c r="C949" s="502"/>
      <c r="D949" s="502"/>
      <c r="E949" s="23" t="s">
        <v>49</v>
      </c>
      <c r="F949" s="494"/>
      <c r="G949" s="495"/>
      <c r="H949" s="495"/>
      <c r="I949" s="496"/>
      <c r="J949" s="23" t="s">
        <v>49</v>
      </c>
      <c r="K949" s="494"/>
      <c r="L949" s="495"/>
      <c r="M949" s="495"/>
      <c r="N949" s="496"/>
    </row>
    <row r="950" spans="1:14" ht="13.5" customHeight="1" x14ac:dyDescent="0.2">
      <c r="A950" s="501"/>
      <c r="B950" s="502"/>
      <c r="C950" s="502"/>
      <c r="D950" s="502"/>
      <c r="E950" s="23" t="s">
        <v>53</v>
      </c>
      <c r="F950" s="494"/>
      <c r="G950" s="495"/>
      <c r="H950" s="495"/>
      <c r="I950" s="496"/>
      <c r="J950" s="23" t="s">
        <v>53</v>
      </c>
      <c r="K950" s="494"/>
      <c r="L950" s="495"/>
      <c r="M950" s="495"/>
      <c r="N950" s="496"/>
    </row>
    <row r="951" spans="1:14" ht="13.5" customHeight="1" x14ac:dyDescent="0.2">
      <c r="A951" s="36">
        <v>1</v>
      </c>
      <c r="B951" s="507" t="s">
        <v>55</v>
      </c>
      <c r="C951" s="507"/>
      <c r="D951" s="507"/>
      <c r="E951" s="38"/>
      <c r="F951" s="38"/>
      <c r="G951" s="39"/>
      <c r="H951" s="39"/>
      <c r="I951" s="40"/>
      <c r="J951" s="38"/>
      <c r="K951" s="38"/>
      <c r="L951" s="39"/>
      <c r="M951" s="39"/>
      <c r="N951" s="40"/>
    </row>
    <row r="952" spans="1:14" ht="13.5" customHeight="1" x14ac:dyDescent="0.2">
      <c r="A952" s="36">
        <v>2</v>
      </c>
      <c r="B952" s="507" t="s">
        <v>57</v>
      </c>
      <c r="C952" s="507"/>
      <c r="D952" s="507"/>
      <c r="E952" s="38"/>
      <c r="F952" s="38"/>
      <c r="G952" s="39"/>
      <c r="H952" s="39"/>
      <c r="I952" s="40"/>
      <c r="J952" s="38"/>
      <c r="K952" s="38"/>
      <c r="L952" s="39"/>
      <c r="M952" s="39"/>
      <c r="N952" s="40"/>
    </row>
    <row r="953" spans="1:14" ht="13.5" customHeight="1" x14ac:dyDescent="0.2">
      <c r="A953" s="36">
        <v>3</v>
      </c>
      <c r="B953" s="507" t="s">
        <v>59</v>
      </c>
      <c r="C953" s="507"/>
      <c r="D953" s="507"/>
      <c r="E953" s="38"/>
      <c r="F953" s="38"/>
      <c r="G953" s="39"/>
      <c r="H953" s="39"/>
      <c r="I953" s="40"/>
      <c r="J953" s="38"/>
      <c r="K953" s="38"/>
      <c r="L953" s="39"/>
      <c r="M953" s="39"/>
      <c r="N953" s="40"/>
    </row>
    <row r="954" spans="1:14" ht="13.5" customHeight="1" x14ac:dyDescent="0.2">
      <c r="A954" s="36">
        <v>4</v>
      </c>
      <c r="B954" s="507" t="s">
        <v>61</v>
      </c>
      <c r="C954" s="507"/>
      <c r="D954" s="507"/>
      <c r="E954" s="38"/>
      <c r="F954" s="38"/>
      <c r="G954" s="39"/>
      <c r="H954" s="39"/>
      <c r="I954" s="40"/>
      <c r="J954" s="38"/>
      <c r="K954" s="38"/>
      <c r="L954" s="39"/>
      <c r="M954" s="39"/>
      <c r="N954" s="40"/>
    </row>
    <row r="955" spans="1:14" ht="13.5" customHeight="1" x14ac:dyDescent="0.2">
      <c r="A955" s="36">
        <v>5</v>
      </c>
      <c r="B955" s="507" t="s">
        <v>63</v>
      </c>
      <c r="C955" s="507"/>
      <c r="D955" s="507"/>
      <c r="E955" s="38"/>
      <c r="F955" s="38"/>
      <c r="G955" s="39"/>
      <c r="H955" s="39"/>
      <c r="I955" s="40"/>
      <c r="J955" s="38"/>
      <c r="K955" s="38"/>
      <c r="L955" s="39"/>
      <c r="M955" s="39"/>
      <c r="N955" s="40"/>
    </row>
    <row r="956" spans="1:14" ht="13.5" customHeight="1" x14ac:dyDescent="0.2">
      <c r="A956" s="36">
        <v>6</v>
      </c>
      <c r="B956" s="507" t="s">
        <v>65</v>
      </c>
      <c r="C956" s="507"/>
      <c r="D956" s="507"/>
      <c r="E956" s="38"/>
      <c r="F956" s="38"/>
      <c r="G956" s="39"/>
      <c r="H956" s="39"/>
      <c r="I956" s="40"/>
      <c r="J956" s="38"/>
      <c r="K956" s="38"/>
      <c r="L956" s="39"/>
      <c r="M956" s="39"/>
      <c r="N956" s="40"/>
    </row>
    <row r="957" spans="1:14" ht="13.5" customHeight="1" x14ac:dyDescent="0.2">
      <c r="A957" s="36">
        <v>7</v>
      </c>
      <c r="B957" s="507" t="s">
        <v>67</v>
      </c>
      <c r="C957" s="507"/>
      <c r="D957" s="507"/>
      <c r="E957" s="38"/>
      <c r="F957" s="38"/>
      <c r="G957" s="39"/>
      <c r="H957" s="39"/>
      <c r="I957" s="40"/>
      <c r="J957" s="38"/>
      <c r="K957" s="38"/>
      <c r="L957" s="39"/>
      <c r="M957" s="39"/>
      <c r="N957" s="40"/>
    </row>
    <row r="958" spans="1:14" ht="13.5" customHeight="1" x14ac:dyDescent="0.2">
      <c r="A958" s="36">
        <v>8</v>
      </c>
      <c r="B958" s="507" t="s">
        <v>69</v>
      </c>
      <c r="C958" s="507"/>
      <c r="D958" s="507"/>
      <c r="E958" s="38"/>
      <c r="F958" s="38"/>
      <c r="G958" s="39"/>
      <c r="H958" s="39"/>
      <c r="I958" s="40"/>
      <c r="J958" s="38"/>
      <c r="K958" s="38"/>
      <c r="L958" s="39"/>
      <c r="M958" s="39"/>
      <c r="N958" s="40"/>
    </row>
    <row r="959" spans="1:14" ht="13.5" customHeight="1" x14ac:dyDescent="0.2">
      <c r="A959" s="36">
        <v>9</v>
      </c>
      <c r="B959" s="507" t="s">
        <v>71</v>
      </c>
      <c r="C959" s="507"/>
      <c r="D959" s="507"/>
      <c r="E959" s="38"/>
      <c r="F959" s="38"/>
      <c r="G959" s="39"/>
      <c r="H959" s="39"/>
      <c r="I959" s="40"/>
      <c r="J959" s="38"/>
      <c r="K959" s="38"/>
      <c r="L959" s="39"/>
      <c r="M959" s="39"/>
      <c r="N959" s="40"/>
    </row>
    <row r="960" spans="1:14" ht="13.5" customHeight="1" x14ac:dyDescent="0.2">
      <c r="A960" s="36">
        <v>10</v>
      </c>
      <c r="B960" s="507" t="s">
        <v>73</v>
      </c>
      <c r="C960" s="507"/>
      <c r="D960" s="507"/>
      <c r="E960" s="38"/>
      <c r="F960" s="38"/>
      <c r="G960" s="39"/>
      <c r="H960" s="39"/>
      <c r="I960" s="40"/>
      <c r="J960" s="38"/>
      <c r="K960" s="38"/>
      <c r="L960" s="39"/>
      <c r="M960" s="39"/>
      <c r="N960" s="40"/>
    </row>
    <row r="961" spans="1:14" ht="13.5" customHeight="1" x14ac:dyDescent="0.2">
      <c r="A961" s="36">
        <v>11</v>
      </c>
      <c r="B961" s="507" t="s">
        <v>75</v>
      </c>
      <c r="C961" s="507"/>
      <c r="D961" s="507"/>
      <c r="E961" s="38"/>
      <c r="F961" s="38"/>
      <c r="G961" s="39"/>
      <c r="H961" s="39"/>
      <c r="I961" s="40"/>
      <c r="J961" s="38"/>
      <c r="K961" s="38"/>
      <c r="L961" s="39"/>
      <c r="M961" s="39"/>
      <c r="N961" s="40"/>
    </row>
    <row r="962" spans="1:14" ht="13.5" customHeight="1" x14ac:dyDescent="0.2">
      <c r="A962" s="36">
        <v>12</v>
      </c>
      <c r="B962" s="507" t="s">
        <v>77</v>
      </c>
      <c r="C962" s="507"/>
      <c r="D962" s="507"/>
      <c r="E962" s="38"/>
      <c r="F962" s="38"/>
      <c r="G962" s="39"/>
      <c r="H962" s="39"/>
      <c r="I962" s="40"/>
      <c r="J962" s="38"/>
      <c r="K962" s="38"/>
      <c r="L962" s="39"/>
      <c r="M962" s="39"/>
      <c r="N962" s="40"/>
    </row>
    <row r="963" spans="1:14" ht="13.5" customHeight="1" x14ac:dyDescent="0.2">
      <c r="A963" s="36">
        <v>13</v>
      </c>
      <c r="B963" s="507" t="s">
        <v>79</v>
      </c>
      <c r="C963" s="507"/>
      <c r="D963" s="507"/>
      <c r="E963" s="38"/>
      <c r="F963" s="38"/>
      <c r="G963" s="39"/>
      <c r="H963" s="39"/>
      <c r="I963" s="40"/>
      <c r="J963" s="38"/>
      <c r="K963" s="38"/>
      <c r="L963" s="39"/>
      <c r="M963" s="39"/>
      <c r="N963" s="40"/>
    </row>
    <row r="964" spans="1:14" ht="13.5" customHeight="1" x14ac:dyDescent="0.2">
      <c r="A964" s="36">
        <v>14</v>
      </c>
      <c r="B964" s="507" t="s">
        <v>81</v>
      </c>
      <c r="C964" s="507"/>
      <c r="D964" s="507"/>
      <c r="E964" s="38"/>
      <c r="F964" s="38"/>
      <c r="G964" s="39"/>
      <c r="H964" s="39"/>
      <c r="I964" s="40"/>
      <c r="J964" s="38"/>
      <c r="K964" s="38"/>
      <c r="L964" s="39"/>
      <c r="M964" s="39"/>
      <c r="N964" s="40"/>
    </row>
    <row r="965" spans="1:14" ht="13.5" customHeight="1" x14ac:dyDescent="0.2">
      <c r="A965" s="36">
        <v>15</v>
      </c>
      <c r="B965" s="507" t="s">
        <v>83</v>
      </c>
      <c r="C965" s="507"/>
      <c r="D965" s="507"/>
      <c r="E965" s="38"/>
      <c r="F965" s="38"/>
      <c r="G965" s="39"/>
      <c r="H965" s="39"/>
      <c r="I965" s="40"/>
      <c r="J965" s="38"/>
      <c r="K965" s="38"/>
      <c r="L965" s="39"/>
      <c r="M965" s="39"/>
      <c r="N965" s="40"/>
    </row>
    <row r="966" spans="1:14" ht="13.5" customHeight="1" x14ac:dyDescent="0.2">
      <c r="A966" s="36">
        <v>16</v>
      </c>
      <c r="B966" s="507" t="s">
        <v>85</v>
      </c>
      <c r="C966" s="507"/>
      <c r="D966" s="507"/>
      <c r="E966" s="38"/>
      <c r="F966" s="38"/>
      <c r="G966" s="39"/>
      <c r="H966" s="39"/>
      <c r="I966" s="40"/>
      <c r="J966" s="38"/>
      <c r="K966" s="38"/>
      <c r="L966" s="39"/>
      <c r="M966" s="39"/>
      <c r="N966" s="40"/>
    </row>
    <row r="967" spans="1:14" ht="13.5" customHeight="1" x14ac:dyDescent="0.2">
      <c r="A967" s="36">
        <v>17</v>
      </c>
      <c r="B967" s="56" t="s">
        <v>87</v>
      </c>
      <c r="C967" s="57"/>
      <c r="D967" s="58"/>
      <c r="E967" s="43"/>
      <c r="F967" s="38"/>
      <c r="G967" s="39"/>
      <c r="H967" s="39"/>
      <c r="I967" s="40"/>
      <c r="J967" s="43"/>
      <c r="K967" s="38"/>
      <c r="L967" s="39"/>
      <c r="M967" s="39"/>
      <c r="N967" s="40"/>
    </row>
    <row r="968" spans="1:14" ht="13.5" customHeight="1" x14ac:dyDescent="0.2">
      <c r="A968" s="36">
        <v>18</v>
      </c>
      <c r="B968" s="499" t="s">
        <v>89</v>
      </c>
      <c r="C968" s="499"/>
      <c r="D968" s="499"/>
      <c r="E968" s="38"/>
      <c r="F968" s="38"/>
      <c r="G968" s="39"/>
      <c r="H968" s="39"/>
      <c r="I968" s="40"/>
      <c r="J968" s="38"/>
      <c r="K968" s="38"/>
      <c r="L968" s="39"/>
      <c r="M968" s="39"/>
      <c r="N968" s="40"/>
    </row>
    <row r="969" spans="1:14" ht="13.5" customHeight="1" x14ac:dyDescent="0.2">
      <c r="A969" s="36">
        <v>19</v>
      </c>
      <c r="B969" s="499" t="s">
        <v>92</v>
      </c>
      <c r="C969" s="499"/>
      <c r="D969" s="499"/>
      <c r="E969" s="38"/>
      <c r="F969" s="38"/>
      <c r="G969" s="39"/>
      <c r="H969" s="39"/>
      <c r="I969" s="40"/>
      <c r="J969" s="38"/>
      <c r="K969" s="38"/>
      <c r="L969" s="39"/>
      <c r="M969" s="39"/>
      <c r="N969" s="40"/>
    </row>
    <row r="970" spans="1:14" ht="13.5" customHeight="1" x14ac:dyDescent="0.2">
      <c r="A970" s="44"/>
      <c r="B970" s="499" t="s">
        <v>94</v>
      </c>
      <c r="C970" s="499"/>
      <c r="D970" s="499"/>
      <c r="E970" s="45"/>
      <c r="F970" s="45"/>
      <c r="G970" s="46"/>
      <c r="H970" s="46"/>
      <c r="I970" s="47"/>
      <c r="J970" s="45"/>
      <c r="K970" s="45"/>
      <c r="L970" s="46"/>
      <c r="M970" s="46"/>
      <c r="N970" s="47"/>
    </row>
    <row r="971" spans="1:14" ht="13.5" customHeight="1" x14ac:dyDescent="0.2">
      <c r="A971" s="36">
        <v>20</v>
      </c>
      <c r="B971" s="506" t="str">
        <f>B932</f>
        <v/>
      </c>
      <c r="C971" s="506"/>
      <c r="D971" s="506"/>
      <c r="E971" s="38"/>
      <c r="F971" s="38"/>
      <c r="G971" s="39"/>
      <c r="H971" s="39"/>
      <c r="I971" s="40"/>
      <c r="J971" s="38"/>
      <c r="K971" s="38"/>
      <c r="L971" s="39"/>
      <c r="M971" s="39"/>
      <c r="N971" s="40"/>
    </row>
    <row r="972" spans="1:14" ht="13.5" customHeight="1" x14ac:dyDescent="0.2">
      <c r="A972" s="36">
        <v>21</v>
      </c>
      <c r="B972" s="506" t="str">
        <f>B933</f>
        <v/>
      </c>
      <c r="C972" s="506"/>
      <c r="D972" s="506"/>
      <c r="E972" s="38"/>
      <c r="F972" s="38"/>
      <c r="G972" s="39"/>
      <c r="H972" s="39"/>
      <c r="I972" s="40"/>
      <c r="J972" s="38"/>
      <c r="K972" s="38"/>
      <c r="L972" s="39"/>
      <c r="M972" s="39"/>
      <c r="N972" s="40"/>
    </row>
    <row r="973" spans="1:14" ht="13.5" customHeight="1" x14ac:dyDescent="0.2">
      <c r="A973" s="36">
        <v>22</v>
      </c>
      <c r="B973" s="506" t="str">
        <f>B934</f>
        <v/>
      </c>
      <c r="C973" s="506"/>
      <c r="D973" s="506"/>
      <c r="E973" s="38"/>
      <c r="F973" s="38"/>
      <c r="G973" s="39"/>
      <c r="H973" s="39"/>
      <c r="I973" s="40"/>
      <c r="J973" s="38"/>
      <c r="K973" s="38"/>
      <c r="L973" s="39"/>
      <c r="M973" s="39"/>
      <c r="N973" s="40"/>
    </row>
    <row r="974" spans="1:14" ht="13.5" customHeight="1" x14ac:dyDescent="0.2">
      <c r="A974" s="36">
        <v>23</v>
      </c>
      <c r="B974" s="506" t="str">
        <f>B935</f>
        <v/>
      </c>
      <c r="C974" s="506"/>
      <c r="D974" s="506"/>
      <c r="E974" s="38"/>
      <c r="F974" s="38"/>
      <c r="G974" s="39"/>
      <c r="H974" s="39"/>
      <c r="I974" s="40"/>
      <c r="J974" s="38"/>
      <c r="K974" s="38"/>
      <c r="L974" s="39"/>
      <c r="M974" s="39"/>
      <c r="N974" s="40"/>
    </row>
    <row r="975" spans="1:14" ht="13.5" customHeight="1" x14ac:dyDescent="0.2">
      <c r="A975" s="36">
        <v>24</v>
      </c>
      <c r="B975" s="506" t="str">
        <f>B936</f>
        <v/>
      </c>
      <c r="C975" s="506"/>
      <c r="D975" s="506"/>
      <c r="E975" s="38"/>
      <c r="F975" s="38"/>
      <c r="G975" s="39"/>
      <c r="H975" s="39"/>
      <c r="I975" s="40"/>
      <c r="J975" s="38"/>
      <c r="K975" s="38"/>
      <c r="L975" s="39"/>
      <c r="M975" s="39"/>
      <c r="N975" s="40"/>
    </row>
    <row r="976" spans="1:14" ht="6" customHeight="1" x14ac:dyDescent="0.2">
      <c r="A976" s="41"/>
      <c r="B976" s="41"/>
      <c r="C976" s="41"/>
      <c r="D976" s="41"/>
    </row>
    <row r="977" spans="1:16" ht="22.5" customHeight="1" x14ac:dyDescent="0.25">
      <c r="A977" s="497" t="s">
        <v>19</v>
      </c>
      <c r="B977" s="497"/>
      <c r="C977" s="497"/>
      <c r="D977" s="505" t="str">
        <f>D938</f>
        <v>3R Petroleum</v>
      </c>
      <c r="E977" s="505"/>
      <c r="F977" s="505"/>
      <c r="G977" s="505"/>
      <c r="H977" s="505"/>
      <c r="I977" s="505"/>
      <c r="K977" s="486" t="s">
        <v>21</v>
      </c>
      <c r="L977" s="486"/>
      <c r="M977" s="486"/>
      <c r="N977" s="486"/>
    </row>
    <row r="978" spans="1:16" ht="6" customHeight="1" x14ac:dyDescent="0.2">
      <c r="J978" s="18"/>
      <c r="N978" s="18"/>
      <c r="O978" s="18"/>
    </row>
    <row r="979" spans="1:16" ht="17.25" customHeight="1" x14ac:dyDescent="0.2">
      <c r="A979" s="487" t="s">
        <v>95</v>
      </c>
      <c r="B979" s="487"/>
      <c r="C979" s="49">
        <f>C940</f>
        <v>5</v>
      </c>
      <c r="E979" s="487" t="s">
        <v>23</v>
      </c>
      <c r="F979" s="487"/>
      <c r="G979" s="50" t="str">
        <f>G940</f>
        <v>0</v>
      </c>
      <c r="H979" s="22"/>
      <c r="K979" s="488" t="s">
        <v>25</v>
      </c>
      <c r="L979" s="488"/>
      <c r="M979" s="488"/>
      <c r="N979" s="488"/>
    </row>
    <row r="980" spans="1:16" ht="6" customHeight="1" x14ac:dyDescent="0.2">
      <c r="C980" s="6"/>
      <c r="D980" s="23"/>
      <c r="E980" s="23"/>
      <c r="F980" s="23"/>
      <c r="G980" s="23"/>
      <c r="H980" s="23"/>
      <c r="I980" s="23"/>
      <c r="O980" s="22"/>
    </row>
    <row r="981" spans="1:16" ht="13.5" customHeight="1" x14ac:dyDescent="0.2">
      <c r="A981" s="22"/>
      <c r="B981" s="22"/>
      <c r="C981" s="23"/>
      <c r="D981" s="23"/>
      <c r="E981" s="487" t="s">
        <v>26</v>
      </c>
      <c r="F981" s="487"/>
      <c r="G981" s="487"/>
      <c r="H981" s="51">
        <f>H942</f>
        <v>44986</v>
      </c>
      <c r="I981" s="22"/>
      <c r="J981" s="22"/>
      <c r="K981" s="22"/>
      <c r="N981" s="14" t="s">
        <v>125</v>
      </c>
      <c r="O981" s="22"/>
      <c r="P981" s="22"/>
    </row>
    <row r="982" spans="1:16" ht="6" customHeight="1" x14ac:dyDescent="0.2">
      <c r="A982" s="22"/>
      <c r="B982" s="22"/>
      <c r="G982" s="13"/>
      <c r="H982" s="13"/>
      <c r="I982" s="22"/>
      <c r="J982" s="22"/>
      <c r="K982" s="22"/>
      <c r="M982" s="6"/>
      <c r="O982" s="22"/>
      <c r="P982" s="22"/>
    </row>
    <row r="983" spans="1:16" s="42" customFormat="1" ht="17.25" customHeight="1" x14ac:dyDescent="0.2">
      <c r="A983" s="488" t="s">
        <v>97</v>
      </c>
      <c r="B983" s="488"/>
      <c r="C983" s="488"/>
      <c r="D983" s="488"/>
      <c r="E983" s="488"/>
      <c r="F983" s="488"/>
      <c r="G983" s="488"/>
      <c r="H983" s="488"/>
      <c r="I983" s="488"/>
      <c r="J983" s="488"/>
      <c r="K983" s="488"/>
      <c r="L983" s="488"/>
      <c r="M983" s="488"/>
      <c r="N983" s="488"/>
      <c r="O983" s="52"/>
      <c r="P983" s="52"/>
    </row>
    <row r="984" spans="1:16" ht="13.5" customHeight="1" x14ac:dyDescent="0.2">
      <c r="A984" s="501" t="s">
        <v>31</v>
      </c>
      <c r="B984" s="502" t="s">
        <v>98</v>
      </c>
      <c r="C984" s="502"/>
      <c r="D984" s="502"/>
      <c r="E984" s="53" t="s">
        <v>99</v>
      </c>
      <c r="F984" s="30"/>
      <c r="G984" s="29" t="s">
        <v>100</v>
      </c>
      <c r="H984" s="492"/>
      <c r="I984" s="492"/>
      <c r="J984" s="53" t="s">
        <v>99</v>
      </c>
      <c r="K984" s="30"/>
      <c r="L984" s="29" t="s">
        <v>100</v>
      </c>
      <c r="M984" s="492"/>
      <c r="N984" s="492"/>
    </row>
    <row r="985" spans="1:16" ht="13.5" customHeight="1" x14ac:dyDescent="0.2">
      <c r="A985" s="501"/>
      <c r="B985" s="502"/>
      <c r="C985" s="502"/>
      <c r="D985" s="502"/>
      <c r="E985" s="59"/>
      <c r="F985" s="503" t="s">
        <v>101</v>
      </c>
      <c r="G985" s="503"/>
      <c r="H985" s="503"/>
      <c r="I985" s="503"/>
      <c r="J985" s="4"/>
      <c r="K985" s="503" t="s">
        <v>101</v>
      </c>
      <c r="L985" s="503"/>
      <c r="M985" s="503"/>
      <c r="N985" s="503"/>
    </row>
    <row r="986" spans="1:16" ht="13.5" customHeight="1" x14ac:dyDescent="0.2">
      <c r="A986" s="501"/>
      <c r="B986" s="502"/>
      <c r="C986" s="502"/>
      <c r="D986" s="502"/>
      <c r="E986" s="60" t="s">
        <v>40</v>
      </c>
      <c r="F986" s="494" t="s">
        <v>41</v>
      </c>
      <c r="G986" s="495" t="s">
        <v>42</v>
      </c>
      <c r="H986" s="495" t="s">
        <v>43</v>
      </c>
      <c r="I986" s="496" t="s">
        <v>44</v>
      </c>
      <c r="J986" s="23" t="s">
        <v>40</v>
      </c>
      <c r="K986" s="494" t="s">
        <v>41</v>
      </c>
      <c r="L986" s="495" t="s">
        <v>42</v>
      </c>
      <c r="M986" s="495" t="s">
        <v>43</v>
      </c>
      <c r="N986" s="496" t="s">
        <v>44</v>
      </c>
    </row>
    <row r="987" spans="1:16" ht="13.5" customHeight="1" x14ac:dyDescent="0.2">
      <c r="A987" s="501"/>
      <c r="B987" s="502"/>
      <c r="C987" s="502"/>
      <c r="D987" s="502"/>
      <c r="E987" s="60" t="s">
        <v>47</v>
      </c>
      <c r="F987" s="494"/>
      <c r="G987" s="495"/>
      <c r="H987" s="495"/>
      <c r="I987" s="496"/>
      <c r="J987" s="23" t="s">
        <v>47</v>
      </c>
      <c r="K987" s="494"/>
      <c r="L987" s="495"/>
      <c r="M987" s="495"/>
      <c r="N987" s="496"/>
    </row>
    <row r="988" spans="1:16" ht="13.5" customHeight="1" x14ac:dyDescent="0.2">
      <c r="A988" s="501"/>
      <c r="B988" s="502"/>
      <c r="C988" s="502"/>
      <c r="D988" s="502"/>
      <c r="E988" s="60" t="s">
        <v>49</v>
      </c>
      <c r="F988" s="494"/>
      <c r="G988" s="495"/>
      <c r="H988" s="495"/>
      <c r="I988" s="496"/>
      <c r="J988" s="23" t="s">
        <v>49</v>
      </c>
      <c r="K988" s="494"/>
      <c r="L988" s="495"/>
      <c r="M988" s="495"/>
      <c r="N988" s="496"/>
    </row>
    <row r="989" spans="1:16" ht="13.5" customHeight="1" x14ac:dyDescent="0.2">
      <c r="A989" s="501"/>
      <c r="B989" s="502"/>
      <c r="C989" s="502"/>
      <c r="D989" s="502"/>
      <c r="E989" s="61" t="s">
        <v>53</v>
      </c>
      <c r="F989" s="494"/>
      <c r="G989" s="495"/>
      <c r="H989" s="495"/>
      <c r="I989" s="496"/>
      <c r="J989" s="23" t="s">
        <v>53</v>
      </c>
      <c r="K989" s="494"/>
      <c r="L989" s="495"/>
      <c r="M989" s="495"/>
      <c r="N989" s="496"/>
    </row>
    <row r="990" spans="1:16" ht="13.5" customHeight="1" x14ac:dyDescent="0.2">
      <c r="A990" s="36">
        <v>1</v>
      </c>
      <c r="B990" s="507" t="s">
        <v>55</v>
      </c>
      <c r="C990" s="507"/>
      <c r="D990" s="507"/>
      <c r="E990" s="38"/>
      <c r="F990" s="38"/>
      <c r="G990" s="39"/>
      <c r="H990" s="39"/>
      <c r="I990" s="40"/>
      <c r="J990" s="38"/>
      <c r="K990" s="38"/>
      <c r="L990" s="39"/>
      <c r="M990" s="39"/>
      <c r="N990" s="40"/>
    </row>
    <row r="991" spans="1:16" ht="13.5" customHeight="1" x14ac:dyDescent="0.2">
      <c r="A991" s="36">
        <v>2</v>
      </c>
      <c r="B991" s="507" t="s">
        <v>57</v>
      </c>
      <c r="C991" s="507"/>
      <c r="D991" s="507"/>
      <c r="E991" s="38"/>
      <c r="F991" s="38"/>
      <c r="G991" s="39"/>
      <c r="H991" s="39"/>
      <c r="I991" s="40"/>
      <c r="J991" s="38"/>
      <c r="K991" s="38"/>
      <c r="L991" s="39"/>
      <c r="M991" s="39"/>
      <c r="N991" s="40"/>
    </row>
    <row r="992" spans="1:16" ht="13.5" customHeight="1" x14ac:dyDescent="0.2">
      <c r="A992" s="36">
        <v>3</v>
      </c>
      <c r="B992" s="507" t="s">
        <v>59</v>
      </c>
      <c r="C992" s="507"/>
      <c r="D992" s="507"/>
      <c r="E992" s="38"/>
      <c r="F992" s="38"/>
      <c r="G992" s="39"/>
      <c r="H992" s="39"/>
      <c r="I992" s="40"/>
      <c r="J992" s="38"/>
      <c r="K992" s="38"/>
      <c r="L992" s="39"/>
      <c r="M992" s="39"/>
      <c r="N992" s="40"/>
    </row>
    <row r="993" spans="1:14" ht="13.5" customHeight="1" x14ac:dyDescent="0.2">
      <c r="A993" s="36">
        <v>4</v>
      </c>
      <c r="B993" s="507" t="s">
        <v>61</v>
      </c>
      <c r="C993" s="507"/>
      <c r="D993" s="507"/>
      <c r="E993" s="38"/>
      <c r="F993" s="38"/>
      <c r="G993" s="39"/>
      <c r="H993" s="39"/>
      <c r="I993" s="40"/>
      <c r="J993" s="38"/>
      <c r="K993" s="38"/>
      <c r="L993" s="39"/>
      <c r="M993" s="39"/>
      <c r="N993" s="40"/>
    </row>
    <row r="994" spans="1:14" ht="13.5" customHeight="1" x14ac:dyDescent="0.2">
      <c r="A994" s="36">
        <v>5</v>
      </c>
      <c r="B994" s="507" t="s">
        <v>63</v>
      </c>
      <c r="C994" s="507"/>
      <c r="D994" s="507"/>
      <c r="E994" s="38"/>
      <c r="F994" s="38"/>
      <c r="G994" s="39"/>
      <c r="H994" s="39"/>
      <c r="I994" s="40"/>
      <c r="J994" s="38"/>
      <c r="K994" s="38"/>
      <c r="L994" s="39"/>
      <c r="M994" s="39"/>
      <c r="N994" s="40"/>
    </row>
    <row r="995" spans="1:14" ht="13.5" customHeight="1" x14ac:dyDescent="0.2">
      <c r="A995" s="36">
        <v>6</v>
      </c>
      <c r="B995" s="507" t="s">
        <v>65</v>
      </c>
      <c r="C995" s="507"/>
      <c r="D995" s="507"/>
      <c r="E995" s="38"/>
      <c r="F995" s="38"/>
      <c r="G995" s="39"/>
      <c r="H995" s="39"/>
      <c r="I995" s="40"/>
      <c r="J995" s="38"/>
      <c r="K995" s="38"/>
      <c r="L995" s="39"/>
      <c r="M995" s="39"/>
      <c r="N995" s="40"/>
    </row>
    <row r="996" spans="1:14" ht="13.5" customHeight="1" x14ac:dyDescent="0.2">
      <c r="A996" s="36">
        <v>7</v>
      </c>
      <c r="B996" s="507" t="s">
        <v>67</v>
      </c>
      <c r="C996" s="507"/>
      <c r="D996" s="507"/>
      <c r="E996" s="38"/>
      <c r="F996" s="38"/>
      <c r="G996" s="39"/>
      <c r="H996" s="39"/>
      <c r="I996" s="40"/>
      <c r="J996" s="38"/>
      <c r="K996" s="38"/>
      <c r="L996" s="39"/>
      <c r="M996" s="39"/>
      <c r="N996" s="40"/>
    </row>
    <row r="997" spans="1:14" ht="13.5" customHeight="1" x14ac:dyDescent="0.2">
      <c r="A997" s="36">
        <v>8</v>
      </c>
      <c r="B997" s="507" t="s">
        <v>69</v>
      </c>
      <c r="C997" s="507"/>
      <c r="D997" s="507"/>
      <c r="E997" s="38"/>
      <c r="F997" s="38"/>
      <c r="G997" s="39"/>
      <c r="H997" s="39"/>
      <c r="I997" s="40"/>
      <c r="J997" s="38"/>
      <c r="K997" s="38"/>
      <c r="L997" s="39"/>
      <c r="M997" s="39"/>
      <c r="N997" s="40"/>
    </row>
    <row r="998" spans="1:14" ht="13.5" customHeight="1" x14ac:dyDescent="0.2">
      <c r="A998" s="36">
        <v>9</v>
      </c>
      <c r="B998" s="507" t="s">
        <v>71</v>
      </c>
      <c r="C998" s="507"/>
      <c r="D998" s="507"/>
      <c r="E998" s="38"/>
      <c r="F998" s="38"/>
      <c r="G998" s="39"/>
      <c r="H998" s="39"/>
      <c r="I998" s="40"/>
      <c r="J998" s="38"/>
      <c r="K998" s="38"/>
      <c r="L998" s="39"/>
      <c r="M998" s="39"/>
      <c r="N998" s="40"/>
    </row>
    <row r="999" spans="1:14" ht="13.5" customHeight="1" x14ac:dyDescent="0.2">
      <c r="A999" s="36">
        <v>10</v>
      </c>
      <c r="B999" s="507" t="s">
        <v>73</v>
      </c>
      <c r="C999" s="507"/>
      <c r="D999" s="507"/>
      <c r="E999" s="38"/>
      <c r="F999" s="38"/>
      <c r="G999" s="39"/>
      <c r="H999" s="39"/>
      <c r="I999" s="40"/>
      <c r="J999" s="38"/>
      <c r="K999" s="38"/>
      <c r="L999" s="39"/>
      <c r="M999" s="39"/>
      <c r="N999" s="40"/>
    </row>
    <row r="1000" spans="1:14" ht="13.5" customHeight="1" x14ac:dyDescent="0.2">
      <c r="A1000" s="36">
        <v>11</v>
      </c>
      <c r="B1000" s="507" t="s">
        <v>75</v>
      </c>
      <c r="C1000" s="507"/>
      <c r="D1000" s="507"/>
      <c r="E1000" s="38"/>
      <c r="F1000" s="38"/>
      <c r="G1000" s="39"/>
      <c r="H1000" s="39"/>
      <c r="I1000" s="40"/>
      <c r="J1000" s="38"/>
      <c r="K1000" s="38"/>
      <c r="L1000" s="39"/>
      <c r="M1000" s="39"/>
      <c r="N1000" s="40"/>
    </row>
    <row r="1001" spans="1:14" ht="13.5" customHeight="1" x14ac:dyDescent="0.2">
      <c r="A1001" s="36">
        <v>12</v>
      </c>
      <c r="B1001" s="507" t="s">
        <v>77</v>
      </c>
      <c r="C1001" s="507"/>
      <c r="D1001" s="507"/>
      <c r="E1001" s="38"/>
      <c r="F1001" s="38"/>
      <c r="G1001" s="39"/>
      <c r="H1001" s="39"/>
      <c r="I1001" s="40"/>
      <c r="J1001" s="38"/>
      <c r="K1001" s="38"/>
      <c r="L1001" s="39"/>
      <c r="M1001" s="39"/>
      <c r="N1001" s="40"/>
    </row>
    <row r="1002" spans="1:14" ht="13.5" customHeight="1" x14ac:dyDescent="0.2">
      <c r="A1002" s="36">
        <v>13</v>
      </c>
      <c r="B1002" s="507" t="s">
        <v>79</v>
      </c>
      <c r="C1002" s="507"/>
      <c r="D1002" s="507"/>
      <c r="E1002" s="38"/>
      <c r="F1002" s="38"/>
      <c r="G1002" s="39"/>
      <c r="H1002" s="39"/>
      <c r="I1002" s="40"/>
      <c r="J1002" s="38"/>
      <c r="K1002" s="38"/>
      <c r="L1002" s="39"/>
      <c r="M1002" s="39"/>
      <c r="N1002" s="40"/>
    </row>
    <row r="1003" spans="1:14" ht="13.5" customHeight="1" x14ac:dyDescent="0.2">
      <c r="A1003" s="36">
        <v>14</v>
      </c>
      <c r="B1003" s="507" t="s">
        <v>81</v>
      </c>
      <c r="C1003" s="507"/>
      <c r="D1003" s="507"/>
      <c r="E1003" s="38"/>
      <c r="F1003" s="38"/>
      <c r="G1003" s="39"/>
      <c r="H1003" s="39"/>
      <c r="I1003" s="40"/>
      <c r="J1003" s="38"/>
      <c r="K1003" s="38"/>
      <c r="L1003" s="39"/>
      <c r="M1003" s="39"/>
      <c r="N1003" s="40"/>
    </row>
    <row r="1004" spans="1:14" ht="13.5" customHeight="1" x14ac:dyDescent="0.2">
      <c r="A1004" s="36">
        <v>15</v>
      </c>
      <c r="B1004" s="507" t="s">
        <v>83</v>
      </c>
      <c r="C1004" s="507"/>
      <c r="D1004" s="507"/>
      <c r="E1004" s="38"/>
      <c r="F1004" s="38"/>
      <c r="G1004" s="39"/>
      <c r="H1004" s="39"/>
      <c r="I1004" s="40"/>
      <c r="J1004" s="38"/>
      <c r="K1004" s="38"/>
      <c r="L1004" s="39"/>
      <c r="M1004" s="39"/>
      <c r="N1004" s="40"/>
    </row>
    <row r="1005" spans="1:14" ht="13.5" customHeight="1" x14ac:dyDescent="0.2">
      <c r="A1005" s="36">
        <v>16</v>
      </c>
      <c r="B1005" s="507" t="s">
        <v>85</v>
      </c>
      <c r="C1005" s="507"/>
      <c r="D1005" s="507"/>
      <c r="E1005" s="38"/>
      <c r="F1005" s="38"/>
      <c r="G1005" s="39"/>
      <c r="H1005" s="39"/>
      <c r="I1005" s="40"/>
      <c r="J1005" s="38"/>
      <c r="K1005" s="38"/>
      <c r="L1005" s="39"/>
      <c r="M1005" s="39"/>
      <c r="N1005" s="40"/>
    </row>
    <row r="1006" spans="1:14" ht="13.5" customHeight="1" x14ac:dyDescent="0.2">
      <c r="A1006" s="36">
        <v>17</v>
      </c>
      <c r="B1006" s="56" t="s">
        <v>87</v>
      </c>
      <c r="C1006" s="57"/>
      <c r="D1006" s="58"/>
      <c r="E1006" s="43"/>
      <c r="F1006" s="38"/>
      <c r="G1006" s="39"/>
      <c r="H1006" s="39"/>
      <c r="I1006" s="40"/>
      <c r="J1006" s="43"/>
      <c r="K1006" s="38"/>
      <c r="L1006" s="39"/>
      <c r="M1006" s="39"/>
      <c r="N1006" s="40"/>
    </row>
    <row r="1007" spans="1:14" ht="13.5" customHeight="1" x14ac:dyDescent="0.2">
      <c r="A1007" s="36">
        <v>18</v>
      </c>
      <c r="B1007" s="499" t="s">
        <v>89</v>
      </c>
      <c r="C1007" s="499"/>
      <c r="D1007" s="499"/>
      <c r="E1007" s="38"/>
      <c r="F1007" s="38"/>
      <c r="G1007" s="39"/>
      <c r="H1007" s="39"/>
      <c r="I1007" s="40"/>
      <c r="J1007" s="38"/>
      <c r="K1007" s="38"/>
      <c r="L1007" s="39"/>
      <c r="M1007" s="39"/>
      <c r="N1007" s="40"/>
    </row>
    <row r="1008" spans="1:14" ht="13.5" customHeight="1" x14ac:dyDescent="0.2">
      <c r="A1008" s="36">
        <v>19</v>
      </c>
      <c r="B1008" s="499" t="s">
        <v>92</v>
      </c>
      <c r="C1008" s="499"/>
      <c r="D1008" s="499"/>
      <c r="E1008" s="38"/>
      <c r="F1008" s="38"/>
      <c r="G1008" s="39"/>
      <c r="H1008" s="39"/>
      <c r="I1008" s="40"/>
      <c r="J1008" s="38"/>
      <c r="K1008" s="38"/>
      <c r="L1008" s="39"/>
      <c r="M1008" s="39"/>
      <c r="N1008" s="40"/>
    </row>
    <row r="1009" spans="1:16" ht="13.5" customHeight="1" x14ac:dyDescent="0.2">
      <c r="A1009" s="44"/>
      <c r="B1009" s="499" t="s">
        <v>94</v>
      </c>
      <c r="C1009" s="499"/>
      <c r="D1009" s="499"/>
      <c r="E1009" s="45"/>
      <c r="F1009" s="45"/>
      <c r="G1009" s="46"/>
      <c r="H1009" s="46"/>
      <c r="I1009" s="47"/>
      <c r="J1009" s="45"/>
      <c r="K1009" s="45"/>
      <c r="L1009" s="46"/>
      <c r="M1009" s="46"/>
      <c r="N1009" s="47"/>
    </row>
    <row r="1010" spans="1:16" ht="13.5" customHeight="1" x14ac:dyDescent="0.2">
      <c r="A1010" s="36">
        <v>20</v>
      </c>
      <c r="B1010" s="506" t="str">
        <f>B971</f>
        <v/>
      </c>
      <c r="C1010" s="506"/>
      <c r="D1010" s="506"/>
      <c r="E1010" s="38"/>
      <c r="F1010" s="38"/>
      <c r="G1010" s="39"/>
      <c r="H1010" s="39"/>
      <c r="I1010" s="40"/>
      <c r="J1010" s="38"/>
      <c r="K1010" s="38"/>
      <c r="L1010" s="39"/>
      <c r="M1010" s="39"/>
      <c r="N1010" s="40"/>
    </row>
    <row r="1011" spans="1:16" ht="13.5" customHeight="1" x14ac:dyDescent="0.2">
      <c r="A1011" s="36">
        <v>21</v>
      </c>
      <c r="B1011" s="506" t="str">
        <f>B972</f>
        <v/>
      </c>
      <c r="C1011" s="506"/>
      <c r="D1011" s="506"/>
      <c r="E1011" s="38"/>
      <c r="F1011" s="38"/>
      <c r="G1011" s="39"/>
      <c r="H1011" s="39"/>
      <c r="I1011" s="40"/>
      <c r="J1011" s="38"/>
      <c r="K1011" s="38"/>
      <c r="L1011" s="39"/>
      <c r="M1011" s="39"/>
      <c r="N1011" s="40"/>
    </row>
    <row r="1012" spans="1:16" ht="13.5" customHeight="1" x14ac:dyDescent="0.2">
      <c r="A1012" s="36">
        <v>22</v>
      </c>
      <c r="B1012" s="506" t="str">
        <f>B973</f>
        <v/>
      </c>
      <c r="C1012" s="506"/>
      <c r="D1012" s="506"/>
      <c r="E1012" s="38"/>
      <c r="F1012" s="38"/>
      <c r="G1012" s="39"/>
      <c r="H1012" s="39"/>
      <c r="I1012" s="40"/>
      <c r="J1012" s="38"/>
      <c r="K1012" s="38"/>
      <c r="L1012" s="39"/>
      <c r="M1012" s="39"/>
      <c r="N1012" s="40"/>
    </row>
    <row r="1013" spans="1:16" ht="13.5" customHeight="1" x14ac:dyDescent="0.2">
      <c r="A1013" s="36">
        <v>23</v>
      </c>
      <c r="B1013" s="506" t="str">
        <f>B974</f>
        <v/>
      </c>
      <c r="C1013" s="506"/>
      <c r="D1013" s="506"/>
      <c r="E1013" s="38"/>
      <c r="F1013" s="38"/>
      <c r="G1013" s="39"/>
      <c r="H1013" s="39"/>
      <c r="I1013" s="40"/>
      <c r="J1013" s="38"/>
      <c r="K1013" s="38"/>
      <c r="L1013" s="39"/>
      <c r="M1013" s="39"/>
      <c r="N1013" s="40"/>
    </row>
    <row r="1014" spans="1:16" ht="13.5" customHeight="1" x14ac:dyDescent="0.2">
      <c r="A1014" s="36">
        <v>24</v>
      </c>
      <c r="B1014" s="506" t="str">
        <f>B975</f>
        <v/>
      </c>
      <c r="C1014" s="506"/>
      <c r="D1014" s="506"/>
      <c r="E1014" s="38"/>
      <c r="F1014" s="38"/>
      <c r="G1014" s="39"/>
      <c r="H1014" s="39"/>
      <c r="I1014" s="40"/>
      <c r="J1014" s="38"/>
      <c r="K1014" s="38"/>
      <c r="L1014" s="39"/>
      <c r="M1014" s="39"/>
      <c r="N1014" s="40"/>
    </row>
    <row r="1015" spans="1:16" ht="6" customHeight="1" x14ac:dyDescent="0.2">
      <c r="A1015" s="41"/>
      <c r="B1015" s="41"/>
      <c r="C1015" s="41"/>
      <c r="D1015" s="41"/>
    </row>
    <row r="1016" spans="1:16" ht="22.5" customHeight="1" x14ac:dyDescent="0.25">
      <c r="A1016" s="497" t="s">
        <v>19</v>
      </c>
      <c r="B1016" s="497"/>
      <c r="C1016" s="497"/>
      <c r="D1016" s="505" t="str">
        <f>D977</f>
        <v>3R Petroleum</v>
      </c>
      <c r="E1016" s="505"/>
      <c r="F1016" s="505"/>
      <c r="G1016" s="505"/>
      <c r="H1016" s="505"/>
      <c r="I1016" s="505"/>
      <c r="K1016" s="486" t="s">
        <v>21</v>
      </c>
      <c r="L1016" s="486"/>
      <c r="M1016" s="486"/>
      <c r="N1016" s="486"/>
    </row>
    <row r="1017" spans="1:16" ht="6" customHeight="1" x14ac:dyDescent="0.2">
      <c r="J1017" s="18"/>
      <c r="N1017" s="18"/>
      <c r="O1017" s="18"/>
    </row>
    <row r="1018" spans="1:16" ht="17.25" customHeight="1" x14ac:dyDescent="0.2">
      <c r="A1018" s="487" t="s">
        <v>95</v>
      </c>
      <c r="B1018" s="487"/>
      <c r="C1018" s="49">
        <f>C979</f>
        <v>5</v>
      </c>
      <c r="E1018" s="487" t="s">
        <v>23</v>
      </c>
      <c r="F1018" s="487"/>
      <c r="G1018" s="50" t="str">
        <f>G979</f>
        <v>0</v>
      </c>
      <c r="H1018" s="22"/>
      <c r="K1018" s="488" t="s">
        <v>25</v>
      </c>
      <c r="L1018" s="488"/>
      <c r="M1018" s="488"/>
      <c r="N1018" s="488"/>
    </row>
    <row r="1019" spans="1:16" ht="6" customHeight="1" x14ac:dyDescent="0.2">
      <c r="C1019" s="6"/>
      <c r="D1019" s="23"/>
      <c r="E1019" s="23"/>
      <c r="F1019" s="23"/>
      <c r="G1019" s="23"/>
      <c r="H1019" s="23"/>
      <c r="I1019" s="23"/>
      <c r="O1019" s="22"/>
    </row>
    <row r="1020" spans="1:16" ht="13.5" customHeight="1" x14ac:dyDescent="0.2">
      <c r="A1020" s="22"/>
      <c r="B1020" s="22"/>
      <c r="C1020" s="23"/>
      <c r="D1020" s="23"/>
      <c r="E1020" s="487" t="s">
        <v>26</v>
      </c>
      <c r="F1020" s="487"/>
      <c r="G1020" s="487"/>
      <c r="H1020" s="51">
        <f>H981</f>
        <v>44986</v>
      </c>
      <c r="I1020" s="22"/>
      <c r="J1020" s="22"/>
      <c r="K1020" s="22"/>
      <c r="N1020" s="14" t="s">
        <v>126</v>
      </c>
      <c r="O1020" s="22"/>
      <c r="P1020" s="22"/>
    </row>
    <row r="1021" spans="1:16" ht="6" customHeight="1" x14ac:dyDescent="0.2">
      <c r="A1021" s="22"/>
      <c r="B1021" s="22"/>
      <c r="G1021" s="13"/>
      <c r="H1021" s="13"/>
      <c r="I1021" s="22"/>
      <c r="J1021" s="22"/>
      <c r="K1021" s="22"/>
      <c r="M1021" s="6"/>
      <c r="O1021" s="22"/>
      <c r="P1021" s="22"/>
    </row>
    <row r="1022" spans="1:16" s="42" customFormat="1" ht="17.25" customHeight="1" x14ac:dyDescent="0.2">
      <c r="A1022" s="488" t="s">
        <v>97</v>
      </c>
      <c r="B1022" s="488"/>
      <c r="C1022" s="488"/>
      <c r="D1022" s="488"/>
      <c r="E1022" s="488"/>
      <c r="F1022" s="488"/>
      <c r="G1022" s="488"/>
      <c r="H1022" s="488"/>
      <c r="I1022" s="488"/>
      <c r="J1022" s="488"/>
      <c r="K1022" s="488"/>
      <c r="L1022" s="488"/>
      <c r="M1022" s="488"/>
      <c r="N1022" s="488"/>
      <c r="O1022" s="52"/>
      <c r="P1022" s="52"/>
    </row>
    <row r="1023" spans="1:16" ht="13.5" customHeight="1" x14ac:dyDescent="0.2">
      <c r="A1023" s="501" t="s">
        <v>31</v>
      </c>
      <c r="B1023" s="502" t="s">
        <v>98</v>
      </c>
      <c r="C1023" s="502"/>
      <c r="D1023" s="502"/>
      <c r="E1023" s="53" t="s">
        <v>99</v>
      </c>
      <c r="F1023" s="30"/>
      <c r="G1023" s="29" t="s">
        <v>100</v>
      </c>
      <c r="H1023" s="492"/>
      <c r="I1023" s="492"/>
      <c r="J1023" s="53" t="s">
        <v>99</v>
      </c>
      <c r="K1023" s="30"/>
      <c r="L1023" s="29" t="s">
        <v>100</v>
      </c>
      <c r="M1023" s="492"/>
      <c r="N1023" s="492"/>
    </row>
    <row r="1024" spans="1:16" ht="13.5" customHeight="1" x14ac:dyDescent="0.2">
      <c r="A1024" s="501"/>
      <c r="B1024" s="502"/>
      <c r="C1024" s="502"/>
      <c r="D1024" s="502"/>
      <c r="E1024" s="59"/>
      <c r="F1024" s="503" t="s">
        <v>101</v>
      </c>
      <c r="G1024" s="503"/>
      <c r="H1024" s="503"/>
      <c r="I1024" s="503"/>
      <c r="J1024" s="4"/>
      <c r="K1024" s="503" t="s">
        <v>101</v>
      </c>
      <c r="L1024" s="503"/>
      <c r="M1024" s="503"/>
      <c r="N1024" s="503"/>
    </row>
    <row r="1025" spans="1:14" ht="13.5" customHeight="1" x14ac:dyDescent="0.2">
      <c r="A1025" s="501"/>
      <c r="B1025" s="502"/>
      <c r="C1025" s="502"/>
      <c r="D1025" s="502"/>
      <c r="E1025" s="60" t="s">
        <v>40</v>
      </c>
      <c r="F1025" s="494" t="s">
        <v>41</v>
      </c>
      <c r="G1025" s="495" t="s">
        <v>42</v>
      </c>
      <c r="H1025" s="495" t="s">
        <v>43</v>
      </c>
      <c r="I1025" s="496" t="s">
        <v>44</v>
      </c>
      <c r="J1025" s="23" t="s">
        <v>40</v>
      </c>
      <c r="K1025" s="494" t="s">
        <v>41</v>
      </c>
      <c r="L1025" s="495" t="s">
        <v>42</v>
      </c>
      <c r="M1025" s="495" t="s">
        <v>43</v>
      </c>
      <c r="N1025" s="496" t="s">
        <v>44</v>
      </c>
    </row>
    <row r="1026" spans="1:14" ht="13.5" customHeight="1" x14ac:dyDescent="0.2">
      <c r="A1026" s="501"/>
      <c r="B1026" s="502"/>
      <c r="C1026" s="502"/>
      <c r="D1026" s="502"/>
      <c r="E1026" s="60" t="s">
        <v>47</v>
      </c>
      <c r="F1026" s="494"/>
      <c r="G1026" s="495"/>
      <c r="H1026" s="495"/>
      <c r="I1026" s="496"/>
      <c r="J1026" s="23" t="s">
        <v>47</v>
      </c>
      <c r="K1026" s="494"/>
      <c r="L1026" s="495"/>
      <c r="M1026" s="495"/>
      <c r="N1026" s="496"/>
    </row>
    <row r="1027" spans="1:14" ht="13.5" customHeight="1" x14ac:dyDescent="0.2">
      <c r="A1027" s="501"/>
      <c r="B1027" s="502"/>
      <c r="C1027" s="502"/>
      <c r="D1027" s="502"/>
      <c r="E1027" s="60" t="s">
        <v>49</v>
      </c>
      <c r="F1027" s="494"/>
      <c r="G1027" s="495"/>
      <c r="H1027" s="495"/>
      <c r="I1027" s="496"/>
      <c r="J1027" s="23" t="s">
        <v>49</v>
      </c>
      <c r="K1027" s="494"/>
      <c r="L1027" s="495"/>
      <c r="M1027" s="495"/>
      <c r="N1027" s="496"/>
    </row>
    <row r="1028" spans="1:14" ht="13.5" customHeight="1" x14ac:dyDescent="0.2">
      <c r="A1028" s="501"/>
      <c r="B1028" s="502"/>
      <c r="C1028" s="502"/>
      <c r="D1028" s="502"/>
      <c r="E1028" s="61" t="s">
        <v>53</v>
      </c>
      <c r="F1028" s="494"/>
      <c r="G1028" s="495"/>
      <c r="H1028" s="495"/>
      <c r="I1028" s="496"/>
      <c r="J1028" s="23" t="s">
        <v>53</v>
      </c>
      <c r="K1028" s="494"/>
      <c r="L1028" s="495"/>
      <c r="M1028" s="495"/>
      <c r="N1028" s="496"/>
    </row>
    <row r="1029" spans="1:14" ht="13.5" customHeight="1" x14ac:dyDescent="0.2">
      <c r="A1029" s="36">
        <v>1</v>
      </c>
      <c r="B1029" s="507" t="s">
        <v>55</v>
      </c>
      <c r="C1029" s="507"/>
      <c r="D1029" s="507"/>
      <c r="E1029" s="38"/>
      <c r="F1029" s="38"/>
      <c r="G1029" s="39"/>
      <c r="H1029" s="39"/>
      <c r="I1029" s="40"/>
      <c r="J1029" s="38"/>
      <c r="K1029" s="38"/>
      <c r="L1029" s="39"/>
      <c r="M1029" s="39"/>
      <c r="N1029" s="40"/>
    </row>
    <row r="1030" spans="1:14" ht="13.5" customHeight="1" x14ac:dyDescent="0.2">
      <c r="A1030" s="36">
        <v>2</v>
      </c>
      <c r="B1030" s="507" t="s">
        <v>57</v>
      </c>
      <c r="C1030" s="507"/>
      <c r="D1030" s="507"/>
      <c r="E1030" s="38"/>
      <c r="F1030" s="38"/>
      <c r="G1030" s="39"/>
      <c r="H1030" s="39"/>
      <c r="I1030" s="40"/>
      <c r="J1030" s="38"/>
      <c r="K1030" s="38"/>
      <c r="L1030" s="39"/>
      <c r="M1030" s="39"/>
      <c r="N1030" s="40"/>
    </row>
    <row r="1031" spans="1:14" ht="13.5" customHeight="1" x14ac:dyDescent="0.2">
      <c r="A1031" s="36">
        <v>3</v>
      </c>
      <c r="B1031" s="507" t="s">
        <v>59</v>
      </c>
      <c r="C1031" s="507"/>
      <c r="D1031" s="507"/>
      <c r="E1031" s="38"/>
      <c r="F1031" s="38"/>
      <c r="G1031" s="39"/>
      <c r="H1031" s="39"/>
      <c r="I1031" s="40"/>
      <c r="J1031" s="38"/>
      <c r="K1031" s="38"/>
      <c r="L1031" s="39"/>
      <c r="M1031" s="39"/>
      <c r="N1031" s="40"/>
    </row>
    <row r="1032" spans="1:14" ht="13.5" customHeight="1" x14ac:dyDescent="0.2">
      <c r="A1032" s="36">
        <v>4</v>
      </c>
      <c r="B1032" s="507" t="s">
        <v>61</v>
      </c>
      <c r="C1032" s="507"/>
      <c r="D1032" s="507"/>
      <c r="E1032" s="38"/>
      <c r="F1032" s="38"/>
      <c r="G1032" s="39"/>
      <c r="H1032" s="39"/>
      <c r="I1032" s="40"/>
      <c r="J1032" s="38"/>
      <c r="K1032" s="38"/>
      <c r="L1032" s="39"/>
      <c r="M1032" s="39"/>
      <c r="N1032" s="40"/>
    </row>
    <row r="1033" spans="1:14" ht="13.5" customHeight="1" x14ac:dyDescent="0.2">
      <c r="A1033" s="36">
        <v>5</v>
      </c>
      <c r="B1033" s="507" t="s">
        <v>63</v>
      </c>
      <c r="C1033" s="507"/>
      <c r="D1033" s="507"/>
      <c r="E1033" s="38"/>
      <c r="F1033" s="38"/>
      <c r="G1033" s="39"/>
      <c r="H1033" s="39"/>
      <c r="I1033" s="40"/>
      <c r="J1033" s="38"/>
      <c r="K1033" s="38"/>
      <c r="L1033" s="39"/>
      <c r="M1033" s="39"/>
      <c r="N1033" s="40"/>
    </row>
    <row r="1034" spans="1:14" ht="13.5" customHeight="1" x14ac:dyDescent="0.2">
      <c r="A1034" s="36">
        <v>6</v>
      </c>
      <c r="B1034" s="507" t="s">
        <v>65</v>
      </c>
      <c r="C1034" s="507"/>
      <c r="D1034" s="507"/>
      <c r="E1034" s="38"/>
      <c r="F1034" s="38"/>
      <c r="G1034" s="39"/>
      <c r="H1034" s="39"/>
      <c r="I1034" s="40"/>
      <c r="J1034" s="38"/>
      <c r="K1034" s="38"/>
      <c r="L1034" s="39"/>
      <c r="M1034" s="39"/>
      <c r="N1034" s="40"/>
    </row>
    <row r="1035" spans="1:14" ht="13.5" customHeight="1" x14ac:dyDescent="0.2">
      <c r="A1035" s="36">
        <v>7</v>
      </c>
      <c r="B1035" s="507" t="s">
        <v>67</v>
      </c>
      <c r="C1035" s="507"/>
      <c r="D1035" s="507"/>
      <c r="E1035" s="38"/>
      <c r="F1035" s="38"/>
      <c r="G1035" s="39"/>
      <c r="H1035" s="39"/>
      <c r="I1035" s="40"/>
      <c r="J1035" s="38"/>
      <c r="K1035" s="38"/>
      <c r="L1035" s="39"/>
      <c r="M1035" s="39"/>
      <c r="N1035" s="40"/>
    </row>
    <row r="1036" spans="1:14" ht="13.5" customHeight="1" x14ac:dyDescent="0.2">
      <c r="A1036" s="36">
        <v>8</v>
      </c>
      <c r="B1036" s="507" t="s">
        <v>69</v>
      </c>
      <c r="C1036" s="507"/>
      <c r="D1036" s="507"/>
      <c r="E1036" s="38"/>
      <c r="F1036" s="38"/>
      <c r="G1036" s="39"/>
      <c r="H1036" s="39"/>
      <c r="I1036" s="40"/>
      <c r="J1036" s="38"/>
      <c r="K1036" s="38"/>
      <c r="L1036" s="39"/>
      <c r="M1036" s="39"/>
      <c r="N1036" s="40"/>
    </row>
    <row r="1037" spans="1:14" ht="13.5" customHeight="1" x14ac:dyDescent="0.2">
      <c r="A1037" s="36">
        <v>9</v>
      </c>
      <c r="B1037" s="507" t="s">
        <v>71</v>
      </c>
      <c r="C1037" s="507"/>
      <c r="D1037" s="507"/>
      <c r="E1037" s="38"/>
      <c r="F1037" s="38"/>
      <c r="G1037" s="39"/>
      <c r="H1037" s="39"/>
      <c r="I1037" s="40"/>
      <c r="J1037" s="38"/>
      <c r="K1037" s="38"/>
      <c r="L1037" s="39"/>
      <c r="M1037" s="39"/>
      <c r="N1037" s="40"/>
    </row>
    <row r="1038" spans="1:14" ht="13.5" customHeight="1" x14ac:dyDescent="0.2">
      <c r="A1038" s="36">
        <v>10</v>
      </c>
      <c r="B1038" s="507" t="s">
        <v>73</v>
      </c>
      <c r="C1038" s="507"/>
      <c r="D1038" s="507"/>
      <c r="E1038" s="38"/>
      <c r="F1038" s="38"/>
      <c r="G1038" s="39"/>
      <c r="H1038" s="39"/>
      <c r="I1038" s="40"/>
      <c r="J1038" s="38"/>
      <c r="K1038" s="38"/>
      <c r="L1038" s="39"/>
      <c r="M1038" s="39"/>
      <c r="N1038" s="40"/>
    </row>
    <row r="1039" spans="1:14" ht="13.5" customHeight="1" x14ac:dyDescent="0.2">
      <c r="A1039" s="36">
        <v>11</v>
      </c>
      <c r="B1039" s="507" t="s">
        <v>75</v>
      </c>
      <c r="C1039" s="507"/>
      <c r="D1039" s="507"/>
      <c r="E1039" s="38"/>
      <c r="F1039" s="38"/>
      <c r="G1039" s="39"/>
      <c r="H1039" s="39"/>
      <c r="I1039" s="40"/>
      <c r="J1039" s="38"/>
      <c r="K1039" s="38"/>
      <c r="L1039" s="39"/>
      <c r="M1039" s="39"/>
      <c r="N1039" s="40"/>
    </row>
    <row r="1040" spans="1:14" ht="13.5" customHeight="1" x14ac:dyDescent="0.2">
      <c r="A1040" s="36">
        <v>12</v>
      </c>
      <c r="B1040" s="507" t="s">
        <v>77</v>
      </c>
      <c r="C1040" s="507"/>
      <c r="D1040" s="507"/>
      <c r="E1040" s="38"/>
      <c r="F1040" s="38"/>
      <c r="G1040" s="39"/>
      <c r="H1040" s="39"/>
      <c r="I1040" s="40"/>
      <c r="J1040" s="38"/>
      <c r="K1040" s="38"/>
      <c r="L1040" s="39"/>
      <c r="M1040" s="39"/>
      <c r="N1040" s="40"/>
    </row>
    <row r="1041" spans="1:15" ht="13.5" customHeight="1" x14ac:dyDescent="0.2">
      <c r="A1041" s="36">
        <v>13</v>
      </c>
      <c r="B1041" s="507" t="s">
        <v>79</v>
      </c>
      <c r="C1041" s="507"/>
      <c r="D1041" s="507"/>
      <c r="E1041" s="38"/>
      <c r="F1041" s="38"/>
      <c r="G1041" s="39"/>
      <c r="H1041" s="39"/>
      <c r="I1041" s="40"/>
      <c r="J1041" s="38"/>
      <c r="K1041" s="38"/>
      <c r="L1041" s="39"/>
      <c r="M1041" s="39"/>
      <c r="N1041" s="40"/>
    </row>
    <row r="1042" spans="1:15" ht="13.5" customHeight="1" x14ac:dyDescent="0.2">
      <c r="A1042" s="36">
        <v>14</v>
      </c>
      <c r="B1042" s="507" t="s">
        <v>81</v>
      </c>
      <c r="C1042" s="507"/>
      <c r="D1042" s="507"/>
      <c r="E1042" s="38"/>
      <c r="F1042" s="38"/>
      <c r="G1042" s="39"/>
      <c r="H1042" s="39"/>
      <c r="I1042" s="40"/>
      <c r="J1042" s="38"/>
      <c r="K1042" s="38"/>
      <c r="L1042" s="39"/>
      <c r="M1042" s="39"/>
      <c r="N1042" s="40"/>
    </row>
    <row r="1043" spans="1:15" ht="13.5" customHeight="1" x14ac:dyDescent="0.2">
      <c r="A1043" s="36">
        <v>15</v>
      </c>
      <c r="B1043" s="507" t="s">
        <v>83</v>
      </c>
      <c r="C1043" s="507"/>
      <c r="D1043" s="507"/>
      <c r="E1043" s="38"/>
      <c r="F1043" s="38"/>
      <c r="G1043" s="39"/>
      <c r="H1043" s="39"/>
      <c r="I1043" s="40"/>
      <c r="J1043" s="38"/>
      <c r="K1043" s="38"/>
      <c r="L1043" s="39"/>
      <c r="M1043" s="39"/>
      <c r="N1043" s="40"/>
    </row>
    <row r="1044" spans="1:15" ht="13.5" customHeight="1" x14ac:dyDescent="0.2">
      <c r="A1044" s="36">
        <v>16</v>
      </c>
      <c r="B1044" s="507" t="s">
        <v>85</v>
      </c>
      <c r="C1044" s="507"/>
      <c r="D1044" s="507"/>
      <c r="E1044" s="38"/>
      <c r="F1044" s="38"/>
      <c r="G1044" s="39"/>
      <c r="H1044" s="39"/>
      <c r="I1044" s="40"/>
      <c r="J1044" s="38"/>
      <c r="K1044" s="38"/>
      <c r="L1044" s="39"/>
      <c r="M1044" s="39"/>
      <c r="N1044" s="40"/>
    </row>
    <row r="1045" spans="1:15" ht="13.5" customHeight="1" x14ac:dyDescent="0.2">
      <c r="A1045" s="36">
        <v>17</v>
      </c>
      <c r="B1045" s="56" t="s">
        <v>87</v>
      </c>
      <c r="C1045" s="57"/>
      <c r="D1045" s="58"/>
      <c r="E1045" s="43"/>
      <c r="F1045" s="38"/>
      <c r="G1045" s="39"/>
      <c r="H1045" s="39"/>
      <c r="I1045" s="40"/>
      <c r="J1045" s="43"/>
      <c r="K1045" s="38"/>
      <c r="L1045" s="39"/>
      <c r="M1045" s="39"/>
      <c r="N1045" s="40"/>
    </row>
    <row r="1046" spans="1:15" ht="13.5" customHeight="1" x14ac:dyDescent="0.2">
      <c r="A1046" s="36">
        <v>18</v>
      </c>
      <c r="B1046" s="499" t="s">
        <v>89</v>
      </c>
      <c r="C1046" s="499"/>
      <c r="D1046" s="499"/>
      <c r="E1046" s="38"/>
      <c r="F1046" s="38"/>
      <c r="G1046" s="39"/>
      <c r="H1046" s="39"/>
      <c r="I1046" s="40"/>
      <c r="J1046" s="38"/>
      <c r="K1046" s="38"/>
      <c r="L1046" s="39"/>
      <c r="M1046" s="39"/>
      <c r="N1046" s="40"/>
    </row>
    <row r="1047" spans="1:15" ht="13.5" customHeight="1" x14ac:dyDescent="0.2">
      <c r="A1047" s="36">
        <v>19</v>
      </c>
      <c r="B1047" s="499" t="s">
        <v>92</v>
      </c>
      <c r="C1047" s="499"/>
      <c r="D1047" s="499"/>
      <c r="E1047" s="38"/>
      <c r="F1047" s="38"/>
      <c r="G1047" s="39"/>
      <c r="H1047" s="39"/>
      <c r="I1047" s="40"/>
      <c r="J1047" s="38"/>
      <c r="K1047" s="38"/>
      <c r="L1047" s="39"/>
      <c r="M1047" s="39"/>
      <c r="N1047" s="40"/>
    </row>
    <row r="1048" spans="1:15" ht="13.5" customHeight="1" x14ac:dyDescent="0.2">
      <c r="A1048" s="44"/>
      <c r="B1048" s="499" t="s">
        <v>94</v>
      </c>
      <c r="C1048" s="499"/>
      <c r="D1048" s="499"/>
      <c r="E1048" s="45"/>
      <c r="F1048" s="45"/>
      <c r="G1048" s="46"/>
      <c r="H1048" s="46"/>
      <c r="I1048" s="47"/>
      <c r="J1048" s="45"/>
      <c r="K1048" s="45"/>
      <c r="L1048" s="46"/>
      <c r="M1048" s="46"/>
      <c r="N1048" s="47"/>
    </row>
    <row r="1049" spans="1:15" ht="13.5" customHeight="1" x14ac:dyDescent="0.2">
      <c r="A1049" s="36">
        <v>20</v>
      </c>
      <c r="B1049" s="506" t="str">
        <f>B1010</f>
        <v/>
      </c>
      <c r="C1049" s="506"/>
      <c r="D1049" s="506"/>
      <c r="E1049" s="38"/>
      <c r="F1049" s="38"/>
      <c r="G1049" s="39"/>
      <c r="H1049" s="39"/>
      <c r="I1049" s="40"/>
      <c r="J1049" s="38"/>
      <c r="K1049" s="38"/>
      <c r="L1049" s="39"/>
      <c r="M1049" s="39"/>
      <c r="N1049" s="40"/>
    </row>
    <row r="1050" spans="1:15" ht="13.5" customHeight="1" x14ac:dyDescent="0.2">
      <c r="A1050" s="36">
        <v>21</v>
      </c>
      <c r="B1050" s="506" t="str">
        <f>B1011</f>
        <v/>
      </c>
      <c r="C1050" s="506"/>
      <c r="D1050" s="506"/>
      <c r="E1050" s="38"/>
      <c r="F1050" s="38"/>
      <c r="G1050" s="39"/>
      <c r="H1050" s="39"/>
      <c r="I1050" s="40"/>
      <c r="J1050" s="38"/>
      <c r="K1050" s="38"/>
      <c r="L1050" s="39"/>
      <c r="M1050" s="39"/>
      <c r="N1050" s="40"/>
    </row>
    <row r="1051" spans="1:15" ht="13.5" customHeight="1" x14ac:dyDescent="0.2">
      <c r="A1051" s="36">
        <v>22</v>
      </c>
      <c r="B1051" s="506" t="str">
        <f>B1012</f>
        <v/>
      </c>
      <c r="C1051" s="506"/>
      <c r="D1051" s="506"/>
      <c r="E1051" s="38"/>
      <c r="F1051" s="38"/>
      <c r="G1051" s="39"/>
      <c r="H1051" s="39"/>
      <c r="I1051" s="40"/>
      <c r="J1051" s="38"/>
      <c r="K1051" s="38"/>
      <c r="L1051" s="39"/>
      <c r="M1051" s="39"/>
      <c r="N1051" s="40"/>
    </row>
    <row r="1052" spans="1:15" ht="13.5" customHeight="1" x14ac:dyDescent="0.2">
      <c r="A1052" s="36">
        <v>23</v>
      </c>
      <c r="B1052" s="506" t="str">
        <f>B1013</f>
        <v/>
      </c>
      <c r="C1052" s="506"/>
      <c r="D1052" s="506"/>
      <c r="E1052" s="38"/>
      <c r="F1052" s="38"/>
      <c r="G1052" s="39"/>
      <c r="H1052" s="39"/>
      <c r="I1052" s="40"/>
      <c r="J1052" s="38"/>
      <c r="K1052" s="38"/>
      <c r="L1052" s="39"/>
      <c r="M1052" s="39"/>
      <c r="N1052" s="40"/>
    </row>
    <row r="1053" spans="1:15" ht="13.5" customHeight="1" x14ac:dyDescent="0.2">
      <c r="A1053" s="36">
        <v>24</v>
      </c>
      <c r="B1053" s="506" t="str">
        <f>B1014</f>
        <v/>
      </c>
      <c r="C1053" s="506"/>
      <c r="D1053" s="506"/>
      <c r="E1053" s="38"/>
      <c r="F1053" s="38"/>
      <c r="G1053" s="39"/>
      <c r="H1053" s="39"/>
      <c r="I1053" s="40"/>
      <c r="J1053" s="38"/>
      <c r="K1053" s="38"/>
      <c r="L1053" s="39"/>
      <c r="M1053" s="39"/>
      <c r="N1053" s="40"/>
    </row>
    <row r="1054" spans="1:15" ht="6" customHeight="1" x14ac:dyDescent="0.2">
      <c r="A1054" s="41"/>
      <c r="B1054" s="41"/>
      <c r="C1054" s="41"/>
      <c r="D1054" s="41"/>
    </row>
    <row r="1055" spans="1:15" ht="22.5" customHeight="1" x14ac:dyDescent="0.25">
      <c r="A1055" s="497" t="s">
        <v>19</v>
      </c>
      <c r="B1055" s="497"/>
      <c r="C1055" s="497"/>
      <c r="D1055" s="505" t="str">
        <f>D1016</f>
        <v>3R Petroleum</v>
      </c>
      <c r="E1055" s="505"/>
      <c r="F1055" s="505"/>
      <c r="G1055" s="505"/>
      <c r="H1055" s="505"/>
      <c r="I1055" s="505"/>
      <c r="K1055" s="486" t="s">
        <v>21</v>
      </c>
      <c r="L1055" s="486"/>
      <c r="M1055" s="486"/>
      <c r="N1055" s="486"/>
    </row>
    <row r="1056" spans="1:15" ht="6" customHeight="1" x14ac:dyDescent="0.2">
      <c r="J1056" s="18"/>
      <c r="N1056" s="18"/>
      <c r="O1056" s="18"/>
    </row>
    <row r="1057" spans="1:16" ht="17.25" customHeight="1" x14ac:dyDescent="0.2">
      <c r="A1057" s="487" t="s">
        <v>95</v>
      </c>
      <c r="B1057" s="487"/>
      <c r="C1057" s="49">
        <f>C1018</f>
        <v>5</v>
      </c>
      <c r="E1057" s="487" t="s">
        <v>23</v>
      </c>
      <c r="F1057" s="487"/>
      <c r="G1057" s="50" t="str">
        <f>G1018</f>
        <v>0</v>
      </c>
      <c r="H1057" s="22"/>
      <c r="K1057" s="488" t="s">
        <v>25</v>
      </c>
      <c r="L1057" s="488"/>
      <c r="M1057" s="488"/>
      <c r="N1057" s="488"/>
    </row>
    <row r="1058" spans="1:16" ht="6" customHeight="1" x14ac:dyDescent="0.2">
      <c r="C1058" s="6"/>
      <c r="D1058" s="23"/>
      <c r="E1058" s="23"/>
      <c r="F1058" s="23"/>
      <c r="G1058" s="23"/>
      <c r="H1058" s="23"/>
      <c r="I1058" s="23"/>
      <c r="O1058" s="22"/>
    </row>
    <row r="1059" spans="1:16" ht="13.5" customHeight="1" x14ac:dyDescent="0.2">
      <c r="A1059" s="22"/>
      <c r="B1059" s="22"/>
      <c r="C1059" s="23"/>
      <c r="D1059" s="23"/>
      <c r="E1059" s="487" t="s">
        <v>26</v>
      </c>
      <c r="F1059" s="487"/>
      <c r="G1059" s="487"/>
      <c r="H1059" s="51">
        <f>H1020</f>
        <v>44986</v>
      </c>
      <c r="I1059" s="22"/>
      <c r="J1059" s="22"/>
      <c r="K1059" s="22"/>
      <c r="N1059" s="14" t="s">
        <v>127</v>
      </c>
      <c r="O1059" s="22"/>
      <c r="P1059" s="22"/>
    </row>
    <row r="1060" spans="1:16" ht="6" customHeight="1" x14ac:dyDescent="0.2">
      <c r="A1060" s="22"/>
      <c r="B1060" s="22"/>
      <c r="G1060" s="13"/>
      <c r="H1060" s="13"/>
      <c r="I1060" s="22"/>
      <c r="J1060" s="22"/>
      <c r="K1060" s="22"/>
      <c r="M1060" s="6"/>
      <c r="O1060" s="22"/>
      <c r="P1060" s="22"/>
    </row>
    <row r="1061" spans="1:16" s="42" customFormat="1" ht="17.25" customHeight="1" x14ac:dyDescent="0.2">
      <c r="A1061" s="488" t="s">
        <v>97</v>
      </c>
      <c r="B1061" s="488"/>
      <c r="C1061" s="488"/>
      <c r="D1061" s="488"/>
      <c r="E1061" s="488"/>
      <c r="F1061" s="488"/>
      <c r="G1061" s="488"/>
      <c r="H1061" s="488"/>
      <c r="I1061" s="488"/>
      <c r="J1061" s="488"/>
      <c r="K1061" s="488"/>
      <c r="L1061" s="488"/>
      <c r="M1061" s="488"/>
      <c r="N1061" s="488"/>
      <c r="O1061" s="52"/>
      <c r="P1061" s="52"/>
    </row>
    <row r="1062" spans="1:16" ht="13.5" customHeight="1" x14ac:dyDescent="0.2">
      <c r="A1062" s="501" t="s">
        <v>31</v>
      </c>
      <c r="B1062" s="502" t="s">
        <v>98</v>
      </c>
      <c r="C1062" s="502"/>
      <c r="D1062" s="502"/>
      <c r="E1062" s="53" t="s">
        <v>99</v>
      </c>
      <c r="F1062" s="30"/>
      <c r="G1062" s="29" t="s">
        <v>100</v>
      </c>
      <c r="H1062" s="492"/>
      <c r="I1062" s="492"/>
      <c r="J1062" s="53" t="s">
        <v>99</v>
      </c>
      <c r="K1062" s="30"/>
      <c r="L1062" s="29" t="s">
        <v>100</v>
      </c>
      <c r="M1062" s="492"/>
      <c r="N1062" s="492"/>
    </row>
    <row r="1063" spans="1:16" ht="13.5" customHeight="1" x14ac:dyDescent="0.2">
      <c r="A1063" s="501"/>
      <c r="B1063" s="502"/>
      <c r="C1063" s="502"/>
      <c r="D1063" s="502"/>
      <c r="E1063" s="59"/>
      <c r="F1063" s="503" t="s">
        <v>101</v>
      </c>
      <c r="G1063" s="503"/>
      <c r="H1063" s="503"/>
      <c r="I1063" s="503"/>
      <c r="J1063" s="4"/>
      <c r="K1063" s="503" t="s">
        <v>101</v>
      </c>
      <c r="L1063" s="503"/>
      <c r="M1063" s="503"/>
      <c r="N1063" s="503"/>
    </row>
    <row r="1064" spans="1:16" ht="13.5" customHeight="1" x14ac:dyDescent="0.2">
      <c r="A1064" s="501"/>
      <c r="B1064" s="502"/>
      <c r="C1064" s="502"/>
      <c r="D1064" s="502"/>
      <c r="E1064" s="60" t="s">
        <v>40</v>
      </c>
      <c r="F1064" s="494" t="s">
        <v>41</v>
      </c>
      <c r="G1064" s="495" t="s">
        <v>42</v>
      </c>
      <c r="H1064" s="495" t="s">
        <v>43</v>
      </c>
      <c r="I1064" s="496" t="s">
        <v>44</v>
      </c>
      <c r="J1064" s="23" t="s">
        <v>40</v>
      </c>
      <c r="K1064" s="494" t="s">
        <v>41</v>
      </c>
      <c r="L1064" s="495" t="s">
        <v>42</v>
      </c>
      <c r="M1064" s="495" t="s">
        <v>43</v>
      </c>
      <c r="N1064" s="496" t="s">
        <v>44</v>
      </c>
    </row>
    <row r="1065" spans="1:16" ht="13.5" customHeight="1" x14ac:dyDescent="0.2">
      <c r="A1065" s="501"/>
      <c r="B1065" s="502"/>
      <c r="C1065" s="502"/>
      <c r="D1065" s="502"/>
      <c r="E1065" s="60" t="s">
        <v>47</v>
      </c>
      <c r="F1065" s="494"/>
      <c r="G1065" s="495"/>
      <c r="H1065" s="495"/>
      <c r="I1065" s="496"/>
      <c r="J1065" s="23" t="s">
        <v>47</v>
      </c>
      <c r="K1065" s="494"/>
      <c r="L1065" s="495"/>
      <c r="M1065" s="495"/>
      <c r="N1065" s="496"/>
    </row>
    <row r="1066" spans="1:16" ht="13.5" customHeight="1" x14ac:dyDescent="0.2">
      <c r="A1066" s="501"/>
      <c r="B1066" s="502"/>
      <c r="C1066" s="502"/>
      <c r="D1066" s="502"/>
      <c r="E1066" s="60" t="s">
        <v>49</v>
      </c>
      <c r="F1066" s="494"/>
      <c r="G1066" s="495"/>
      <c r="H1066" s="495"/>
      <c r="I1066" s="496"/>
      <c r="J1066" s="23" t="s">
        <v>49</v>
      </c>
      <c r="K1066" s="494"/>
      <c r="L1066" s="495"/>
      <c r="M1066" s="495"/>
      <c r="N1066" s="496"/>
    </row>
    <row r="1067" spans="1:16" ht="13.5" customHeight="1" x14ac:dyDescent="0.2">
      <c r="A1067" s="501"/>
      <c r="B1067" s="502"/>
      <c r="C1067" s="502"/>
      <c r="D1067" s="502"/>
      <c r="E1067" s="61" t="s">
        <v>53</v>
      </c>
      <c r="F1067" s="494"/>
      <c r="G1067" s="495"/>
      <c r="H1067" s="495"/>
      <c r="I1067" s="496"/>
      <c r="J1067" s="23" t="s">
        <v>53</v>
      </c>
      <c r="K1067" s="494"/>
      <c r="L1067" s="495"/>
      <c r="M1067" s="495"/>
      <c r="N1067" s="496"/>
    </row>
    <row r="1068" spans="1:16" ht="13.5" customHeight="1" x14ac:dyDescent="0.2">
      <c r="A1068" s="36">
        <v>1</v>
      </c>
      <c r="B1068" s="507" t="s">
        <v>55</v>
      </c>
      <c r="C1068" s="507"/>
      <c r="D1068" s="507"/>
      <c r="E1068" s="38"/>
      <c r="F1068" s="38"/>
      <c r="G1068" s="39"/>
      <c r="H1068" s="39"/>
      <c r="I1068" s="40"/>
      <c r="J1068" s="38"/>
      <c r="K1068" s="38"/>
      <c r="L1068" s="39"/>
      <c r="M1068" s="39"/>
      <c r="N1068" s="40"/>
    </row>
    <row r="1069" spans="1:16" ht="13.5" customHeight="1" x14ac:dyDescent="0.2">
      <c r="A1069" s="36">
        <v>2</v>
      </c>
      <c r="B1069" s="507" t="s">
        <v>57</v>
      </c>
      <c r="C1069" s="507"/>
      <c r="D1069" s="507"/>
      <c r="E1069" s="38"/>
      <c r="F1069" s="38"/>
      <c r="G1069" s="39"/>
      <c r="H1069" s="39"/>
      <c r="I1069" s="40"/>
      <c r="J1069" s="38"/>
      <c r="K1069" s="38"/>
      <c r="L1069" s="39"/>
      <c r="M1069" s="39"/>
      <c r="N1069" s="40"/>
    </row>
    <row r="1070" spans="1:16" ht="13.5" customHeight="1" x14ac:dyDescent="0.2">
      <c r="A1070" s="36">
        <v>3</v>
      </c>
      <c r="B1070" s="507" t="s">
        <v>59</v>
      </c>
      <c r="C1070" s="507"/>
      <c r="D1070" s="507"/>
      <c r="E1070" s="38"/>
      <c r="F1070" s="38"/>
      <c r="G1070" s="39"/>
      <c r="H1070" s="39"/>
      <c r="I1070" s="40"/>
      <c r="J1070" s="38"/>
      <c r="K1070" s="38"/>
      <c r="L1070" s="39"/>
      <c r="M1070" s="39"/>
      <c r="N1070" s="40"/>
    </row>
    <row r="1071" spans="1:16" ht="13.5" customHeight="1" x14ac:dyDescent="0.2">
      <c r="A1071" s="36">
        <v>4</v>
      </c>
      <c r="B1071" s="507" t="s">
        <v>61</v>
      </c>
      <c r="C1071" s="507"/>
      <c r="D1071" s="507"/>
      <c r="E1071" s="38"/>
      <c r="F1071" s="38"/>
      <c r="G1071" s="39"/>
      <c r="H1071" s="39"/>
      <c r="I1071" s="40"/>
      <c r="J1071" s="38"/>
      <c r="K1071" s="38"/>
      <c r="L1071" s="39"/>
      <c r="M1071" s="39"/>
      <c r="N1071" s="40"/>
    </row>
    <row r="1072" spans="1:16" ht="13.5" customHeight="1" x14ac:dyDescent="0.2">
      <c r="A1072" s="36">
        <v>5</v>
      </c>
      <c r="B1072" s="507" t="s">
        <v>63</v>
      </c>
      <c r="C1072" s="507"/>
      <c r="D1072" s="507"/>
      <c r="E1072" s="38"/>
      <c r="F1072" s="38"/>
      <c r="G1072" s="39"/>
      <c r="H1072" s="39"/>
      <c r="I1072" s="40"/>
      <c r="J1072" s="38"/>
      <c r="K1072" s="38"/>
      <c r="L1072" s="39"/>
      <c r="M1072" s="39"/>
      <c r="N1072" s="40"/>
    </row>
    <row r="1073" spans="1:14" ht="13.5" customHeight="1" x14ac:dyDescent="0.2">
      <c r="A1073" s="36">
        <v>6</v>
      </c>
      <c r="B1073" s="507" t="s">
        <v>65</v>
      </c>
      <c r="C1073" s="507"/>
      <c r="D1073" s="507"/>
      <c r="E1073" s="38"/>
      <c r="F1073" s="38"/>
      <c r="G1073" s="39"/>
      <c r="H1073" s="39"/>
      <c r="I1073" s="40"/>
      <c r="J1073" s="38"/>
      <c r="K1073" s="38"/>
      <c r="L1073" s="39"/>
      <c r="M1073" s="39"/>
      <c r="N1073" s="40"/>
    </row>
    <row r="1074" spans="1:14" ht="13.5" customHeight="1" x14ac:dyDescent="0.2">
      <c r="A1074" s="36">
        <v>7</v>
      </c>
      <c r="B1074" s="507" t="s">
        <v>67</v>
      </c>
      <c r="C1074" s="507"/>
      <c r="D1074" s="507"/>
      <c r="E1074" s="38"/>
      <c r="F1074" s="38"/>
      <c r="G1074" s="39"/>
      <c r="H1074" s="39"/>
      <c r="I1074" s="40"/>
      <c r="J1074" s="38"/>
      <c r="K1074" s="38"/>
      <c r="L1074" s="39"/>
      <c r="M1074" s="39"/>
      <c r="N1074" s="40"/>
    </row>
    <row r="1075" spans="1:14" ht="13.5" customHeight="1" x14ac:dyDescent="0.2">
      <c r="A1075" s="36">
        <v>8</v>
      </c>
      <c r="B1075" s="507" t="s">
        <v>69</v>
      </c>
      <c r="C1075" s="507"/>
      <c r="D1075" s="507"/>
      <c r="E1075" s="38"/>
      <c r="F1075" s="38"/>
      <c r="G1075" s="39"/>
      <c r="H1075" s="39"/>
      <c r="I1075" s="40"/>
      <c r="J1075" s="38"/>
      <c r="K1075" s="38"/>
      <c r="L1075" s="39"/>
      <c r="M1075" s="39"/>
      <c r="N1075" s="40"/>
    </row>
    <row r="1076" spans="1:14" ht="13.5" customHeight="1" x14ac:dyDescent="0.2">
      <c r="A1076" s="36">
        <v>9</v>
      </c>
      <c r="B1076" s="507" t="s">
        <v>71</v>
      </c>
      <c r="C1076" s="507"/>
      <c r="D1076" s="507"/>
      <c r="E1076" s="38"/>
      <c r="F1076" s="38"/>
      <c r="G1076" s="39"/>
      <c r="H1076" s="39"/>
      <c r="I1076" s="40"/>
      <c r="J1076" s="38"/>
      <c r="K1076" s="38"/>
      <c r="L1076" s="39"/>
      <c r="M1076" s="39"/>
      <c r="N1076" s="40"/>
    </row>
    <row r="1077" spans="1:14" ht="13.5" customHeight="1" x14ac:dyDescent="0.2">
      <c r="A1077" s="36">
        <v>10</v>
      </c>
      <c r="B1077" s="507" t="s">
        <v>73</v>
      </c>
      <c r="C1077" s="507"/>
      <c r="D1077" s="507"/>
      <c r="E1077" s="38"/>
      <c r="F1077" s="38"/>
      <c r="G1077" s="39"/>
      <c r="H1077" s="39"/>
      <c r="I1077" s="40"/>
      <c r="J1077" s="38"/>
      <c r="K1077" s="38"/>
      <c r="L1077" s="39"/>
      <c r="M1077" s="39"/>
      <c r="N1077" s="40"/>
    </row>
    <row r="1078" spans="1:14" ht="13.5" customHeight="1" x14ac:dyDescent="0.2">
      <c r="A1078" s="36">
        <v>11</v>
      </c>
      <c r="B1078" s="507" t="s">
        <v>75</v>
      </c>
      <c r="C1078" s="507"/>
      <c r="D1078" s="507"/>
      <c r="E1078" s="38"/>
      <c r="F1078" s="38"/>
      <c r="G1078" s="39"/>
      <c r="H1078" s="39"/>
      <c r="I1078" s="40"/>
      <c r="J1078" s="38"/>
      <c r="K1078" s="38"/>
      <c r="L1078" s="39"/>
      <c r="M1078" s="39"/>
      <c r="N1078" s="40"/>
    </row>
    <row r="1079" spans="1:14" ht="13.5" customHeight="1" x14ac:dyDescent="0.2">
      <c r="A1079" s="36">
        <v>12</v>
      </c>
      <c r="B1079" s="507" t="s">
        <v>77</v>
      </c>
      <c r="C1079" s="507"/>
      <c r="D1079" s="507"/>
      <c r="E1079" s="38"/>
      <c r="F1079" s="38"/>
      <c r="G1079" s="39"/>
      <c r="H1079" s="39"/>
      <c r="I1079" s="40"/>
      <c r="J1079" s="38"/>
      <c r="K1079" s="38"/>
      <c r="L1079" s="39"/>
      <c r="M1079" s="39"/>
      <c r="N1079" s="40"/>
    </row>
    <row r="1080" spans="1:14" ht="13.5" customHeight="1" x14ac:dyDescent="0.2">
      <c r="A1080" s="36">
        <v>13</v>
      </c>
      <c r="B1080" s="507" t="s">
        <v>79</v>
      </c>
      <c r="C1080" s="507"/>
      <c r="D1080" s="507"/>
      <c r="E1080" s="38"/>
      <c r="F1080" s="38"/>
      <c r="G1080" s="39"/>
      <c r="H1080" s="39"/>
      <c r="I1080" s="40"/>
      <c r="J1080" s="38"/>
      <c r="K1080" s="38"/>
      <c r="L1080" s="39"/>
      <c r="M1080" s="39"/>
      <c r="N1080" s="40"/>
    </row>
    <row r="1081" spans="1:14" ht="13.5" customHeight="1" x14ac:dyDescent="0.2">
      <c r="A1081" s="36">
        <v>14</v>
      </c>
      <c r="B1081" s="507" t="s">
        <v>81</v>
      </c>
      <c r="C1081" s="507"/>
      <c r="D1081" s="507"/>
      <c r="E1081" s="38"/>
      <c r="F1081" s="38"/>
      <c r="G1081" s="39"/>
      <c r="H1081" s="39"/>
      <c r="I1081" s="40"/>
      <c r="J1081" s="38"/>
      <c r="K1081" s="38"/>
      <c r="L1081" s="39"/>
      <c r="M1081" s="39"/>
      <c r="N1081" s="40"/>
    </row>
    <row r="1082" spans="1:14" ht="13.5" customHeight="1" x14ac:dyDescent="0.2">
      <c r="A1082" s="36">
        <v>15</v>
      </c>
      <c r="B1082" s="507" t="s">
        <v>83</v>
      </c>
      <c r="C1082" s="507"/>
      <c r="D1082" s="507"/>
      <c r="E1082" s="38"/>
      <c r="F1082" s="38"/>
      <c r="G1082" s="39"/>
      <c r="H1082" s="39"/>
      <c r="I1082" s="40"/>
      <c r="J1082" s="38"/>
      <c r="K1082" s="38"/>
      <c r="L1082" s="39"/>
      <c r="M1082" s="39"/>
      <c r="N1082" s="40"/>
    </row>
    <row r="1083" spans="1:14" ht="13.5" customHeight="1" x14ac:dyDescent="0.2">
      <c r="A1083" s="36">
        <v>16</v>
      </c>
      <c r="B1083" s="507" t="s">
        <v>85</v>
      </c>
      <c r="C1083" s="507"/>
      <c r="D1083" s="507"/>
      <c r="E1083" s="38"/>
      <c r="F1083" s="38"/>
      <c r="G1083" s="39"/>
      <c r="H1083" s="39"/>
      <c r="I1083" s="40"/>
      <c r="J1083" s="38"/>
      <c r="K1083" s="38"/>
      <c r="L1083" s="39"/>
      <c r="M1083" s="39"/>
      <c r="N1083" s="40"/>
    </row>
    <row r="1084" spans="1:14" ht="13.5" customHeight="1" x14ac:dyDescent="0.2">
      <c r="A1084" s="36">
        <v>17</v>
      </c>
      <c r="B1084" s="56" t="s">
        <v>87</v>
      </c>
      <c r="C1084" s="57"/>
      <c r="D1084" s="58"/>
      <c r="E1084" s="43"/>
      <c r="F1084" s="38"/>
      <c r="G1084" s="39"/>
      <c r="H1084" s="39"/>
      <c r="I1084" s="40"/>
      <c r="J1084" s="43"/>
      <c r="K1084" s="38"/>
      <c r="L1084" s="39"/>
      <c r="M1084" s="39"/>
      <c r="N1084" s="40"/>
    </row>
    <row r="1085" spans="1:14" ht="13.5" customHeight="1" x14ac:dyDescent="0.2">
      <c r="A1085" s="36">
        <v>18</v>
      </c>
      <c r="B1085" s="499" t="s">
        <v>89</v>
      </c>
      <c r="C1085" s="499"/>
      <c r="D1085" s="499"/>
      <c r="E1085" s="38"/>
      <c r="F1085" s="38"/>
      <c r="G1085" s="39"/>
      <c r="H1085" s="39"/>
      <c r="I1085" s="40"/>
      <c r="J1085" s="38"/>
      <c r="K1085" s="38"/>
      <c r="L1085" s="39"/>
      <c r="M1085" s="39"/>
      <c r="N1085" s="40"/>
    </row>
    <row r="1086" spans="1:14" ht="13.5" customHeight="1" x14ac:dyDescent="0.2">
      <c r="A1086" s="36">
        <v>19</v>
      </c>
      <c r="B1086" s="499" t="s">
        <v>92</v>
      </c>
      <c r="C1086" s="499"/>
      <c r="D1086" s="499"/>
      <c r="E1086" s="38"/>
      <c r="F1086" s="38"/>
      <c r="G1086" s="39"/>
      <c r="H1086" s="39"/>
      <c r="I1086" s="40"/>
      <c r="J1086" s="38"/>
      <c r="K1086" s="38"/>
      <c r="L1086" s="39"/>
      <c r="M1086" s="39"/>
      <c r="N1086" s="40"/>
    </row>
    <row r="1087" spans="1:14" ht="13.5" customHeight="1" x14ac:dyDescent="0.2">
      <c r="A1087" s="44"/>
      <c r="B1087" s="499" t="s">
        <v>94</v>
      </c>
      <c r="C1087" s="499"/>
      <c r="D1087" s="499"/>
      <c r="E1087" s="45"/>
      <c r="F1087" s="45"/>
      <c r="G1087" s="46"/>
      <c r="H1087" s="46"/>
      <c r="I1087" s="47"/>
      <c r="J1087" s="45"/>
      <c r="K1087" s="45"/>
      <c r="L1087" s="46"/>
      <c r="M1087" s="46"/>
      <c r="N1087" s="47"/>
    </row>
    <row r="1088" spans="1:14" ht="13.5" customHeight="1" x14ac:dyDescent="0.2">
      <c r="A1088" s="36">
        <v>20</v>
      </c>
      <c r="B1088" s="506" t="str">
        <f>B1049</f>
        <v/>
      </c>
      <c r="C1088" s="506"/>
      <c r="D1088" s="506"/>
      <c r="E1088" s="38"/>
      <c r="F1088" s="38"/>
      <c r="G1088" s="39"/>
      <c r="H1088" s="39"/>
      <c r="I1088" s="40"/>
      <c r="J1088" s="38"/>
      <c r="K1088" s="38"/>
      <c r="L1088" s="39"/>
      <c r="M1088" s="39"/>
      <c r="N1088" s="40"/>
    </row>
    <row r="1089" spans="1:16" ht="13.5" customHeight="1" x14ac:dyDescent="0.2">
      <c r="A1089" s="36">
        <v>21</v>
      </c>
      <c r="B1089" s="506" t="str">
        <f>B1050</f>
        <v/>
      </c>
      <c r="C1089" s="506"/>
      <c r="D1089" s="506"/>
      <c r="E1089" s="38"/>
      <c r="F1089" s="38"/>
      <c r="G1089" s="39"/>
      <c r="H1089" s="39"/>
      <c r="I1089" s="40"/>
      <c r="J1089" s="38"/>
      <c r="K1089" s="38"/>
      <c r="L1089" s="39"/>
      <c r="M1089" s="39"/>
      <c r="N1089" s="40"/>
    </row>
    <row r="1090" spans="1:16" ht="13.5" customHeight="1" x14ac:dyDescent="0.2">
      <c r="A1090" s="36">
        <v>22</v>
      </c>
      <c r="B1090" s="506" t="str">
        <f>B1051</f>
        <v/>
      </c>
      <c r="C1090" s="506"/>
      <c r="D1090" s="506"/>
      <c r="E1090" s="38"/>
      <c r="F1090" s="38"/>
      <c r="G1090" s="39"/>
      <c r="H1090" s="39"/>
      <c r="I1090" s="40"/>
      <c r="J1090" s="38"/>
      <c r="K1090" s="38"/>
      <c r="L1090" s="39"/>
      <c r="M1090" s="39"/>
      <c r="N1090" s="40"/>
    </row>
    <row r="1091" spans="1:16" ht="13.5" customHeight="1" x14ac:dyDescent="0.2">
      <c r="A1091" s="36">
        <v>23</v>
      </c>
      <c r="B1091" s="506" t="str">
        <f>B1052</f>
        <v/>
      </c>
      <c r="C1091" s="506"/>
      <c r="D1091" s="506"/>
      <c r="E1091" s="38"/>
      <c r="F1091" s="38"/>
      <c r="G1091" s="39"/>
      <c r="H1091" s="39"/>
      <c r="I1091" s="40"/>
      <c r="J1091" s="38"/>
      <c r="K1091" s="38"/>
      <c r="L1091" s="39"/>
      <c r="M1091" s="39"/>
      <c r="N1091" s="40"/>
    </row>
    <row r="1092" spans="1:16" ht="13.5" customHeight="1" x14ac:dyDescent="0.2">
      <c r="A1092" s="36">
        <v>24</v>
      </c>
      <c r="B1092" s="506" t="str">
        <f>B1053</f>
        <v/>
      </c>
      <c r="C1092" s="506"/>
      <c r="D1092" s="506"/>
      <c r="E1092" s="38"/>
      <c r="F1092" s="38"/>
      <c r="G1092" s="39"/>
      <c r="H1092" s="39"/>
      <c r="I1092" s="40"/>
      <c r="J1092" s="38"/>
      <c r="K1092" s="38"/>
      <c r="L1092" s="39"/>
      <c r="M1092" s="39"/>
      <c r="N1092" s="40"/>
    </row>
    <row r="1093" spans="1:16" ht="6" customHeight="1" x14ac:dyDescent="0.2">
      <c r="A1093" s="41"/>
      <c r="B1093" s="41"/>
      <c r="C1093" s="41"/>
      <c r="D1093" s="41"/>
    </row>
    <row r="1094" spans="1:16" ht="22.5" customHeight="1" x14ac:dyDescent="0.25">
      <c r="A1094" s="497" t="s">
        <v>19</v>
      </c>
      <c r="B1094" s="497"/>
      <c r="C1094" s="497"/>
      <c r="D1094" s="505" t="str">
        <f>D1055</f>
        <v>3R Petroleum</v>
      </c>
      <c r="E1094" s="505"/>
      <c r="F1094" s="505"/>
      <c r="G1094" s="505"/>
      <c r="H1094" s="505"/>
      <c r="I1094" s="505"/>
      <c r="K1094" s="486" t="s">
        <v>21</v>
      </c>
      <c r="L1094" s="486"/>
      <c r="M1094" s="486"/>
      <c r="N1094" s="486"/>
    </row>
    <row r="1095" spans="1:16" ht="6" customHeight="1" x14ac:dyDescent="0.2">
      <c r="J1095" s="18"/>
      <c r="N1095" s="18"/>
      <c r="O1095" s="18"/>
    </row>
    <row r="1096" spans="1:16" ht="17.25" customHeight="1" x14ac:dyDescent="0.2">
      <c r="A1096" s="487" t="s">
        <v>95</v>
      </c>
      <c r="B1096" s="487"/>
      <c r="C1096" s="49">
        <f>C1057</f>
        <v>5</v>
      </c>
      <c r="E1096" s="487" t="s">
        <v>23</v>
      </c>
      <c r="F1096" s="487"/>
      <c r="G1096" s="50" t="str">
        <f>G1057</f>
        <v>0</v>
      </c>
      <c r="H1096" s="22"/>
      <c r="K1096" s="488" t="s">
        <v>25</v>
      </c>
      <c r="L1096" s="488"/>
      <c r="M1096" s="488"/>
      <c r="N1096" s="488"/>
    </row>
    <row r="1097" spans="1:16" ht="6" customHeight="1" x14ac:dyDescent="0.2">
      <c r="C1097" s="6"/>
      <c r="D1097" s="23"/>
      <c r="E1097" s="23"/>
      <c r="F1097" s="23"/>
      <c r="G1097" s="23"/>
      <c r="H1097" s="23"/>
      <c r="I1097" s="23"/>
      <c r="O1097" s="22"/>
    </row>
    <row r="1098" spans="1:16" ht="13.5" customHeight="1" x14ac:dyDescent="0.2">
      <c r="A1098" s="22"/>
      <c r="B1098" s="22"/>
      <c r="C1098" s="23"/>
      <c r="D1098" s="23"/>
      <c r="E1098" s="487" t="s">
        <v>26</v>
      </c>
      <c r="F1098" s="487"/>
      <c r="G1098" s="487"/>
      <c r="H1098" s="51">
        <f>H1059</f>
        <v>44986</v>
      </c>
      <c r="I1098" s="22"/>
      <c r="J1098" s="22"/>
      <c r="K1098" s="22"/>
      <c r="N1098" s="14" t="s">
        <v>128</v>
      </c>
      <c r="O1098" s="22"/>
      <c r="P1098" s="22"/>
    </row>
    <row r="1099" spans="1:16" ht="6" customHeight="1" x14ac:dyDescent="0.2">
      <c r="A1099" s="22"/>
      <c r="B1099" s="22"/>
      <c r="G1099" s="13"/>
      <c r="H1099" s="13"/>
      <c r="I1099" s="22"/>
      <c r="J1099" s="22"/>
      <c r="K1099" s="22"/>
      <c r="M1099" s="6"/>
      <c r="O1099" s="22"/>
      <c r="P1099" s="22"/>
    </row>
    <row r="1100" spans="1:16" s="42" customFormat="1" ht="17.25" customHeight="1" x14ac:dyDescent="0.2">
      <c r="A1100" s="488" t="s">
        <v>97</v>
      </c>
      <c r="B1100" s="488"/>
      <c r="C1100" s="488"/>
      <c r="D1100" s="488"/>
      <c r="E1100" s="488"/>
      <c r="F1100" s="488"/>
      <c r="G1100" s="488"/>
      <c r="H1100" s="488"/>
      <c r="I1100" s="488"/>
      <c r="J1100" s="488"/>
      <c r="K1100" s="488"/>
      <c r="L1100" s="488"/>
      <c r="M1100" s="488"/>
      <c r="N1100" s="488"/>
      <c r="O1100" s="52"/>
      <c r="P1100" s="52"/>
    </row>
    <row r="1101" spans="1:16" ht="13.5" customHeight="1" x14ac:dyDescent="0.2">
      <c r="A1101" s="501" t="s">
        <v>31</v>
      </c>
      <c r="B1101" s="502" t="s">
        <v>98</v>
      </c>
      <c r="C1101" s="502"/>
      <c r="D1101" s="502"/>
      <c r="E1101" s="53" t="s">
        <v>99</v>
      </c>
      <c r="F1101" s="30"/>
      <c r="G1101" s="29" t="s">
        <v>100</v>
      </c>
      <c r="H1101" s="492"/>
      <c r="I1101" s="492"/>
      <c r="J1101" s="53" t="s">
        <v>99</v>
      </c>
      <c r="K1101" s="30"/>
      <c r="L1101" s="29" t="s">
        <v>100</v>
      </c>
      <c r="M1101" s="492"/>
      <c r="N1101" s="492"/>
    </row>
    <row r="1102" spans="1:16" ht="13.5" customHeight="1" x14ac:dyDescent="0.2">
      <c r="A1102" s="501"/>
      <c r="B1102" s="502"/>
      <c r="C1102" s="502"/>
      <c r="D1102" s="502"/>
      <c r="E1102" s="59"/>
      <c r="F1102" s="503" t="s">
        <v>101</v>
      </c>
      <c r="G1102" s="503"/>
      <c r="H1102" s="503"/>
      <c r="I1102" s="503"/>
      <c r="J1102" s="4"/>
      <c r="K1102" s="503" t="s">
        <v>101</v>
      </c>
      <c r="L1102" s="503"/>
      <c r="M1102" s="503"/>
      <c r="N1102" s="503"/>
    </row>
    <row r="1103" spans="1:16" ht="13.5" customHeight="1" x14ac:dyDescent="0.2">
      <c r="A1103" s="501"/>
      <c r="B1103" s="502"/>
      <c r="C1103" s="502"/>
      <c r="D1103" s="502"/>
      <c r="E1103" s="60" t="s">
        <v>40</v>
      </c>
      <c r="F1103" s="494" t="s">
        <v>41</v>
      </c>
      <c r="G1103" s="495" t="s">
        <v>42</v>
      </c>
      <c r="H1103" s="495" t="s">
        <v>43</v>
      </c>
      <c r="I1103" s="496" t="s">
        <v>44</v>
      </c>
      <c r="J1103" s="23" t="s">
        <v>40</v>
      </c>
      <c r="K1103" s="494" t="s">
        <v>41</v>
      </c>
      <c r="L1103" s="495" t="s">
        <v>42</v>
      </c>
      <c r="M1103" s="495" t="s">
        <v>43</v>
      </c>
      <c r="N1103" s="496" t="s">
        <v>44</v>
      </c>
    </row>
    <row r="1104" spans="1:16" ht="13.5" customHeight="1" x14ac:dyDescent="0.2">
      <c r="A1104" s="501"/>
      <c r="B1104" s="502"/>
      <c r="C1104" s="502"/>
      <c r="D1104" s="502"/>
      <c r="E1104" s="60" t="s">
        <v>47</v>
      </c>
      <c r="F1104" s="494"/>
      <c r="G1104" s="495"/>
      <c r="H1104" s="495"/>
      <c r="I1104" s="496"/>
      <c r="J1104" s="23" t="s">
        <v>47</v>
      </c>
      <c r="K1104" s="494"/>
      <c r="L1104" s="495"/>
      <c r="M1104" s="495"/>
      <c r="N1104" s="496"/>
    </row>
    <row r="1105" spans="1:14" ht="13.5" customHeight="1" x14ac:dyDescent="0.2">
      <c r="A1105" s="501"/>
      <c r="B1105" s="502"/>
      <c r="C1105" s="502"/>
      <c r="D1105" s="502"/>
      <c r="E1105" s="60" t="s">
        <v>49</v>
      </c>
      <c r="F1105" s="494"/>
      <c r="G1105" s="495"/>
      <c r="H1105" s="495"/>
      <c r="I1105" s="496"/>
      <c r="J1105" s="23" t="s">
        <v>49</v>
      </c>
      <c r="K1105" s="494"/>
      <c r="L1105" s="495"/>
      <c r="M1105" s="495"/>
      <c r="N1105" s="496"/>
    </row>
    <row r="1106" spans="1:14" ht="13.5" customHeight="1" x14ac:dyDescent="0.2">
      <c r="A1106" s="501"/>
      <c r="B1106" s="502"/>
      <c r="C1106" s="502"/>
      <c r="D1106" s="502"/>
      <c r="E1106" s="61" t="s">
        <v>53</v>
      </c>
      <c r="F1106" s="494"/>
      <c r="G1106" s="495"/>
      <c r="H1106" s="495"/>
      <c r="I1106" s="496"/>
      <c r="J1106" s="23" t="s">
        <v>53</v>
      </c>
      <c r="K1106" s="494"/>
      <c r="L1106" s="495"/>
      <c r="M1106" s="495"/>
      <c r="N1106" s="496"/>
    </row>
    <row r="1107" spans="1:14" ht="13.5" customHeight="1" x14ac:dyDescent="0.2">
      <c r="A1107" s="36">
        <v>1</v>
      </c>
      <c r="B1107" s="507" t="s">
        <v>55</v>
      </c>
      <c r="C1107" s="507"/>
      <c r="D1107" s="507"/>
      <c r="E1107" s="38"/>
      <c r="F1107" s="38"/>
      <c r="G1107" s="39"/>
      <c r="H1107" s="39"/>
      <c r="I1107" s="40"/>
      <c r="J1107" s="38"/>
      <c r="K1107" s="38"/>
      <c r="L1107" s="39"/>
      <c r="M1107" s="39"/>
      <c r="N1107" s="40"/>
    </row>
    <row r="1108" spans="1:14" ht="13.5" customHeight="1" x14ac:dyDescent="0.2">
      <c r="A1108" s="36">
        <v>2</v>
      </c>
      <c r="B1108" s="507" t="s">
        <v>57</v>
      </c>
      <c r="C1108" s="507"/>
      <c r="D1108" s="507"/>
      <c r="E1108" s="38"/>
      <c r="F1108" s="38"/>
      <c r="G1108" s="39"/>
      <c r="H1108" s="39"/>
      <c r="I1108" s="40"/>
      <c r="J1108" s="38"/>
      <c r="K1108" s="38"/>
      <c r="L1108" s="39"/>
      <c r="M1108" s="39"/>
      <c r="N1108" s="40"/>
    </row>
    <row r="1109" spans="1:14" ht="13.5" customHeight="1" x14ac:dyDescent="0.2">
      <c r="A1109" s="36">
        <v>3</v>
      </c>
      <c r="B1109" s="507" t="s">
        <v>59</v>
      </c>
      <c r="C1109" s="507"/>
      <c r="D1109" s="507"/>
      <c r="E1109" s="38"/>
      <c r="F1109" s="38"/>
      <c r="G1109" s="39"/>
      <c r="H1109" s="39"/>
      <c r="I1109" s="40"/>
      <c r="J1109" s="38"/>
      <c r="K1109" s="38"/>
      <c r="L1109" s="39"/>
      <c r="M1109" s="39"/>
      <c r="N1109" s="40"/>
    </row>
    <row r="1110" spans="1:14" ht="13.5" customHeight="1" x14ac:dyDescent="0.2">
      <c r="A1110" s="36">
        <v>4</v>
      </c>
      <c r="B1110" s="507" t="s">
        <v>61</v>
      </c>
      <c r="C1110" s="507"/>
      <c r="D1110" s="507"/>
      <c r="E1110" s="38"/>
      <c r="F1110" s="38"/>
      <c r="G1110" s="39"/>
      <c r="H1110" s="39"/>
      <c r="I1110" s="40"/>
      <c r="J1110" s="38"/>
      <c r="K1110" s="38"/>
      <c r="L1110" s="39"/>
      <c r="M1110" s="39"/>
      <c r="N1110" s="40"/>
    </row>
    <row r="1111" spans="1:14" ht="13.5" customHeight="1" x14ac:dyDescent="0.2">
      <c r="A1111" s="36">
        <v>5</v>
      </c>
      <c r="B1111" s="507" t="s">
        <v>63</v>
      </c>
      <c r="C1111" s="507"/>
      <c r="D1111" s="507"/>
      <c r="E1111" s="38"/>
      <c r="F1111" s="38"/>
      <c r="G1111" s="39"/>
      <c r="H1111" s="39"/>
      <c r="I1111" s="40"/>
      <c r="J1111" s="38"/>
      <c r="K1111" s="38"/>
      <c r="L1111" s="39"/>
      <c r="M1111" s="39"/>
      <c r="N1111" s="40"/>
    </row>
    <row r="1112" spans="1:14" ht="13.5" customHeight="1" x14ac:dyDescent="0.2">
      <c r="A1112" s="36">
        <v>6</v>
      </c>
      <c r="B1112" s="507" t="s">
        <v>65</v>
      </c>
      <c r="C1112" s="507"/>
      <c r="D1112" s="507"/>
      <c r="E1112" s="38"/>
      <c r="F1112" s="38"/>
      <c r="G1112" s="39"/>
      <c r="H1112" s="39"/>
      <c r="I1112" s="40"/>
      <c r="J1112" s="38"/>
      <c r="K1112" s="38"/>
      <c r="L1112" s="39"/>
      <c r="M1112" s="39"/>
      <c r="N1112" s="40"/>
    </row>
    <row r="1113" spans="1:14" ht="13.5" customHeight="1" x14ac:dyDescent="0.2">
      <c r="A1113" s="36">
        <v>7</v>
      </c>
      <c r="B1113" s="507" t="s">
        <v>67</v>
      </c>
      <c r="C1113" s="507"/>
      <c r="D1113" s="507"/>
      <c r="E1113" s="38"/>
      <c r="F1113" s="38"/>
      <c r="G1113" s="39"/>
      <c r="H1113" s="39"/>
      <c r="I1113" s="40"/>
      <c r="J1113" s="38"/>
      <c r="K1113" s="38"/>
      <c r="L1113" s="39"/>
      <c r="M1113" s="39"/>
      <c r="N1113" s="40"/>
    </row>
    <row r="1114" spans="1:14" ht="13.5" customHeight="1" x14ac:dyDescent="0.2">
      <c r="A1114" s="36">
        <v>8</v>
      </c>
      <c r="B1114" s="507" t="s">
        <v>69</v>
      </c>
      <c r="C1114" s="507"/>
      <c r="D1114" s="507"/>
      <c r="E1114" s="38"/>
      <c r="F1114" s="38"/>
      <c r="G1114" s="39"/>
      <c r="H1114" s="39"/>
      <c r="I1114" s="40"/>
      <c r="J1114" s="38"/>
      <c r="K1114" s="38"/>
      <c r="L1114" s="39"/>
      <c r="M1114" s="39"/>
      <c r="N1114" s="40"/>
    </row>
    <row r="1115" spans="1:14" ht="13.5" customHeight="1" x14ac:dyDescent="0.2">
      <c r="A1115" s="36">
        <v>9</v>
      </c>
      <c r="B1115" s="507" t="s">
        <v>71</v>
      </c>
      <c r="C1115" s="507"/>
      <c r="D1115" s="507"/>
      <c r="E1115" s="38"/>
      <c r="F1115" s="38"/>
      <c r="G1115" s="39"/>
      <c r="H1115" s="39"/>
      <c r="I1115" s="40"/>
      <c r="J1115" s="38"/>
      <c r="K1115" s="38"/>
      <c r="L1115" s="39"/>
      <c r="M1115" s="39"/>
      <c r="N1115" s="40"/>
    </row>
    <row r="1116" spans="1:14" ht="13.5" customHeight="1" x14ac:dyDescent="0.2">
      <c r="A1116" s="36">
        <v>10</v>
      </c>
      <c r="B1116" s="507" t="s">
        <v>73</v>
      </c>
      <c r="C1116" s="507"/>
      <c r="D1116" s="507"/>
      <c r="E1116" s="38"/>
      <c r="F1116" s="38"/>
      <c r="G1116" s="39"/>
      <c r="H1116" s="39"/>
      <c r="I1116" s="40"/>
      <c r="J1116" s="38"/>
      <c r="K1116" s="38"/>
      <c r="L1116" s="39"/>
      <c r="M1116" s="39"/>
      <c r="N1116" s="40"/>
    </row>
    <row r="1117" spans="1:14" ht="13.5" customHeight="1" x14ac:dyDescent="0.2">
      <c r="A1117" s="36">
        <v>11</v>
      </c>
      <c r="B1117" s="507" t="s">
        <v>75</v>
      </c>
      <c r="C1117" s="507"/>
      <c r="D1117" s="507"/>
      <c r="E1117" s="38"/>
      <c r="F1117" s="38"/>
      <c r="G1117" s="39"/>
      <c r="H1117" s="39"/>
      <c r="I1117" s="40"/>
      <c r="J1117" s="38"/>
      <c r="K1117" s="38"/>
      <c r="L1117" s="39"/>
      <c r="M1117" s="39"/>
      <c r="N1117" s="40"/>
    </row>
    <row r="1118" spans="1:14" ht="13.5" customHeight="1" x14ac:dyDescent="0.2">
      <c r="A1118" s="36">
        <v>12</v>
      </c>
      <c r="B1118" s="507" t="s">
        <v>77</v>
      </c>
      <c r="C1118" s="507"/>
      <c r="D1118" s="507"/>
      <c r="E1118" s="38"/>
      <c r="F1118" s="38"/>
      <c r="G1118" s="39"/>
      <c r="H1118" s="39"/>
      <c r="I1118" s="40"/>
      <c r="J1118" s="38"/>
      <c r="K1118" s="38"/>
      <c r="L1118" s="39"/>
      <c r="M1118" s="39"/>
      <c r="N1118" s="40"/>
    </row>
    <row r="1119" spans="1:14" ht="13.5" customHeight="1" x14ac:dyDescent="0.2">
      <c r="A1119" s="36">
        <v>13</v>
      </c>
      <c r="B1119" s="507" t="s">
        <v>79</v>
      </c>
      <c r="C1119" s="507"/>
      <c r="D1119" s="507"/>
      <c r="E1119" s="38"/>
      <c r="F1119" s="38"/>
      <c r="G1119" s="39"/>
      <c r="H1119" s="39"/>
      <c r="I1119" s="40"/>
      <c r="J1119" s="38"/>
      <c r="K1119" s="38"/>
      <c r="L1119" s="39"/>
      <c r="M1119" s="39"/>
      <c r="N1119" s="40"/>
    </row>
    <row r="1120" spans="1:14" ht="13.5" customHeight="1" x14ac:dyDescent="0.2">
      <c r="A1120" s="36">
        <v>14</v>
      </c>
      <c r="B1120" s="507" t="s">
        <v>81</v>
      </c>
      <c r="C1120" s="507"/>
      <c r="D1120" s="507"/>
      <c r="E1120" s="38"/>
      <c r="F1120" s="38"/>
      <c r="G1120" s="39"/>
      <c r="H1120" s="39"/>
      <c r="I1120" s="40"/>
      <c r="J1120" s="38"/>
      <c r="K1120" s="38"/>
      <c r="L1120" s="39"/>
      <c r="M1120" s="39"/>
      <c r="N1120" s="40"/>
    </row>
    <row r="1121" spans="1:15" ht="13.5" customHeight="1" x14ac:dyDescent="0.2">
      <c r="A1121" s="36">
        <v>15</v>
      </c>
      <c r="B1121" s="507" t="s">
        <v>83</v>
      </c>
      <c r="C1121" s="507"/>
      <c r="D1121" s="507"/>
      <c r="E1121" s="38"/>
      <c r="F1121" s="38"/>
      <c r="G1121" s="39"/>
      <c r="H1121" s="39"/>
      <c r="I1121" s="40"/>
      <c r="J1121" s="38"/>
      <c r="K1121" s="38"/>
      <c r="L1121" s="39"/>
      <c r="M1121" s="39"/>
      <c r="N1121" s="40"/>
    </row>
    <row r="1122" spans="1:15" ht="13.5" customHeight="1" x14ac:dyDescent="0.2">
      <c r="A1122" s="36">
        <v>16</v>
      </c>
      <c r="B1122" s="507" t="s">
        <v>85</v>
      </c>
      <c r="C1122" s="507"/>
      <c r="D1122" s="507"/>
      <c r="E1122" s="38"/>
      <c r="F1122" s="38"/>
      <c r="G1122" s="39"/>
      <c r="H1122" s="39"/>
      <c r="I1122" s="40"/>
      <c r="J1122" s="38"/>
      <c r="K1122" s="38"/>
      <c r="L1122" s="39"/>
      <c r="M1122" s="39"/>
      <c r="N1122" s="40"/>
    </row>
    <row r="1123" spans="1:15" ht="13.5" customHeight="1" x14ac:dyDescent="0.2">
      <c r="A1123" s="36">
        <v>17</v>
      </c>
      <c r="B1123" s="56" t="s">
        <v>87</v>
      </c>
      <c r="C1123" s="57"/>
      <c r="D1123" s="58"/>
      <c r="E1123" s="43"/>
      <c r="F1123" s="38"/>
      <c r="G1123" s="39"/>
      <c r="H1123" s="39"/>
      <c r="I1123" s="40"/>
      <c r="J1123" s="43"/>
      <c r="K1123" s="38"/>
      <c r="L1123" s="39"/>
      <c r="M1123" s="39"/>
      <c r="N1123" s="40"/>
    </row>
    <row r="1124" spans="1:15" ht="13.5" customHeight="1" x14ac:dyDescent="0.2">
      <c r="A1124" s="36">
        <v>18</v>
      </c>
      <c r="B1124" s="499" t="s">
        <v>89</v>
      </c>
      <c r="C1124" s="499"/>
      <c r="D1124" s="499"/>
      <c r="E1124" s="38"/>
      <c r="F1124" s="38"/>
      <c r="G1124" s="39"/>
      <c r="H1124" s="39"/>
      <c r="I1124" s="40"/>
      <c r="J1124" s="38"/>
      <c r="K1124" s="38"/>
      <c r="L1124" s="39"/>
      <c r="M1124" s="39"/>
      <c r="N1124" s="40"/>
    </row>
    <row r="1125" spans="1:15" ht="13.5" customHeight="1" x14ac:dyDescent="0.2">
      <c r="A1125" s="36">
        <v>19</v>
      </c>
      <c r="B1125" s="499" t="s">
        <v>92</v>
      </c>
      <c r="C1125" s="499"/>
      <c r="D1125" s="499"/>
      <c r="E1125" s="38"/>
      <c r="F1125" s="38"/>
      <c r="G1125" s="39"/>
      <c r="H1125" s="39"/>
      <c r="I1125" s="40"/>
      <c r="J1125" s="38"/>
      <c r="K1125" s="38"/>
      <c r="L1125" s="39"/>
      <c r="M1125" s="39"/>
      <c r="N1125" s="40"/>
    </row>
    <row r="1126" spans="1:15" ht="13.5" customHeight="1" x14ac:dyDescent="0.2">
      <c r="A1126" s="44"/>
      <c r="B1126" s="499" t="s">
        <v>94</v>
      </c>
      <c r="C1126" s="499"/>
      <c r="D1126" s="499"/>
      <c r="E1126" s="45"/>
      <c r="F1126" s="45"/>
      <c r="G1126" s="46"/>
      <c r="H1126" s="46"/>
      <c r="I1126" s="47"/>
      <c r="J1126" s="45"/>
      <c r="K1126" s="45"/>
      <c r="L1126" s="46"/>
      <c r="M1126" s="46"/>
      <c r="N1126" s="47"/>
    </row>
    <row r="1127" spans="1:15" ht="13.5" customHeight="1" x14ac:dyDescent="0.2">
      <c r="A1127" s="36">
        <v>20</v>
      </c>
      <c r="B1127" s="506" t="str">
        <f>B1088</f>
        <v/>
      </c>
      <c r="C1127" s="506"/>
      <c r="D1127" s="506"/>
      <c r="E1127" s="38"/>
      <c r="F1127" s="38"/>
      <c r="G1127" s="39"/>
      <c r="H1127" s="39"/>
      <c r="I1127" s="40"/>
      <c r="J1127" s="38"/>
      <c r="K1127" s="38"/>
      <c r="L1127" s="39"/>
      <c r="M1127" s="39"/>
      <c r="N1127" s="40"/>
    </row>
    <row r="1128" spans="1:15" ht="13.5" customHeight="1" x14ac:dyDescent="0.2">
      <c r="A1128" s="36">
        <v>21</v>
      </c>
      <c r="B1128" s="506" t="str">
        <f>B1089</f>
        <v/>
      </c>
      <c r="C1128" s="506"/>
      <c r="D1128" s="506"/>
      <c r="E1128" s="38"/>
      <c r="F1128" s="38"/>
      <c r="G1128" s="39"/>
      <c r="H1128" s="39"/>
      <c r="I1128" s="40"/>
      <c r="J1128" s="38"/>
      <c r="K1128" s="38"/>
      <c r="L1128" s="39"/>
      <c r="M1128" s="39"/>
      <c r="N1128" s="40"/>
    </row>
    <row r="1129" spans="1:15" ht="13.5" customHeight="1" x14ac:dyDescent="0.2">
      <c r="A1129" s="36">
        <v>22</v>
      </c>
      <c r="B1129" s="506" t="str">
        <f>B1090</f>
        <v/>
      </c>
      <c r="C1129" s="506"/>
      <c r="D1129" s="506"/>
      <c r="E1129" s="38"/>
      <c r="F1129" s="38"/>
      <c r="G1129" s="39"/>
      <c r="H1129" s="39"/>
      <c r="I1129" s="40"/>
      <c r="J1129" s="38"/>
      <c r="K1129" s="38"/>
      <c r="L1129" s="39"/>
      <c r="M1129" s="39"/>
      <c r="N1129" s="40"/>
    </row>
    <row r="1130" spans="1:15" ht="13.5" customHeight="1" x14ac:dyDescent="0.2">
      <c r="A1130" s="36">
        <v>23</v>
      </c>
      <c r="B1130" s="506" t="str">
        <f>B1091</f>
        <v/>
      </c>
      <c r="C1130" s="506"/>
      <c r="D1130" s="506"/>
      <c r="E1130" s="38"/>
      <c r="F1130" s="38"/>
      <c r="G1130" s="39"/>
      <c r="H1130" s="39"/>
      <c r="I1130" s="40"/>
      <c r="J1130" s="38"/>
      <c r="K1130" s="38"/>
      <c r="L1130" s="39"/>
      <c r="M1130" s="39"/>
      <c r="N1130" s="40"/>
    </row>
    <row r="1131" spans="1:15" ht="13.5" customHeight="1" x14ac:dyDescent="0.2">
      <c r="A1131" s="36">
        <v>24</v>
      </c>
      <c r="B1131" s="506" t="str">
        <f>B1092</f>
        <v/>
      </c>
      <c r="C1131" s="506"/>
      <c r="D1131" s="506"/>
      <c r="E1131" s="38"/>
      <c r="F1131" s="38"/>
      <c r="G1131" s="39"/>
      <c r="H1131" s="39"/>
      <c r="I1131" s="40"/>
      <c r="J1131" s="38"/>
      <c r="K1131" s="38"/>
      <c r="L1131" s="39"/>
      <c r="M1131" s="39"/>
      <c r="N1131" s="40"/>
    </row>
    <row r="1132" spans="1:15" ht="6" customHeight="1" x14ac:dyDescent="0.2">
      <c r="A1132" s="41"/>
      <c r="B1132" s="41"/>
      <c r="C1132" s="41"/>
      <c r="D1132" s="41"/>
    </row>
    <row r="1133" spans="1:15" ht="22.5" customHeight="1" x14ac:dyDescent="0.25">
      <c r="A1133" s="497" t="s">
        <v>19</v>
      </c>
      <c r="B1133" s="497"/>
      <c r="C1133" s="497"/>
      <c r="D1133" s="505" t="str">
        <f>D1094</f>
        <v>3R Petroleum</v>
      </c>
      <c r="E1133" s="505"/>
      <c r="F1133" s="505"/>
      <c r="G1133" s="505"/>
      <c r="H1133" s="505"/>
      <c r="I1133" s="505"/>
      <c r="K1133" s="486" t="s">
        <v>21</v>
      </c>
      <c r="L1133" s="486"/>
      <c r="M1133" s="486"/>
      <c r="N1133" s="486"/>
    </row>
    <row r="1134" spans="1:15" ht="6" customHeight="1" x14ac:dyDescent="0.2">
      <c r="J1134" s="18"/>
      <c r="N1134" s="18"/>
      <c r="O1134" s="18"/>
    </row>
    <row r="1135" spans="1:15" ht="17.25" customHeight="1" x14ac:dyDescent="0.2">
      <c r="A1135" s="487" t="s">
        <v>95</v>
      </c>
      <c r="B1135" s="487"/>
      <c r="C1135" s="49">
        <f>C1096</f>
        <v>5</v>
      </c>
      <c r="E1135" s="487" t="s">
        <v>23</v>
      </c>
      <c r="F1135" s="487"/>
      <c r="G1135" s="50" t="str">
        <f>G1096</f>
        <v>0</v>
      </c>
      <c r="H1135" s="22"/>
      <c r="K1135" s="488" t="s">
        <v>25</v>
      </c>
      <c r="L1135" s="488"/>
      <c r="M1135" s="488"/>
      <c r="N1135" s="488"/>
    </row>
    <row r="1136" spans="1:15" ht="6" customHeight="1" x14ac:dyDescent="0.2">
      <c r="C1136" s="6"/>
      <c r="D1136" s="23"/>
      <c r="E1136" s="23"/>
      <c r="F1136" s="23"/>
      <c r="G1136" s="23"/>
      <c r="H1136" s="23"/>
      <c r="I1136" s="23"/>
      <c r="O1136" s="22"/>
    </row>
    <row r="1137" spans="1:16" ht="13.5" customHeight="1" x14ac:dyDescent="0.2">
      <c r="A1137" s="22"/>
      <c r="B1137" s="22"/>
      <c r="C1137" s="23"/>
      <c r="D1137" s="23"/>
      <c r="E1137" s="487" t="s">
        <v>26</v>
      </c>
      <c r="F1137" s="487"/>
      <c r="G1137" s="487"/>
      <c r="H1137" s="51">
        <f>H1098</f>
        <v>44986</v>
      </c>
      <c r="I1137" s="22"/>
      <c r="J1137" s="22"/>
      <c r="K1137" s="22"/>
      <c r="N1137" s="14" t="s">
        <v>129</v>
      </c>
      <c r="O1137" s="22"/>
      <c r="P1137" s="22"/>
    </row>
    <row r="1138" spans="1:16" ht="6" customHeight="1" x14ac:dyDescent="0.2">
      <c r="A1138" s="22"/>
      <c r="B1138" s="22"/>
      <c r="G1138" s="13"/>
      <c r="H1138" s="13"/>
      <c r="I1138" s="22"/>
      <c r="J1138" s="22"/>
      <c r="K1138" s="22"/>
      <c r="M1138" s="6"/>
      <c r="O1138" s="22"/>
      <c r="P1138" s="22"/>
    </row>
    <row r="1139" spans="1:16" s="42" customFormat="1" ht="17.25" customHeight="1" x14ac:dyDescent="0.2">
      <c r="A1139" s="488" t="s">
        <v>97</v>
      </c>
      <c r="B1139" s="488"/>
      <c r="C1139" s="488"/>
      <c r="D1139" s="488"/>
      <c r="E1139" s="488"/>
      <c r="F1139" s="488"/>
      <c r="G1139" s="488"/>
      <c r="H1139" s="488"/>
      <c r="I1139" s="488"/>
      <c r="J1139" s="488"/>
      <c r="K1139" s="488"/>
      <c r="L1139" s="488"/>
      <c r="M1139" s="488"/>
      <c r="N1139" s="488"/>
      <c r="O1139" s="52"/>
      <c r="P1139" s="52"/>
    </row>
    <row r="1140" spans="1:16" ht="13.5" customHeight="1" x14ac:dyDescent="0.2">
      <c r="A1140" s="501" t="s">
        <v>31</v>
      </c>
      <c r="B1140" s="502" t="s">
        <v>98</v>
      </c>
      <c r="C1140" s="502"/>
      <c r="D1140" s="502"/>
      <c r="E1140" s="53" t="s">
        <v>99</v>
      </c>
      <c r="F1140" s="30"/>
      <c r="G1140" s="29" t="s">
        <v>100</v>
      </c>
      <c r="H1140" s="492"/>
      <c r="I1140" s="492"/>
      <c r="J1140" s="53" t="s">
        <v>99</v>
      </c>
      <c r="K1140" s="30"/>
      <c r="L1140" s="29" t="s">
        <v>100</v>
      </c>
      <c r="M1140" s="492"/>
      <c r="N1140" s="492"/>
    </row>
    <row r="1141" spans="1:16" ht="13.5" customHeight="1" x14ac:dyDescent="0.2">
      <c r="A1141" s="501"/>
      <c r="B1141" s="502"/>
      <c r="C1141" s="502"/>
      <c r="D1141" s="502"/>
      <c r="E1141" s="59"/>
      <c r="F1141" s="503" t="s">
        <v>101</v>
      </c>
      <c r="G1141" s="503"/>
      <c r="H1141" s="503"/>
      <c r="I1141" s="503"/>
      <c r="J1141" s="4"/>
      <c r="K1141" s="503" t="s">
        <v>101</v>
      </c>
      <c r="L1141" s="503"/>
      <c r="M1141" s="503"/>
      <c r="N1141" s="503"/>
    </row>
    <row r="1142" spans="1:16" ht="13.5" customHeight="1" x14ac:dyDescent="0.2">
      <c r="A1142" s="501"/>
      <c r="B1142" s="502"/>
      <c r="C1142" s="502"/>
      <c r="D1142" s="502"/>
      <c r="E1142" s="60" t="s">
        <v>40</v>
      </c>
      <c r="F1142" s="494" t="s">
        <v>41</v>
      </c>
      <c r="G1142" s="495" t="s">
        <v>42</v>
      </c>
      <c r="H1142" s="495" t="s">
        <v>43</v>
      </c>
      <c r="I1142" s="496" t="s">
        <v>44</v>
      </c>
      <c r="J1142" s="23" t="s">
        <v>40</v>
      </c>
      <c r="K1142" s="494" t="s">
        <v>41</v>
      </c>
      <c r="L1142" s="495" t="s">
        <v>42</v>
      </c>
      <c r="M1142" s="495" t="s">
        <v>43</v>
      </c>
      <c r="N1142" s="496" t="s">
        <v>44</v>
      </c>
    </row>
    <row r="1143" spans="1:16" ht="13.5" customHeight="1" x14ac:dyDescent="0.2">
      <c r="A1143" s="501"/>
      <c r="B1143" s="502"/>
      <c r="C1143" s="502"/>
      <c r="D1143" s="502"/>
      <c r="E1143" s="60" t="s">
        <v>47</v>
      </c>
      <c r="F1143" s="494"/>
      <c r="G1143" s="495"/>
      <c r="H1143" s="495"/>
      <c r="I1143" s="496"/>
      <c r="J1143" s="23" t="s">
        <v>47</v>
      </c>
      <c r="K1143" s="494"/>
      <c r="L1143" s="495"/>
      <c r="M1143" s="495"/>
      <c r="N1143" s="496"/>
    </row>
    <row r="1144" spans="1:16" ht="13.5" customHeight="1" x14ac:dyDescent="0.2">
      <c r="A1144" s="501"/>
      <c r="B1144" s="502"/>
      <c r="C1144" s="502"/>
      <c r="D1144" s="502"/>
      <c r="E1144" s="60" t="s">
        <v>49</v>
      </c>
      <c r="F1144" s="494"/>
      <c r="G1144" s="495"/>
      <c r="H1144" s="495"/>
      <c r="I1144" s="496"/>
      <c r="J1144" s="23" t="s">
        <v>49</v>
      </c>
      <c r="K1144" s="494"/>
      <c r="L1144" s="495"/>
      <c r="M1144" s="495"/>
      <c r="N1144" s="496"/>
    </row>
    <row r="1145" spans="1:16" ht="13.5" customHeight="1" x14ac:dyDescent="0.2">
      <c r="A1145" s="501"/>
      <c r="B1145" s="502"/>
      <c r="C1145" s="502"/>
      <c r="D1145" s="502"/>
      <c r="E1145" s="61" t="s">
        <v>53</v>
      </c>
      <c r="F1145" s="494"/>
      <c r="G1145" s="495"/>
      <c r="H1145" s="495"/>
      <c r="I1145" s="496"/>
      <c r="J1145" s="23" t="s">
        <v>53</v>
      </c>
      <c r="K1145" s="494"/>
      <c r="L1145" s="495"/>
      <c r="M1145" s="495"/>
      <c r="N1145" s="496"/>
    </row>
    <row r="1146" spans="1:16" ht="13.5" customHeight="1" x14ac:dyDescent="0.2">
      <c r="A1146" s="36">
        <v>1</v>
      </c>
      <c r="B1146" s="507" t="s">
        <v>55</v>
      </c>
      <c r="C1146" s="507"/>
      <c r="D1146" s="507"/>
      <c r="E1146" s="38"/>
      <c r="F1146" s="38"/>
      <c r="G1146" s="39"/>
      <c r="H1146" s="39"/>
      <c r="I1146" s="40"/>
      <c r="J1146" s="38"/>
      <c r="K1146" s="38"/>
      <c r="L1146" s="39"/>
      <c r="M1146" s="39"/>
      <c r="N1146" s="40"/>
    </row>
    <row r="1147" spans="1:16" ht="13.5" customHeight="1" x14ac:dyDescent="0.2">
      <c r="A1147" s="36">
        <v>2</v>
      </c>
      <c r="B1147" s="507" t="s">
        <v>57</v>
      </c>
      <c r="C1147" s="507"/>
      <c r="D1147" s="507"/>
      <c r="E1147" s="38"/>
      <c r="F1147" s="38"/>
      <c r="G1147" s="39"/>
      <c r="H1147" s="39"/>
      <c r="I1147" s="40"/>
      <c r="J1147" s="38"/>
      <c r="K1147" s="38"/>
      <c r="L1147" s="39"/>
      <c r="M1147" s="39"/>
      <c r="N1147" s="40"/>
    </row>
    <row r="1148" spans="1:16" ht="13.5" customHeight="1" x14ac:dyDescent="0.2">
      <c r="A1148" s="36">
        <v>3</v>
      </c>
      <c r="B1148" s="507" t="s">
        <v>59</v>
      </c>
      <c r="C1148" s="507"/>
      <c r="D1148" s="507"/>
      <c r="E1148" s="38"/>
      <c r="F1148" s="38"/>
      <c r="G1148" s="39"/>
      <c r="H1148" s="39"/>
      <c r="I1148" s="40"/>
      <c r="J1148" s="38"/>
      <c r="K1148" s="38"/>
      <c r="L1148" s="39"/>
      <c r="M1148" s="39"/>
      <c r="N1148" s="40"/>
    </row>
    <row r="1149" spans="1:16" ht="13.5" customHeight="1" x14ac:dyDescent="0.2">
      <c r="A1149" s="36">
        <v>4</v>
      </c>
      <c r="B1149" s="507" t="s">
        <v>61</v>
      </c>
      <c r="C1149" s="507"/>
      <c r="D1149" s="507"/>
      <c r="E1149" s="38"/>
      <c r="F1149" s="38"/>
      <c r="G1149" s="39"/>
      <c r="H1149" s="39"/>
      <c r="I1149" s="40"/>
      <c r="J1149" s="38"/>
      <c r="K1149" s="38"/>
      <c r="L1149" s="39"/>
      <c r="M1149" s="39"/>
      <c r="N1149" s="40"/>
    </row>
    <row r="1150" spans="1:16" ht="13.5" customHeight="1" x14ac:dyDescent="0.2">
      <c r="A1150" s="36">
        <v>5</v>
      </c>
      <c r="B1150" s="507" t="s">
        <v>63</v>
      </c>
      <c r="C1150" s="507"/>
      <c r="D1150" s="507"/>
      <c r="E1150" s="38"/>
      <c r="F1150" s="38"/>
      <c r="G1150" s="39"/>
      <c r="H1150" s="39"/>
      <c r="I1150" s="40"/>
      <c r="J1150" s="38"/>
      <c r="K1150" s="38"/>
      <c r="L1150" s="39"/>
      <c r="M1150" s="39"/>
      <c r="N1150" s="40"/>
    </row>
    <row r="1151" spans="1:16" ht="13.5" customHeight="1" x14ac:dyDescent="0.2">
      <c r="A1151" s="36">
        <v>6</v>
      </c>
      <c r="B1151" s="507" t="s">
        <v>65</v>
      </c>
      <c r="C1151" s="507"/>
      <c r="D1151" s="507"/>
      <c r="E1151" s="38"/>
      <c r="F1151" s="38"/>
      <c r="G1151" s="39"/>
      <c r="H1151" s="39"/>
      <c r="I1151" s="40"/>
      <c r="J1151" s="38"/>
      <c r="K1151" s="38"/>
      <c r="L1151" s="39"/>
      <c r="M1151" s="39"/>
      <c r="N1151" s="40"/>
    </row>
    <row r="1152" spans="1:16" ht="13.5" customHeight="1" x14ac:dyDescent="0.2">
      <c r="A1152" s="36">
        <v>7</v>
      </c>
      <c r="B1152" s="507" t="s">
        <v>67</v>
      </c>
      <c r="C1152" s="507"/>
      <c r="D1152" s="507"/>
      <c r="E1152" s="38"/>
      <c r="F1152" s="38"/>
      <c r="G1152" s="39"/>
      <c r="H1152" s="39"/>
      <c r="I1152" s="40"/>
      <c r="J1152" s="38"/>
      <c r="K1152" s="38"/>
      <c r="L1152" s="39"/>
      <c r="M1152" s="39"/>
      <c r="N1152" s="40"/>
    </row>
    <row r="1153" spans="1:14" ht="13.5" customHeight="1" x14ac:dyDescent="0.2">
      <c r="A1153" s="36">
        <v>8</v>
      </c>
      <c r="B1153" s="507" t="s">
        <v>69</v>
      </c>
      <c r="C1153" s="507"/>
      <c r="D1153" s="507"/>
      <c r="E1153" s="38"/>
      <c r="F1153" s="38"/>
      <c r="G1153" s="39"/>
      <c r="H1153" s="39"/>
      <c r="I1153" s="40"/>
      <c r="J1153" s="38"/>
      <c r="K1153" s="38"/>
      <c r="L1153" s="39"/>
      <c r="M1153" s="39"/>
      <c r="N1153" s="40"/>
    </row>
    <row r="1154" spans="1:14" ht="13.5" customHeight="1" x14ac:dyDescent="0.2">
      <c r="A1154" s="36">
        <v>9</v>
      </c>
      <c r="B1154" s="507" t="s">
        <v>71</v>
      </c>
      <c r="C1154" s="507"/>
      <c r="D1154" s="507"/>
      <c r="E1154" s="38"/>
      <c r="F1154" s="38"/>
      <c r="G1154" s="39"/>
      <c r="H1154" s="39"/>
      <c r="I1154" s="40"/>
      <c r="J1154" s="38"/>
      <c r="K1154" s="38"/>
      <c r="L1154" s="39"/>
      <c r="M1154" s="39"/>
      <c r="N1154" s="40"/>
    </row>
    <row r="1155" spans="1:14" ht="13.5" customHeight="1" x14ac:dyDescent="0.2">
      <c r="A1155" s="36">
        <v>10</v>
      </c>
      <c r="B1155" s="507" t="s">
        <v>73</v>
      </c>
      <c r="C1155" s="507"/>
      <c r="D1155" s="507"/>
      <c r="E1155" s="38"/>
      <c r="F1155" s="38"/>
      <c r="G1155" s="39"/>
      <c r="H1155" s="39"/>
      <c r="I1155" s="40"/>
      <c r="J1155" s="38"/>
      <c r="K1155" s="38"/>
      <c r="L1155" s="39"/>
      <c r="M1155" s="39"/>
      <c r="N1155" s="40"/>
    </row>
    <row r="1156" spans="1:14" ht="13.5" customHeight="1" x14ac:dyDescent="0.2">
      <c r="A1156" s="36">
        <v>11</v>
      </c>
      <c r="B1156" s="507" t="s">
        <v>75</v>
      </c>
      <c r="C1156" s="507"/>
      <c r="D1156" s="507"/>
      <c r="E1156" s="38"/>
      <c r="F1156" s="38"/>
      <c r="G1156" s="39"/>
      <c r="H1156" s="39"/>
      <c r="I1156" s="40"/>
      <c r="J1156" s="38"/>
      <c r="K1156" s="38"/>
      <c r="L1156" s="39"/>
      <c r="M1156" s="39"/>
      <c r="N1156" s="40"/>
    </row>
    <row r="1157" spans="1:14" ht="13.5" customHeight="1" x14ac:dyDescent="0.2">
      <c r="A1157" s="36">
        <v>12</v>
      </c>
      <c r="B1157" s="507" t="s">
        <v>77</v>
      </c>
      <c r="C1157" s="507"/>
      <c r="D1157" s="507"/>
      <c r="E1157" s="38"/>
      <c r="F1157" s="38"/>
      <c r="G1157" s="39"/>
      <c r="H1157" s="39"/>
      <c r="I1157" s="40"/>
      <c r="J1157" s="38"/>
      <c r="K1157" s="38"/>
      <c r="L1157" s="39"/>
      <c r="M1157" s="39"/>
      <c r="N1157" s="40"/>
    </row>
    <row r="1158" spans="1:14" ht="13.5" customHeight="1" x14ac:dyDescent="0.2">
      <c r="A1158" s="36">
        <v>13</v>
      </c>
      <c r="B1158" s="507" t="s">
        <v>79</v>
      </c>
      <c r="C1158" s="507"/>
      <c r="D1158" s="507"/>
      <c r="E1158" s="38"/>
      <c r="F1158" s="38"/>
      <c r="G1158" s="39"/>
      <c r="H1158" s="39"/>
      <c r="I1158" s="40"/>
      <c r="J1158" s="38"/>
      <c r="K1158" s="38"/>
      <c r="L1158" s="39"/>
      <c r="M1158" s="39"/>
      <c r="N1158" s="40"/>
    </row>
    <row r="1159" spans="1:14" ht="13.5" customHeight="1" x14ac:dyDescent="0.2">
      <c r="A1159" s="36">
        <v>14</v>
      </c>
      <c r="B1159" s="507" t="s">
        <v>81</v>
      </c>
      <c r="C1159" s="507"/>
      <c r="D1159" s="507"/>
      <c r="E1159" s="38"/>
      <c r="F1159" s="38"/>
      <c r="G1159" s="39"/>
      <c r="H1159" s="39"/>
      <c r="I1159" s="40"/>
      <c r="J1159" s="38"/>
      <c r="K1159" s="38"/>
      <c r="L1159" s="39"/>
      <c r="M1159" s="39"/>
      <c r="N1159" s="40"/>
    </row>
    <row r="1160" spans="1:14" ht="13.5" customHeight="1" x14ac:dyDescent="0.2">
      <c r="A1160" s="36">
        <v>15</v>
      </c>
      <c r="B1160" s="507" t="s">
        <v>83</v>
      </c>
      <c r="C1160" s="507"/>
      <c r="D1160" s="507"/>
      <c r="E1160" s="38"/>
      <c r="F1160" s="38"/>
      <c r="G1160" s="39"/>
      <c r="H1160" s="39"/>
      <c r="I1160" s="40"/>
      <c r="J1160" s="38"/>
      <c r="K1160" s="38"/>
      <c r="L1160" s="39"/>
      <c r="M1160" s="39"/>
      <c r="N1160" s="40"/>
    </row>
    <row r="1161" spans="1:14" ht="13.5" customHeight="1" x14ac:dyDescent="0.2">
      <c r="A1161" s="36">
        <v>16</v>
      </c>
      <c r="B1161" s="507" t="s">
        <v>85</v>
      </c>
      <c r="C1161" s="507"/>
      <c r="D1161" s="507"/>
      <c r="E1161" s="38"/>
      <c r="F1161" s="38"/>
      <c r="G1161" s="39"/>
      <c r="H1161" s="39"/>
      <c r="I1161" s="40"/>
      <c r="J1161" s="38"/>
      <c r="K1161" s="38"/>
      <c r="L1161" s="39"/>
      <c r="M1161" s="39"/>
      <c r="N1161" s="40"/>
    </row>
    <row r="1162" spans="1:14" ht="13.5" customHeight="1" x14ac:dyDescent="0.2">
      <c r="A1162" s="36">
        <v>17</v>
      </c>
      <c r="B1162" s="56" t="s">
        <v>87</v>
      </c>
      <c r="C1162" s="57"/>
      <c r="D1162" s="58"/>
      <c r="E1162" s="43"/>
      <c r="F1162" s="38"/>
      <c r="G1162" s="39"/>
      <c r="H1162" s="39"/>
      <c r="I1162" s="40"/>
      <c r="J1162" s="43"/>
      <c r="K1162" s="38"/>
      <c r="L1162" s="39"/>
      <c r="M1162" s="39"/>
      <c r="N1162" s="40"/>
    </row>
    <row r="1163" spans="1:14" ht="13.5" customHeight="1" x14ac:dyDescent="0.2">
      <c r="A1163" s="36">
        <v>18</v>
      </c>
      <c r="B1163" s="499" t="s">
        <v>89</v>
      </c>
      <c r="C1163" s="499"/>
      <c r="D1163" s="499"/>
      <c r="E1163" s="38"/>
      <c r="F1163" s="38"/>
      <c r="G1163" s="39"/>
      <c r="H1163" s="39"/>
      <c r="I1163" s="40"/>
      <c r="J1163" s="38"/>
      <c r="K1163" s="38"/>
      <c r="L1163" s="39"/>
      <c r="M1163" s="39"/>
      <c r="N1163" s="40"/>
    </row>
    <row r="1164" spans="1:14" ht="13.5" customHeight="1" x14ac:dyDescent="0.2">
      <c r="A1164" s="36">
        <v>19</v>
      </c>
      <c r="B1164" s="499" t="s">
        <v>92</v>
      </c>
      <c r="C1164" s="499"/>
      <c r="D1164" s="499"/>
      <c r="E1164" s="38"/>
      <c r="F1164" s="38"/>
      <c r="G1164" s="39"/>
      <c r="H1164" s="39"/>
      <c r="I1164" s="40"/>
      <c r="J1164" s="38"/>
      <c r="K1164" s="38"/>
      <c r="L1164" s="39"/>
      <c r="M1164" s="39"/>
      <c r="N1164" s="40"/>
    </row>
    <row r="1165" spans="1:14" ht="13.5" customHeight="1" x14ac:dyDescent="0.2">
      <c r="A1165" s="44"/>
      <c r="B1165" s="499" t="s">
        <v>94</v>
      </c>
      <c r="C1165" s="499"/>
      <c r="D1165" s="499"/>
      <c r="E1165" s="45"/>
      <c r="F1165" s="45"/>
      <c r="G1165" s="46"/>
      <c r="H1165" s="46"/>
      <c r="I1165" s="47"/>
      <c r="J1165" s="45"/>
      <c r="K1165" s="45"/>
      <c r="L1165" s="46"/>
      <c r="M1165" s="46"/>
      <c r="N1165" s="47"/>
    </row>
    <row r="1166" spans="1:14" ht="13.5" customHeight="1" x14ac:dyDescent="0.2">
      <c r="A1166" s="36">
        <v>20</v>
      </c>
      <c r="B1166" s="506" t="str">
        <f>B1127</f>
        <v/>
      </c>
      <c r="C1166" s="506"/>
      <c r="D1166" s="506"/>
      <c r="E1166" s="38"/>
      <c r="F1166" s="38"/>
      <c r="G1166" s="39"/>
      <c r="H1166" s="39"/>
      <c r="I1166" s="40"/>
      <c r="J1166" s="38"/>
      <c r="K1166" s="38"/>
      <c r="L1166" s="39"/>
      <c r="M1166" s="39"/>
      <c r="N1166" s="40"/>
    </row>
    <row r="1167" spans="1:14" ht="13.5" customHeight="1" x14ac:dyDescent="0.2">
      <c r="A1167" s="36">
        <v>21</v>
      </c>
      <c r="B1167" s="506" t="str">
        <f>B1128</f>
        <v/>
      </c>
      <c r="C1167" s="506"/>
      <c r="D1167" s="506"/>
      <c r="E1167" s="38"/>
      <c r="F1167" s="38"/>
      <c r="G1167" s="39"/>
      <c r="H1167" s="39"/>
      <c r="I1167" s="40"/>
      <c r="J1167" s="38"/>
      <c r="K1167" s="38"/>
      <c r="L1167" s="39"/>
      <c r="M1167" s="39"/>
      <c r="N1167" s="40"/>
    </row>
    <row r="1168" spans="1:14" ht="13.5" customHeight="1" x14ac:dyDescent="0.2">
      <c r="A1168" s="36">
        <v>22</v>
      </c>
      <c r="B1168" s="506" t="str">
        <f>B1129</f>
        <v/>
      </c>
      <c r="C1168" s="506"/>
      <c r="D1168" s="506"/>
      <c r="E1168" s="38"/>
      <c r="F1168" s="38"/>
      <c r="G1168" s="39"/>
      <c r="H1168" s="39"/>
      <c r="I1168" s="40"/>
      <c r="J1168" s="38"/>
      <c r="K1168" s="38"/>
      <c r="L1168" s="39"/>
      <c r="M1168" s="39"/>
      <c r="N1168" s="40"/>
    </row>
    <row r="1169" spans="1:16" ht="13.5" customHeight="1" x14ac:dyDescent="0.2">
      <c r="A1169" s="36">
        <v>23</v>
      </c>
      <c r="B1169" s="506" t="str">
        <f>B1130</f>
        <v/>
      </c>
      <c r="C1169" s="506"/>
      <c r="D1169" s="506"/>
      <c r="E1169" s="38"/>
      <c r="F1169" s="38"/>
      <c r="G1169" s="39"/>
      <c r="H1169" s="39"/>
      <c r="I1169" s="40"/>
      <c r="J1169" s="38"/>
      <c r="K1169" s="38"/>
      <c r="L1169" s="39"/>
      <c r="M1169" s="39"/>
      <c r="N1169" s="40"/>
    </row>
    <row r="1170" spans="1:16" ht="13.5" customHeight="1" x14ac:dyDescent="0.2">
      <c r="A1170" s="36">
        <v>24</v>
      </c>
      <c r="B1170" s="506" t="str">
        <f>B1131</f>
        <v/>
      </c>
      <c r="C1170" s="506"/>
      <c r="D1170" s="506"/>
      <c r="E1170" s="38"/>
      <c r="F1170" s="38"/>
      <c r="G1170" s="39"/>
      <c r="H1170" s="39"/>
      <c r="I1170" s="40"/>
      <c r="J1170" s="38"/>
      <c r="K1170" s="38"/>
      <c r="L1170" s="39"/>
      <c r="M1170" s="39"/>
      <c r="N1170" s="40"/>
    </row>
    <row r="1171" spans="1:16" ht="6" customHeight="1" x14ac:dyDescent="0.2">
      <c r="A1171" s="41"/>
      <c r="B1171" s="41"/>
      <c r="C1171" s="41"/>
      <c r="D1171" s="41"/>
    </row>
    <row r="1172" spans="1:16" ht="22.5" customHeight="1" x14ac:dyDescent="0.25">
      <c r="A1172" s="497" t="s">
        <v>19</v>
      </c>
      <c r="B1172" s="497"/>
      <c r="C1172" s="497"/>
      <c r="D1172" s="505" t="str">
        <f>D1133</f>
        <v>3R Petroleum</v>
      </c>
      <c r="E1172" s="505"/>
      <c r="F1172" s="505"/>
      <c r="G1172" s="505"/>
      <c r="H1172" s="505"/>
      <c r="I1172" s="505"/>
      <c r="K1172" s="486" t="s">
        <v>21</v>
      </c>
      <c r="L1172" s="486"/>
      <c r="M1172" s="486"/>
      <c r="N1172" s="486"/>
    </row>
    <row r="1173" spans="1:16" ht="6" customHeight="1" x14ac:dyDescent="0.2">
      <c r="J1173" s="18"/>
      <c r="N1173" s="18"/>
      <c r="O1173" s="18"/>
    </row>
    <row r="1174" spans="1:16" ht="17.25" customHeight="1" x14ac:dyDescent="0.2">
      <c r="A1174" s="487" t="s">
        <v>95</v>
      </c>
      <c r="B1174" s="487"/>
      <c r="C1174" s="49">
        <f>C1135</f>
        <v>5</v>
      </c>
      <c r="E1174" s="487" t="s">
        <v>23</v>
      </c>
      <c r="F1174" s="487"/>
      <c r="G1174" s="50" t="str">
        <f>G1135</f>
        <v>0</v>
      </c>
      <c r="H1174" s="22"/>
      <c r="K1174" s="488" t="s">
        <v>25</v>
      </c>
      <c r="L1174" s="488"/>
      <c r="M1174" s="488"/>
      <c r="N1174" s="488"/>
    </row>
    <row r="1175" spans="1:16" ht="6" customHeight="1" x14ac:dyDescent="0.2">
      <c r="C1175" s="6"/>
      <c r="D1175" s="23"/>
      <c r="E1175" s="23"/>
      <c r="F1175" s="23"/>
      <c r="G1175" s="23"/>
      <c r="H1175" s="23"/>
      <c r="I1175" s="23"/>
      <c r="O1175" s="22"/>
    </row>
    <row r="1176" spans="1:16" ht="13.5" customHeight="1" x14ac:dyDescent="0.2">
      <c r="A1176" s="22"/>
      <c r="B1176" s="22"/>
      <c r="C1176" s="23"/>
      <c r="D1176" s="23"/>
      <c r="E1176" s="487" t="s">
        <v>26</v>
      </c>
      <c r="F1176" s="487"/>
      <c r="G1176" s="487"/>
      <c r="H1176" s="51">
        <f>H1137</f>
        <v>44986</v>
      </c>
      <c r="I1176" s="22"/>
      <c r="J1176" s="22"/>
      <c r="K1176" s="22"/>
      <c r="N1176" s="14" t="s">
        <v>130</v>
      </c>
      <c r="O1176" s="22"/>
      <c r="P1176" s="22"/>
    </row>
    <row r="1177" spans="1:16" ht="6" customHeight="1" x14ac:dyDescent="0.2">
      <c r="A1177" s="22"/>
      <c r="B1177" s="22"/>
      <c r="G1177" s="13"/>
      <c r="H1177" s="13"/>
      <c r="I1177" s="22"/>
      <c r="J1177" s="22"/>
      <c r="K1177" s="22"/>
      <c r="M1177" s="6"/>
      <c r="O1177" s="22"/>
      <c r="P1177" s="22"/>
    </row>
    <row r="1178" spans="1:16" s="42" customFormat="1" ht="17.25" customHeight="1" x14ac:dyDescent="0.2">
      <c r="A1178" s="488" t="s">
        <v>97</v>
      </c>
      <c r="B1178" s="488"/>
      <c r="C1178" s="488"/>
      <c r="D1178" s="488"/>
      <c r="E1178" s="488"/>
      <c r="F1178" s="488"/>
      <c r="G1178" s="488"/>
      <c r="H1178" s="488"/>
      <c r="I1178" s="488"/>
      <c r="J1178" s="488"/>
      <c r="K1178" s="488"/>
      <c r="L1178" s="488"/>
      <c r="M1178" s="488"/>
      <c r="N1178" s="488"/>
      <c r="O1178" s="52"/>
      <c r="P1178" s="52"/>
    </row>
    <row r="1179" spans="1:16" ht="13.5" customHeight="1" x14ac:dyDescent="0.2">
      <c r="A1179" s="501" t="s">
        <v>31</v>
      </c>
      <c r="B1179" s="502" t="s">
        <v>98</v>
      </c>
      <c r="C1179" s="502"/>
      <c r="D1179" s="502"/>
      <c r="E1179" s="53" t="s">
        <v>99</v>
      </c>
      <c r="F1179" s="30"/>
      <c r="G1179" s="29" t="s">
        <v>100</v>
      </c>
      <c r="H1179" s="492"/>
      <c r="I1179" s="492"/>
      <c r="J1179" s="53" t="s">
        <v>99</v>
      </c>
      <c r="K1179" s="30"/>
      <c r="L1179" s="29" t="s">
        <v>100</v>
      </c>
      <c r="M1179" s="492"/>
      <c r="N1179" s="492"/>
    </row>
    <row r="1180" spans="1:16" ht="13.5" customHeight="1" x14ac:dyDescent="0.2">
      <c r="A1180" s="501"/>
      <c r="B1180" s="502"/>
      <c r="C1180" s="502"/>
      <c r="D1180" s="502"/>
      <c r="E1180" s="59"/>
      <c r="F1180" s="503" t="s">
        <v>101</v>
      </c>
      <c r="G1180" s="503"/>
      <c r="H1180" s="503"/>
      <c r="I1180" s="503"/>
      <c r="J1180" s="4"/>
      <c r="K1180" s="503" t="s">
        <v>101</v>
      </c>
      <c r="L1180" s="503"/>
      <c r="M1180" s="503"/>
      <c r="N1180" s="503"/>
    </row>
    <row r="1181" spans="1:16" ht="13.5" customHeight="1" x14ac:dyDescent="0.2">
      <c r="A1181" s="501"/>
      <c r="B1181" s="502"/>
      <c r="C1181" s="502"/>
      <c r="D1181" s="502"/>
      <c r="E1181" s="60" t="s">
        <v>40</v>
      </c>
      <c r="F1181" s="494" t="s">
        <v>41</v>
      </c>
      <c r="G1181" s="495" t="s">
        <v>42</v>
      </c>
      <c r="H1181" s="495" t="s">
        <v>43</v>
      </c>
      <c r="I1181" s="496" t="s">
        <v>44</v>
      </c>
      <c r="J1181" s="23" t="s">
        <v>40</v>
      </c>
      <c r="K1181" s="494" t="s">
        <v>41</v>
      </c>
      <c r="L1181" s="495" t="s">
        <v>42</v>
      </c>
      <c r="M1181" s="495" t="s">
        <v>43</v>
      </c>
      <c r="N1181" s="496" t="s">
        <v>44</v>
      </c>
    </row>
    <row r="1182" spans="1:16" ht="13.5" customHeight="1" x14ac:dyDescent="0.2">
      <c r="A1182" s="501"/>
      <c r="B1182" s="502"/>
      <c r="C1182" s="502"/>
      <c r="D1182" s="502"/>
      <c r="E1182" s="60" t="s">
        <v>47</v>
      </c>
      <c r="F1182" s="494"/>
      <c r="G1182" s="495"/>
      <c r="H1182" s="495"/>
      <c r="I1182" s="496"/>
      <c r="J1182" s="23" t="s">
        <v>47</v>
      </c>
      <c r="K1182" s="494"/>
      <c r="L1182" s="495"/>
      <c r="M1182" s="495"/>
      <c r="N1182" s="496"/>
    </row>
    <row r="1183" spans="1:16" ht="13.5" customHeight="1" x14ac:dyDescent="0.2">
      <c r="A1183" s="501"/>
      <c r="B1183" s="502"/>
      <c r="C1183" s="502"/>
      <c r="D1183" s="502"/>
      <c r="E1183" s="60" t="s">
        <v>49</v>
      </c>
      <c r="F1183" s="494"/>
      <c r="G1183" s="495"/>
      <c r="H1183" s="495"/>
      <c r="I1183" s="496"/>
      <c r="J1183" s="23" t="s">
        <v>49</v>
      </c>
      <c r="K1183" s="494"/>
      <c r="L1183" s="495"/>
      <c r="M1183" s="495"/>
      <c r="N1183" s="496"/>
    </row>
    <row r="1184" spans="1:16" ht="13.5" customHeight="1" x14ac:dyDescent="0.2">
      <c r="A1184" s="501"/>
      <c r="B1184" s="502"/>
      <c r="C1184" s="502"/>
      <c r="D1184" s="502"/>
      <c r="E1184" s="61" t="s">
        <v>53</v>
      </c>
      <c r="F1184" s="494"/>
      <c r="G1184" s="495"/>
      <c r="H1184" s="495"/>
      <c r="I1184" s="496"/>
      <c r="J1184" s="23" t="s">
        <v>53</v>
      </c>
      <c r="K1184" s="494"/>
      <c r="L1184" s="495"/>
      <c r="M1184" s="495"/>
      <c r="N1184" s="496"/>
    </row>
    <row r="1185" spans="1:14" ht="13.5" customHeight="1" x14ac:dyDescent="0.2">
      <c r="A1185" s="36">
        <v>1</v>
      </c>
      <c r="B1185" s="507" t="s">
        <v>55</v>
      </c>
      <c r="C1185" s="507"/>
      <c r="D1185" s="507"/>
      <c r="E1185" s="38"/>
      <c r="F1185" s="38"/>
      <c r="G1185" s="39"/>
      <c r="H1185" s="39"/>
      <c r="I1185" s="40"/>
      <c r="J1185" s="38"/>
      <c r="K1185" s="38"/>
      <c r="L1185" s="39"/>
      <c r="M1185" s="39"/>
      <c r="N1185" s="40"/>
    </row>
    <row r="1186" spans="1:14" ht="13.5" customHeight="1" x14ac:dyDescent="0.2">
      <c r="A1186" s="36">
        <v>2</v>
      </c>
      <c r="B1186" s="507" t="s">
        <v>57</v>
      </c>
      <c r="C1186" s="507"/>
      <c r="D1186" s="507"/>
      <c r="E1186" s="38"/>
      <c r="F1186" s="38"/>
      <c r="G1186" s="39"/>
      <c r="H1186" s="39"/>
      <c r="I1186" s="40"/>
      <c r="J1186" s="38"/>
      <c r="K1186" s="38"/>
      <c r="L1186" s="39"/>
      <c r="M1186" s="39"/>
      <c r="N1186" s="40"/>
    </row>
    <row r="1187" spans="1:14" ht="13.5" customHeight="1" x14ac:dyDescent="0.2">
      <c r="A1187" s="36">
        <v>3</v>
      </c>
      <c r="B1187" s="507" t="s">
        <v>59</v>
      </c>
      <c r="C1187" s="507"/>
      <c r="D1187" s="507"/>
      <c r="E1187" s="38"/>
      <c r="F1187" s="38"/>
      <c r="G1187" s="39"/>
      <c r="H1187" s="39"/>
      <c r="I1187" s="40"/>
      <c r="J1187" s="38"/>
      <c r="K1187" s="38"/>
      <c r="L1187" s="39"/>
      <c r="M1187" s="39"/>
      <c r="N1187" s="40"/>
    </row>
    <row r="1188" spans="1:14" ht="13.5" customHeight="1" x14ac:dyDescent="0.2">
      <c r="A1188" s="36">
        <v>4</v>
      </c>
      <c r="B1188" s="507" t="s">
        <v>61</v>
      </c>
      <c r="C1188" s="507"/>
      <c r="D1188" s="507"/>
      <c r="E1188" s="38"/>
      <c r="F1188" s="38"/>
      <c r="G1188" s="39"/>
      <c r="H1188" s="39"/>
      <c r="I1188" s="40"/>
      <c r="J1188" s="38"/>
      <c r="K1188" s="38"/>
      <c r="L1188" s="39"/>
      <c r="M1188" s="39"/>
      <c r="N1188" s="40"/>
    </row>
    <row r="1189" spans="1:14" ht="13.5" customHeight="1" x14ac:dyDescent="0.2">
      <c r="A1189" s="36">
        <v>5</v>
      </c>
      <c r="B1189" s="507" t="s">
        <v>63</v>
      </c>
      <c r="C1189" s="507"/>
      <c r="D1189" s="507"/>
      <c r="E1189" s="38"/>
      <c r="F1189" s="38"/>
      <c r="G1189" s="39"/>
      <c r="H1189" s="39"/>
      <c r="I1189" s="40"/>
      <c r="J1189" s="38"/>
      <c r="K1189" s="38"/>
      <c r="L1189" s="39"/>
      <c r="M1189" s="39"/>
      <c r="N1189" s="40"/>
    </row>
    <row r="1190" spans="1:14" ht="13.5" customHeight="1" x14ac:dyDescent="0.2">
      <c r="A1190" s="36">
        <v>6</v>
      </c>
      <c r="B1190" s="507" t="s">
        <v>65</v>
      </c>
      <c r="C1190" s="507"/>
      <c r="D1190" s="507"/>
      <c r="E1190" s="38"/>
      <c r="F1190" s="38"/>
      <c r="G1190" s="39"/>
      <c r="H1190" s="39"/>
      <c r="I1190" s="40"/>
      <c r="J1190" s="38"/>
      <c r="K1190" s="38"/>
      <c r="L1190" s="39"/>
      <c r="M1190" s="39"/>
      <c r="N1190" s="40"/>
    </row>
    <row r="1191" spans="1:14" ht="13.5" customHeight="1" x14ac:dyDescent="0.2">
      <c r="A1191" s="36">
        <v>7</v>
      </c>
      <c r="B1191" s="507" t="s">
        <v>67</v>
      </c>
      <c r="C1191" s="507"/>
      <c r="D1191" s="507"/>
      <c r="E1191" s="38"/>
      <c r="F1191" s="38"/>
      <c r="G1191" s="39"/>
      <c r="H1191" s="39"/>
      <c r="I1191" s="40"/>
      <c r="J1191" s="38"/>
      <c r="K1191" s="38"/>
      <c r="L1191" s="39"/>
      <c r="M1191" s="39"/>
      <c r="N1191" s="40"/>
    </row>
    <row r="1192" spans="1:14" ht="13.5" customHeight="1" x14ac:dyDescent="0.2">
      <c r="A1192" s="36">
        <v>8</v>
      </c>
      <c r="B1192" s="507" t="s">
        <v>69</v>
      </c>
      <c r="C1192" s="507"/>
      <c r="D1192" s="507"/>
      <c r="E1192" s="38"/>
      <c r="F1192" s="38"/>
      <c r="G1192" s="39"/>
      <c r="H1192" s="39"/>
      <c r="I1192" s="40"/>
      <c r="J1192" s="38"/>
      <c r="K1192" s="38"/>
      <c r="L1192" s="39"/>
      <c r="M1192" s="39"/>
      <c r="N1192" s="40"/>
    </row>
    <row r="1193" spans="1:14" ht="13.5" customHeight="1" x14ac:dyDescent="0.2">
      <c r="A1193" s="36">
        <v>9</v>
      </c>
      <c r="B1193" s="507" t="s">
        <v>71</v>
      </c>
      <c r="C1193" s="507"/>
      <c r="D1193" s="507"/>
      <c r="E1193" s="38"/>
      <c r="F1193" s="38"/>
      <c r="G1193" s="39"/>
      <c r="H1193" s="39"/>
      <c r="I1193" s="40"/>
      <c r="J1193" s="38"/>
      <c r="K1193" s="38"/>
      <c r="L1193" s="39"/>
      <c r="M1193" s="39"/>
      <c r="N1193" s="40"/>
    </row>
    <row r="1194" spans="1:14" ht="13.5" customHeight="1" x14ac:dyDescent="0.2">
      <c r="A1194" s="36">
        <v>10</v>
      </c>
      <c r="B1194" s="507" t="s">
        <v>73</v>
      </c>
      <c r="C1194" s="507"/>
      <c r="D1194" s="507"/>
      <c r="E1194" s="38"/>
      <c r="F1194" s="38"/>
      <c r="G1194" s="39"/>
      <c r="H1194" s="39"/>
      <c r="I1194" s="40"/>
      <c r="J1194" s="38"/>
      <c r="K1194" s="38"/>
      <c r="L1194" s="39"/>
      <c r="M1194" s="39"/>
      <c r="N1194" s="40"/>
    </row>
    <row r="1195" spans="1:14" ht="13.5" customHeight="1" x14ac:dyDescent="0.2">
      <c r="A1195" s="36">
        <v>11</v>
      </c>
      <c r="B1195" s="507" t="s">
        <v>75</v>
      </c>
      <c r="C1195" s="507"/>
      <c r="D1195" s="507"/>
      <c r="E1195" s="38"/>
      <c r="F1195" s="38"/>
      <c r="G1195" s="39"/>
      <c r="H1195" s="39"/>
      <c r="I1195" s="40"/>
      <c r="J1195" s="38"/>
      <c r="K1195" s="38"/>
      <c r="L1195" s="39"/>
      <c r="M1195" s="39"/>
      <c r="N1195" s="40"/>
    </row>
    <row r="1196" spans="1:14" ht="13.5" customHeight="1" x14ac:dyDescent="0.2">
      <c r="A1196" s="36">
        <v>12</v>
      </c>
      <c r="B1196" s="507" t="s">
        <v>77</v>
      </c>
      <c r="C1196" s="507"/>
      <c r="D1196" s="507"/>
      <c r="E1196" s="38"/>
      <c r="F1196" s="38"/>
      <c r="G1196" s="39"/>
      <c r="H1196" s="39"/>
      <c r="I1196" s="40"/>
      <c r="J1196" s="38"/>
      <c r="K1196" s="38"/>
      <c r="L1196" s="39"/>
      <c r="M1196" s="39"/>
      <c r="N1196" s="40"/>
    </row>
    <row r="1197" spans="1:14" ht="13.5" customHeight="1" x14ac:dyDescent="0.2">
      <c r="A1197" s="36">
        <v>13</v>
      </c>
      <c r="B1197" s="507" t="s">
        <v>79</v>
      </c>
      <c r="C1197" s="507"/>
      <c r="D1197" s="507"/>
      <c r="E1197" s="38"/>
      <c r="F1197" s="38"/>
      <c r="G1197" s="39"/>
      <c r="H1197" s="39"/>
      <c r="I1197" s="40"/>
      <c r="J1197" s="38"/>
      <c r="K1197" s="38"/>
      <c r="L1197" s="39"/>
      <c r="M1197" s="39"/>
      <c r="N1197" s="40"/>
    </row>
    <row r="1198" spans="1:14" ht="13.5" customHeight="1" x14ac:dyDescent="0.2">
      <c r="A1198" s="36">
        <v>14</v>
      </c>
      <c r="B1198" s="507" t="s">
        <v>81</v>
      </c>
      <c r="C1198" s="507"/>
      <c r="D1198" s="507"/>
      <c r="E1198" s="38"/>
      <c r="F1198" s="38"/>
      <c r="G1198" s="39"/>
      <c r="H1198" s="39"/>
      <c r="I1198" s="40"/>
      <c r="J1198" s="38"/>
      <c r="K1198" s="38"/>
      <c r="L1198" s="39"/>
      <c r="M1198" s="39"/>
      <c r="N1198" s="40"/>
    </row>
    <row r="1199" spans="1:14" ht="13.5" customHeight="1" x14ac:dyDescent="0.2">
      <c r="A1199" s="36">
        <v>15</v>
      </c>
      <c r="B1199" s="507" t="s">
        <v>83</v>
      </c>
      <c r="C1199" s="507"/>
      <c r="D1199" s="507"/>
      <c r="E1199" s="38"/>
      <c r="F1199" s="38"/>
      <c r="G1199" s="39"/>
      <c r="H1199" s="39"/>
      <c r="I1199" s="40"/>
      <c r="J1199" s="38"/>
      <c r="K1199" s="38"/>
      <c r="L1199" s="39"/>
      <c r="M1199" s="39"/>
      <c r="N1199" s="40"/>
    </row>
    <row r="1200" spans="1:14" ht="13.5" customHeight="1" x14ac:dyDescent="0.2">
      <c r="A1200" s="36">
        <v>16</v>
      </c>
      <c r="B1200" s="507" t="s">
        <v>85</v>
      </c>
      <c r="C1200" s="507"/>
      <c r="D1200" s="507"/>
      <c r="E1200" s="38"/>
      <c r="F1200" s="38"/>
      <c r="G1200" s="39"/>
      <c r="H1200" s="39"/>
      <c r="I1200" s="40"/>
      <c r="J1200" s="38"/>
      <c r="K1200" s="38"/>
      <c r="L1200" s="39"/>
      <c r="M1200" s="39"/>
      <c r="N1200" s="40"/>
    </row>
    <row r="1201" spans="1:16" ht="13.5" customHeight="1" x14ac:dyDescent="0.2">
      <c r="A1201" s="36">
        <v>17</v>
      </c>
      <c r="B1201" s="56" t="s">
        <v>87</v>
      </c>
      <c r="C1201" s="57"/>
      <c r="D1201" s="58"/>
      <c r="E1201" s="43"/>
      <c r="F1201" s="38"/>
      <c r="G1201" s="39"/>
      <c r="H1201" s="39"/>
      <c r="I1201" s="40"/>
      <c r="J1201" s="43"/>
      <c r="K1201" s="38"/>
      <c r="L1201" s="39"/>
      <c r="M1201" s="39"/>
      <c r="N1201" s="40"/>
    </row>
    <row r="1202" spans="1:16" ht="13.5" customHeight="1" x14ac:dyDescent="0.2">
      <c r="A1202" s="36">
        <v>18</v>
      </c>
      <c r="B1202" s="499" t="s">
        <v>89</v>
      </c>
      <c r="C1202" s="499"/>
      <c r="D1202" s="499"/>
      <c r="E1202" s="38"/>
      <c r="F1202" s="38"/>
      <c r="G1202" s="39"/>
      <c r="H1202" s="39"/>
      <c r="I1202" s="40"/>
      <c r="J1202" s="38"/>
      <c r="K1202" s="38"/>
      <c r="L1202" s="39"/>
      <c r="M1202" s="39"/>
      <c r="N1202" s="40"/>
    </row>
    <row r="1203" spans="1:16" ht="13.5" customHeight="1" x14ac:dyDescent="0.2">
      <c r="A1203" s="36">
        <v>19</v>
      </c>
      <c r="B1203" s="499" t="s">
        <v>92</v>
      </c>
      <c r="C1203" s="499"/>
      <c r="D1203" s="499"/>
      <c r="E1203" s="38"/>
      <c r="F1203" s="38"/>
      <c r="G1203" s="39"/>
      <c r="H1203" s="39"/>
      <c r="I1203" s="40"/>
      <c r="J1203" s="38"/>
      <c r="K1203" s="38"/>
      <c r="L1203" s="39"/>
      <c r="M1203" s="39"/>
      <c r="N1203" s="40"/>
    </row>
    <row r="1204" spans="1:16" ht="13.5" customHeight="1" x14ac:dyDescent="0.2">
      <c r="A1204" s="44"/>
      <c r="B1204" s="499" t="s">
        <v>94</v>
      </c>
      <c r="C1204" s="499"/>
      <c r="D1204" s="499"/>
      <c r="E1204" s="45"/>
      <c r="F1204" s="45"/>
      <c r="G1204" s="46"/>
      <c r="H1204" s="46"/>
      <c r="I1204" s="47"/>
      <c r="J1204" s="45"/>
      <c r="K1204" s="45"/>
      <c r="L1204" s="46"/>
      <c r="M1204" s="46"/>
      <c r="N1204" s="47"/>
    </row>
    <row r="1205" spans="1:16" ht="13.5" customHeight="1" x14ac:dyDescent="0.2">
      <c r="A1205" s="36">
        <v>20</v>
      </c>
      <c r="B1205" s="506" t="str">
        <f>B1166</f>
        <v/>
      </c>
      <c r="C1205" s="506"/>
      <c r="D1205" s="506"/>
      <c r="E1205" s="38"/>
      <c r="F1205" s="38"/>
      <c r="G1205" s="39"/>
      <c r="H1205" s="39"/>
      <c r="I1205" s="40"/>
      <c r="J1205" s="38"/>
      <c r="K1205" s="38"/>
      <c r="L1205" s="39"/>
      <c r="M1205" s="39"/>
      <c r="N1205" s="40"/>
    </row>
    <row r="1206" spans="1:16" ht="13.5" customHeight="1" x14ac:dyDescent="0.2">
      <c r="A1206" s="36">
        <v>21</v>
      </c>
      <c r="B1206" s="506" t="str">
        <f>B1167</f>
        <v/>
      </c>
      <c r="C1206" s="506"/>
      <c r="D1206" s="506"/>
      <c r="E1206" s="38"/>
      <c r="F1206" s="38"/>
      <c r="G1206" s="39"/>
      <c r="H1206" s="39"/>
      <c r="I1206" s="40"/>
      <c r="J1206" s="38"/>
      <c r="K1206" s="38"/>
      <c r="L1206" s="39"/>
      <c r="M1206" s="39"/>
      <c r="N1206" s="40"/>
    </row>
    <row r="1207" spans="1:16" ht="13.5" customHeight="1" x14ac:dyDescent="0.2">
      <c r="A1207" s="36">
        <v>22</v>
      </c>
      <c r="B1207" s="506" t="str">
        <f>B1168</f>
        <v/>
      </c>
      <c r="C1207" s="506"/>
      <c r="D1207" s="506"/>
      <c r="E1207" s="38"/>
      <c r="F1207" s="38"/>
      <c r="G1207" s="39"/>
      <c r="H1207" s="39"/>
      <c r="I1207" s="40"/>
      <c r="J1207" s="38"/>
      <c r="K1207" s="38"/>
      <c r="L1207" s="39"/>
      <c r="M1207" s="39"/>
      <c r="N1207" s="40"/>
    </row>
    <row r="1208" spans="1:16" ht="13.5" customHeight="1" x14ac:dyDescent="0.2">
      <c r="A1208" s="36">
        <v>23</v>
      </c>
      <c r="B1208" s="506" t="str">
        <f>B1169</f>
        <v/>
      </c>
      <c r="C1208" s="506"/>
      <c r="D1208" s="506"/>
      <c r="E1208" s="38"/>
      <c r="F1208" s="38"/>
      <c r="G1208" s="39"/>
      <c r="H1208" s="39"/>
      <c r="I1208" s="40"/>
      <c r="J1208" s="38"/>
      <c r="K1208" s="38"/>
      <c r="L1208" s="39"/>
      <c r="M1208" s="39"/>
      <c r="N1208" s="40"/>
    </row>
    <row r="1209" spans="1:16" ht="13.5" customHeight="1" x14ac:dyDescent="0.2">
      <c r="A1209" s="36">
        <v>24</v>
      </c>
      <c r="B1209" s="506" t="str">
        <f>B1170</f>
        <v/>
      </c>
      <c r="C1209" s="506"/>
      <c r="D1209" s="506"/>
      <c r="E1209" s="38"/>
      <c r="F1209" s="38"/>
      <c r="G1209" s="39"/>
      <c r="H1209" s="39"/>
      <c r="I1209" s="40"/>
      <c r="J1209" s="38"/>
      <c r="K1209" s="38"/>
      <c r="L1209" s="39"/>
      <c r="M1209" s="39"/>
      <c r="N1209" s="40"/>
    </row>
    <row r="1210" spans="1:16" ht="6" customHeight="1" x14ac:dyDescent="0.2">
      <c r="A1210" s="41"/>
      <c r="B1210" s="41"/>
      <c r="C1210" s="41"/>
      <c r="D1210" s="41"/>
    </row>
    <row r="1211" spans="1:16" ht="22.5" customHeight="1" x14ac:dyDescent="0.25">
      <c r="A1211" s="497" t="s">
        <v>19</v>
      </c>
      <c r="B1211" s="497"/>
      <c r="C1211" s="497"/>
      <c r="D1211" s="505" t="str">
        <f>D1172</f>
        <v>3R Petroleum</v>
      </c>
      <c r="E1211" s="505"/>
      <c r="F1211" s="505"/>
      <c r="G1211" s="505"/>
      <c r="H1211" s="505"/>
      <c r="I1211" s="505"/>
      <c r="K1211" s="486" t="s">
        <v>21</v>
      </c>
      <c r="L1211" s="486"/>
      <c r="M1211" s="486"/>
      <c r="N1211" s="486"/>
    </row>
    <row r="1212" spans="1:16" ht="6" customHeight="1" x14ac:dyDescent="0.2">
      <c r="J1212" s="18"/>
      <c r="N1212" s="18"/>
      <c r="O1212" s="18"/>
    </row>
    <row r="1213" spans="1:16" ht="17.25" customHeight="1" x14ac:dyDescent="0.2">
      <c r="A1213" s="487" t="s">
        <v>95</v>
      </c>
      <c r="B1213" s="487"/>
      <c r="C1213" s="49">
        <f>C1174</f>
        <v>5</v>
      </c>
      <c r="E1213" s="487" t="s">
        <v>23</v>
      </c>
      <c r="F1213" s="487"/>
      <c r="G1213" s="50" t="str">
        <f>G1174</f>
        <v>0</v>
      </c>
      <c r="H1213" s="22"/>
      <c r="K1213" s="488" t="s">
        <v>25</v>
      </c>
      <c r="L1213" s="488"/>
      <c r="M1213" s="488"/>
      <c r="N1213" s="488"/>
    </row>
    <row r="1214" spans="1:16" ht="6" customHeight="1" x14ac:dyDescent="0.2">
      <c r="C1214" s="6"/>
      <c r="D1214" s="23"/>
      <c r="E1214" s="23"/>
      <c r="F1214" s="23"/>
      <c r="G1214" s="23"/>
      <c r="H1214" s="23"/>
      <c r="I1214" s="23"/>
      <c r="O1214" s="22"/>
    </row>
    <row r="1215" spans="1:16" ht="13.5" customHeight="1" x14ac:dyDescent="0.2">
      <c r="A1215" s="22"/>
      <c r="B1215" s="22"/>
      <c r="C1215" s="23"/>
      <c r="D1215" s="23"/>
      <c r="E1215" s="487" t="s">
        <v>26</v>
      </c>
      <c r="F1215" s="487"/>
      <c r="G1215" s="487"/>
      <c r="H1215" s="51">
        <f>H1176</f>
        <v>44986</v>
      </c>
      <c r="I1215" s="22"/>
      <c r="J1215" s="22"/>
      <c r="K1215" s="22"/>
      <c r="N1215" s="14" t="s">
        <v>131</v>
      </c>
      <c r="O1215" s="22"/>
      <c r="P1215" s="22"/>
    </row>
    <row r="1216" spans="1:16" ht="6" customHeight="1" x14ac:dyDescent="0.2">
      <c r="A1216" s="22"/>
      <c r="B1216" s="22"/>
      <c r="G1216" s="13"/>
      <c r="H1216" s="13"/>
      <c r="I1216" s="22"/>
      <c r="J1216" s="22"/>
      <c r="K1216" s="22"/>
      <c r="M1216" s="6"/>
      <c r="O1216" s="22"/>
      <c r="P1216" s="22"/>
    </row>
    <row r="1217" spans="1:16" s="42" customFormat="1" ht="17.25" customHeight="1" x14ac:dyDescent="0.2">
      <c r="A1217" s="488" t="s">
        <v>97</v>
      </c>
      <c r="B1217" s="488"/>
      <c r="C1217" s="488"/>
      <c r="D1217" s="488"/>
      <c r="E1217" s="488"/>
      <c r="F1217" s="488"/>
      <c r="G1217" s="488"/>
      <c r="H1217" s="488"/>
      <c r="I1217" s="488"/>
      <c r="J1217" s="488"/>
      <c r="K1217" s="488"/>
      <c r="L1217" s="488"/>
      <c r="M1217" s="488"/>
      <c r="N1217" s="488"/>
      <c r="O1217" s="52"/>
      <c r="P1217" s="52"/>
    </row>
    <row r="1218" spans="1:16" ht="13.5" customHeight="1" x14ac:dyDescent="0.2">
      <c r="A1218" s="501" t="s">
        <v>31</v>
      </c>
      <c r="B1218" s="502" t="s">
        <v>98</v>
      </c>
      <c r="C1218" s="502"/>
      <c r="D1218" s="502"/>
      <c r="E1218" s="53" t="s">
        <v>99</v>
      </c>
      <c r="F1218" s="30"/>
      <c r="G1218" s="29" t="s">
        <v>100</v>
      </c>
      <c r="H1218" s="492"/>
      <c r="I1218" s="492"/>
      <c r="J1218" s="53" t="s">
        <v>99</v>
      </c>
      <c r="K1218" s="30"/>
      <c r="L1218" s="29" t="s">
        <v>100</v>
      </c>
      <c r="M1218" s="492"/>
      <c r="N1218" s="492"/>
    </row>
    <row r="1219" spans="1:16" ht="13.5" customHeight="1" x14ac:dyDescent="0.2">
      <c r="A1219" s="501"/>
      <c r="B1219" s="502"/>
      <c r="C1219" s="502"/>
      <c r="D1219" s="502"/>
      <c r="E1219" s="59"/>
      <c r="F1219" s="503" t="s">
        <v>101</v>
      </c>
      <c r="G1219" s="503"/>
      <c r="H1219" s="503"/>
      <c r="I1219" s="503"/>
      <c r="J1219" s="4"/>
      <c r="K1219" s="503" t="s">
        <v>101</v>
      </c>
      <c r="L1219" s="503"/>
      <c r="M1219" s="503"/>
      <c r="N1219" s="503"/>
    </row>
    <row r="1220" spans="1:16" ht="13.5" customHeight="1" x14ac:dyDescent="0.2">
      <c r="A1220" s="501"/>
      <c r="B1220" s="502"/>
      <c r="C1220" s="502"/>
      <c r="D1220" s="502"/>
      <c r="E1220" s="60" t="s">
        <v>40</v>
      </c>
      <c r="F1220" s="494" t="s">
        <v>41</v>
      </c>
      <c r="G1220" s="495" t="s">
        <v>42</v>
      </c>
      <c r="H1220" s="495" t="s">
        <v>43</v>
      </c>
      <c r="I1220" s="496" t="s">
        <v>44</v>
      </c>
      <c r="J1220" s="23" t="s">
        <v>40</v>
      </c>
      <c r="K1220" s="494" t="s">
        <v>41</v>
      </c>
      <c r="L1220" s="495" t="s">
        <v>42</v>
      </c>
      <c r="M1220" s="495" t="s">
        <v>43</v>
      </c>
      <c r="N1220" s="496" t="s">
        <v>44</v>
      </c>
    </row>
    <row r="1221" spans="1:16" ht="13.5" customHeight="1" x14ac:dyDescent="0.2">
      <c r="A1221" s="501"/>
      <c r="B1221" s="502"/>
      <c r="C1221" s="502"/>
      <c r="D1221" s="502"/>
      <c r="E1221" s="60" t="s">
        <v>47</v>
      </c>
      <c r="F1221" s="494"/>
      <c r="G1221" s="495"/>
      <c r="H1221" s="495"/>
      <c r="I1221" s="496"/>
      <c r="J1221" s="23" t="s">
        <v>47</v>
      </c>
      <c r="K1221" s="494"/>
      <c r="L1221" s="495"/>
      <c r="M1221" s="495"/>
      <c r="N1221" s="496"/>
    </row>
    <row r="1222" spans="1:16" ht="13.5" customHeight="1" x14ac:dyDescent="0.2">
      <c r="A1222" s="501"/>
      <c r="B1222" s="502"/>
      <c r="C1222" s="502"/>
      <c r="D1222" s="502"/>
      <c r="E1222" s="60" t="s">
        <v>49</v>
      </c>
      <c r="F1222" s="494"/>
      <c r="G1222" s="495"/>
      <c r="H1222" s="495"/>
      <c r="I1222" s="496"/>
      <c r="J1222" s="23" t="s">
        <v>49</v>
      </c>
      <c r="K1222" s="494"/>
      <c r="L1222" s="495"/>
      <c r="M1222" s="495"/>
      <c r="N1222" s="496"/>
    </row>
    <row r="1223" spans="1:16" ht="13.5" customHeight="1" x14ac:dyDescent="0.2">
      <c r="A1223" s="501"/>
      <c r="B1223" s="502"/>
      <c r="C1223" s="502"/>
      <c r="D1223" s="502"/>
      <c r="E1223" s="61" t="s">
        <v>53</v>
      </c>
      <c r="F1223" s="494"/>
      <c r="G1223" s="495"/>
      <c r="H1223" s="495"/>
      <c r="I1223" s="496"/>
      <c r="J1223" s="23" t="s">
        <v>53</v>
      </c>
      <c r="K1223" s="494"/>
      <c r="L1223" s="495"/>
      <c r="M1223" s="495"/>
      <c r="N1223" s="496"/>
    </row>
    <row r="1224" spans="1:16" ht="13.5" customHeight="1" x14ac:dyDescent="0.2">
      <c r="A1224" s="36">
        <v>1</v>
      </c>
      <c r="B1224" s="507" t="s">
        <v>55</v>
      </c>
      <c r="C1224" s="507"/>
      <c r="D1224" s="507"/>
      <c r="E1224" s="38"/>
      <c r="F1224" s="38"/>
      <c r="G1224" s="39"/>
      <c r="H1224" s="39"/>
      <c r="I1224" s="40"/>
      <c r="J1224" s="38"/>
      <c r="K1224" s="38"/>
      <c r="L1224" s="39"/>
      <c r="M1224" s="39"/>
      <c r="N1224" s="40"/>
    </row>
    <row r="1225" spans="1:16" ht="13.5" customHeight="1" x14ac:dyDescent="0.2">
      <c r="A1225" s="36">
        <v>2</v>
      </c>
      <c r="B1225" s="507" t="s">
        <v>57</v>
      </c>
      <c r="C1225" s="507"/>
      <c r="D1225" s="507"/>
      <c r="E1225" s="38"/>
      <c r="F1225" s="38"/>
      <c r="G1225" s="39"/>
      <c r="H1225" s="39"/>
      <c r="I1225" s="40"/>
      <c r="J1225" s="38"/>
      <c r="K1225" s="38"/>
      <c r="L1225" s="39"/>
      <c r="M1225" s="39"/>
      <c r="N1225" s="40"/>
    </row>
    <row r="1226" spans="1:16" ht="13.5" customHeight="1" x14ac:dyDescent="0.2">
      <c r="A1226" s="36">
        <v>3</v>
      </c>
      <c r="B1226" s="507" t="s">
        <v>59</v>
      </c>
      <c r="C1226" s="507"/>
      <c r="D1226" s="507"/>
      <c r="E1226" s="38"/>
      <c r="F1226" s="38"/>
      <c r="G1226" s="39"/>
      <c r="H1226" s="39"/>
      <c r="I1226" s="40"/>
      <c r="J1226" s="38"/>
      <c r="K1226" s="38"/>
      <c r="L1226" s="39"/>
      <c r="M1226" s="39"/>
      <c r="N1226" s="40"/>
    </row>
    <row r="1227" spans="1:16" ht="13.5" customHeight="1" x14ac:dyDescent="0.2">
      <c r="A1227" s="36">
        <v>4</v>
      </c>
      <c r="B1227" s="507" t="s">
        <v>61</v>
      </c>
      <c r="C1227" s="507"/>
      <c r="D1227" s="507"/>
      <c r="E1227" s="38"/>
      <c r="F1227" s="38"/>
      <c r="G1227" s="39"/>
      <c r="H1227" s="39"/>
      <c r="I1227" s="40"/>
      <c r="J1227" s="38"/>
      <c r="K1227" s="38"/>
      <c r="L1227" s="39"/>
      <c r="M1227" s="39"/>
      <c r="N1227" s="40"/>
    </row>
    <row r="1228" spans="1:16" ht="13.5" customHeight="1" x14ac:dyDescent="0.2">
      <c r="A1228" s="36">
        <v>5</v>
      </c>
      <c r="B1228" s="507" t="s">
        <v>63</v>
      </c>
      <c r="C1228" s="507"/>
      <c r="D1228" s="507"/>
      <c r="E1228" s="38"/>
      <c r="F1228" s="38"/>
      <c r="G1228" s="39"/>
      <c r="H1228" s="39"/>
      <c r="I1228" s="40"/>
      <c r="J1228" s="38"/>
      <c r="K1228" s="38"/>
      <c r="L1228" s="39"/>
      <c r="M1228" s="39"/>
      <c r="N1228" s="40"/>
    </row>
    <row r="1229" spans="1:16" ht="13.5" customHeight="1" x14ac:dyDescent="0.2">
      <c r="A1229" s="36">
        <v>6</v>
      </c>
      <c r="B1229" s="507" t="s">
        <v>65</v>
      </c>
      <c r="C1229" s="507"/>
      <c r="D1229" s="507"/>
      <c r="E1229" s="38"/>
      <c r="F1229" s="38"/>
      <c r="G1229" s="39"/>
      <c r="H1229" s="39"/>
      <c r="I1229" s="40"/>
      <c r="J1229" s="38"/>
      <c r="K1229" s="38"/>
      <c r="L1229" s="39"/>
      <c r="M1229" s="39"/>
      <c r="N1229" s="40"/>
    </row>
    <row r="1230" spans="1:16" ht="13.5" customHeight="1" x14ac:dyDescent="0.2">
      <c r="A1230" s="36">
        <v>7</v>
      </c>
      <c r="B1230" s="507" t="s">
        <v>67</v>
      </c>
      <c r="C1230" s="507"/>
      <c r="D1230" s="507"/>
      <c r="E1230" s="38"/>
      <c r="F1230" s="38"/>
      <c r="G1230" s="39"/>
      <c r="H1230" s="39"/>
      <c r="I1230" s="40"/>
      <c r="J1230" s="38"/>
      <c r="K1230" s="38"/>
      <c r="L1230" s="39"/>
      <c r="M1230" s="39"/>
      <c r="N1230" s="40"/>
    </row>
    <row r="1231" spans="1:16" ht="13.5" customHeight="1" x14ac:dyDescent="0.2">
      <c r="A1231" s="36">
        <v>8</v>
      </c>
      <c r="B1231" s="507" t="s">
        <v>69</v>
      </c>
      <c r="C1231" s="507"/>
      <c r="D1231" s="507"/>
      <c r="E1231" s="38"/>
      <c r="F1231" s="38"/>
      <c r="G1231" s="39"/>
      <c r="H1231" s="39"/>
      <c r="I1231" s="40"/>
      <c r="J1231" s="38"/>
      <c r="K1231" s="38"/>
      <c r="L1231" s="39"/>
      <c r="M1231" s="39"/>
      <c r="N1231" s="40"/>
    </row>
    <row r="1232" spans="1:16" ht="13.5" customHeight="1" x14ac:dyDescent="0.2">
      <c r="A1232" s="36">
        <v>9</v>
      </c>
      <c r="B1232" s="507" t="s">
        <v>71</v>
      </c>
      <c r="C1232" s="507"/>
      <c r="D1232" s="507"/>
      <c r="E1232" s="38"/>
      <c r="F1232" s="38"/>
      <c r="G1232" s="39"/>
      <c r="H1232" s="39"/>
      <c r="I1232" s="40"/>
      <c r="J1232" s="38"/>
      <c r="K1232" s="38"/>
      <c r="L1232" s="39"/>
      <c r="M1232" s="39"/>
      <c r="N1232" s="40"/>
    </row>
    <row r="1233" spans="1:14" ht="13.5" customHeight="1" x14ac:dyDescent="0.2">
      <c r="A1233" s="36">
        <v>10</v>
      </c>
      <c r="B1233" s="507" t="s">
        <v>73</v>
      </c>
      <c r="C1233" s="507"/>
      <c r="D1233" s="507"/>
      <c r="E1233" s="38"/>
      <c r="F1233" s="38"/>
      <c r="G1233" s="39"/>
      <c r="H1233" s="39"/>
      <c r="I1233" s="40"/>
      <c r="J1233" s="38"/>
      <c r="K1233" s="38"/>
      <c r="L1233" s="39"/>
      <c r="M1233" s="39"/>
      <c r="N1233" s="40"/>
    </row>
    <row r="1234" spans="1:14" ht="13.5" customHeight="1" x14ac:dyDescent="0.2">
      <c r="A1234" s="36">
        <v>11</v>
      </c>
      <c r="B1234" s="507" t="s">
        <v>75</v>
      </c>
      <c r="C1234" s="507"/>
      <c r="D1234" s="507"/>
      <c r="E1234" s="38"/>
      <c r="F1234" s="38"/>
      <c r="G1234" s="39"/>
      <c r="H1234" s="39"/>
      <c r="I1234" s="40"/>
      <c r="J1234" s="38"/>
      <c r="K1234" s="38"/>
      <c r="L1234" s="39"/>
      <c r="M1234" s="39"/>
      <c r="N1234" s="40"/>
    </row>
    <row r="1235" spans="1:14" ht="13.5" customHeight="1" x14ac:dyDescent="0.2">
      <c r="A1235" s="36">
        <v>12</v>
      </c>
      <c r="B1235" s="507" t="s">
        <v>77</v>
      </c>
      <c r="C1235" s="507"/>
      <c r="D1235" s="507"/>
      <c r="E1235" s="38"/>
      <c r="F1235" s="38"/>
      <c r="G1235" s="39"/>
      <c r="H1235" s="39"/>
      <c r="I1235" s="40"/>
      <c r="J1235" s="38"/>
      <c r="K1235" s="38"/>
      <c r="L1235" s="39"/>
      <c r="M1235" s="39"/>
      <c r="N1235" s="40"/>
    </row>
    <row r="1236" spans="1:14" ht="13.5" customHeight="1" x14ac:dyDescent="0.2">
      <c r="A1236" s="36">
        <v>13</v>
      </c>
      <c r="B1236" s="507" t="s">
        <v>79</v>
      </c>
      <c r="C1236" s="507"/>
      <c r="D1236" s="507"/>
      <c r="E1236" s="38"/>
      <c r="F1236" s="38"/>
      <c r="G1236" s="39"/>
      <c r="H1236" s="39"/>
      <c r="I1236" s="40"/>
      <c r="J1236" s="38"/>
      <c r="K1236" s="38"/>
      <c r="L1236" s="39"/>
      <c r="M1236" s="39"/>
      <c r="N1236" s="40"/>
    </row>
    <row r="1237" spans="1:14" ht="13.5" customHeight="1" x14ac:dyDescent="0.2">
      <c r="A1237" s="36">
        <v>14</v>
      </c>
      <c r="B1237" s="507" t="s">
        <v>81</v>
      </c>
      <c r="C1237" s="507"/>
      <c r="D1237" s="507"/>
      <c r="E1237" s="38"/>
      <c r="F1237" s="38"/>
      <c r="G1237" s="39"/>
      <c r="H1237" s="39"/>
      <c r="I1237" s="40"/>
      <c r="J1237" s="38"/>
      <c r="K1237" s="38"/>
      <c r="L1237" s="39"/>
      <c r="M1237" s="39"/>
      <c r="N1237" s="40"/>
    </row>
    <row r="1238" spans="1:14" ht="13.5" customHeight="1" x14ac:dyDescent="0.2">
      <c r="A1238" s="36">
        <v>15</v>
      </c>
      <c r="B1238" s="507" t="s">
        <v>83</v>
      </c>
      <c r="C1238" s="507"/>
      <c r="D1238" s="507"/>
      <c r="E1238" s="38"/>
      <c r="F1238" s="38"/>
      <c r="G1238" s="39"/>
      <c r="H1238" s="39"/>
      <c r="I1238" s="40"/>
      <c r="J1238" s="38"/>
      <c r="K1238" s="38"/>
      <c r="L1238" s="39"/>
      <c r="M1238" s="39"/>
      <c r="N1238" s="40"/>
    </row>
    <row r="1239" spans="1:14" ht="13.5" customHeight="1" x14ac:dyDescent="0.2">
      <c r="A1239" s="36">
        <v>16</v>
      </c>
      <c r="B1239" s="507" t="s">
        <v>85</v>
      </c>
      <c r="C1239" s="507"/>
      <c r="D1239" s="507"/>
      <c r="E1239" s="38"/>
      <c r="F1239" s="38"/>
      <c r="G1239" s="39"/>
      <c r="H1239" s="39"/>
      <c r="I1239" s="40"/>
      <c r="J1239" s="38"/>
      <c r="K1239" s="38"/>
      <c r="L1239" s="39"/>
      <c r="M1239" s="39"/>
      <c r="N1239" s="40"/>
    </row>
    <row r="1240" spans="1:14" ht="13.5" customHeight="1" x14ac:dyDescent="0.2">
      <c r="A1240" s="36">
        <v>17</v>
      </c>
      <c r="B1240" s="56" t="s">
        <v>87</v>
      </c>
      <c r="C1240" s="57"/>
      <c r="D1240" s="58"/>
      <c r="E1240" s="43"/>
      <c r="F1240" s="38"/>
      <c r="G1240" s="39"/>
      <c r="H1240" s="39"/>
      <c r="I1240" s="40"/>
      <c r="J1240" s="43"/>
      <c r="K1240" s="38"/>
      <c r="L1240" s="39"/>
      <c r="M1240" s="39"/>
      <c r="N1240" s="40"/>
    </row>
    <row r="1241" spans="1:14" ht="13.5" customHeight="1" x14ac:dyDescent="0.2">
      <c r="A1241" s="36">
        <v>18</v>
      </c>
      <c r="B1241" s="499" t="s">
        <v>89</v>
      </c>
      <c r="C1241" s="499"/>
      <c r="D1241" s="499"/>
      <c r="E1241" s="38"/>
      <c r="F1241" s="38"/>
      <c r="G1241" s="39"/>
      <c r="H1241" s="39"/>
      <c r="I1241" s="40"/>
      <c r="J1241" s="38"/>
      <c r="K1241" s="38"/>
      <c r="L1241" s="39"/>
      <c r="M1241" s="39"/>
      <c r="N1241" s="40"/>
    </row>
    <row r="1242" spans="1:14" ht="13.5" customHeight="1" x14ac:dyDescent="0.2">
      <c r="A1242" s="36">
        <v>19</v>
      </c>
      <c r="B1242" s="499" t="s">
        <v>92</v>
      </c>
      <c r="C1242" s="499"/>
      <c r="D1242" s="499"/>
      <c r="E1242" s="38"/>
      <c r="F1242" s="38"/>
      <c r="G1242" s="39"/>
      <c r="H1242" s="39"/>
      <c r="I1242" s="40"/>
      <c r="J1242" s="38"/>
      <c r="K1242" s="38"/>
      <c r="L1242" s="39"/>
      <c r="M1242" s="39"/>
      <c r="N1242" s="40"/>
    </row>
    <row r="1243" spans="1:14" ht="13.5" customHeight="1" x14ac:dyDescent="0.2">
      <c r="A1243" s="44"/>
      <c r="B1243" s="499" t="s">
        <v>94</v>
      </c>
      <c r="C1243" s="499"/>
      <c r="D1243" s="499"/>
      <c r="E1243" s="45"/>
      <c r="F1243" s="45"/>
      <c r="G1243" s="46"/>
      <c r="H1243" s="46"/>
      <c r="I1243" s="47"/>
      <c r="J1243" s="45"/>
      <c r="K1243" s="45"/>
      <c r="L1243" s="46"/>
      <c r="M1243" s="46"/>
      <c r="N1243" s="47"/>
    </row>
    <row r="1244" spans="1:14" ht="13.5" customHeight="1" x14ac:dyDescent="0.2">
      <c r="A1244" s="36">
        <v>20</v>
      </c>
      <c r="B1244" s="506" t="str">
        <f>B1205</f>
        <v/>
      </c>
      <c r="C1244" s="506"/>
      <c r="D1244" s="506"/>
      <c r="E1244" s="38"/>
      <c r="F1244" s="38"/>
      <c r="G1244" s="39"/>
      <c r="H1244" s="39"/>
      <c r="I1244" s="40"/>
      <c r="J1244" s="38"/>
      <c r="K1244" s="38"/>
      <c r="L1244" s="39"/>
      <c r="M1244" s="39"/>
      <c r="N1244" s="40"/>
    </row>
    <row r="1245" spans="1:14" ht="13.5" customHeight="1" x14ac:dyDescent="0.2">
      <c r="A1245" s="36">
        <v>21</v>
      </c>
      <c r="B1245" s="506" t="str">
        <f>B1206</f>
        <v/>
      </c>
      <c r="C1245" s="506"/>
      <c r="D1245" s="506"/>
      <c r="E1245" s="38"/>
      <c r="F1245" s="38"/>
      <c r="G1245" s="39"/>
      <c r="H1245" s="39"/>
      <c r="I1245" s="40"/>
      <c r="J1245" s="38"/>
      <c r="K1245" s="38"/>
      <c r="L1245" s="39"/>
      <c r="M1245" s="39"/>
      <c r="N1245" s="40"/>
    </row>
    <row r="1246" spans="1:14" ht="13.5" customHeight="1" x14ac:dyDescent="0.2">
      <c r="A1246" s="36">
        <v>22</v>
      </c>
      <c r="B1246" s="506" t="str">
        <f>B1207</f>
        <v/>
      </c>
      <c r="C1246" s="506"/>
      <c r="D1246" s="506"/>
      <c r="E1246" s="38"/>
      <c r="F1246" s="38"/>
      <c r="G1246" s="39"/>
      <c r="H1246" s="39"/>
      <c r="I1246" s="40"/>
      <c r="J1246" s="38"/>
      <c r="K1246" s="38"/>
      <c r="L1246" s="39"/>
      <c r="M1246" s="39"/>
      <c r="N1246" s="40"/>
    </row>
    <row r="1247" spans="1:14" ht="13.5" customHeight="1" x14ac:dyDescent="0.2">
      <c r="A1247" s="36">
        <v>23</v>
      </c>
      <c r="B1247" s="506" t="str">
        <f>B1208</f>
        <v/>
      </c>
      <c r="C1247" s="506"/>
      <c r="D1247" s="506"/>
      <c r="E1247" s="38"/>
      <c r="F1247" s="38"/>
      <c r="G1247" s="39"/>
      <c r="H1247" s="39"/>
      <c r="I1247" s="40"/>
      <c r="J1247" s="38"/>
      <c r="K1247" s="38"/>
      <c r="L1247" s="39"/>
      <c r="M1247" s="39"/>
      <c r="N1247" s="40"/>
    </row>
    <row r="1248" spans="1:14" ht="13.5" customHeight="1" x14ac:dyDescent="0.2">
      <c r="A1248" s="36">
        <v>24</v>
      </c>
      <c r="B1248" s="506" t="str">
        <f>B1209</f>
        <v/>
      </c>
      <c r="C1248" s="506"/>
      <c r="D1248" s="506"/>
      <c r="E1248" s="38"/>
      <c r="F1248" s="38"/>
      <c r="G1248" s="39"/>
      <c r="H1248" s="39"/>
      <c r="I1248" s="40"/>
      <c r="J1248" s="38"/>
      <c r="K1248" s="38"/>
      <c r="L1248" s="39"/>
      <c r="M1248" s="39"/>
      <c r="N1248" s="40"/>
    </row>
    <row r="1249" spans="1:16" ht="6" customHeight="1" x14ac:dyDescent="0.2">
      <c r="A1249" s="41"/>
      <c r="B1249" s="41"/>
      <c r="C1249" s="41"/>
      <c r="D1249" s="41"/>
    </row>
    <row r="1250" spans="1:16" ht="22.5" customHeight="1" x14ac:dyDescent="0.25">
      <c r="A1250" s="497" t="s">
        <v>19</v>
      </c>
      <c r="B1250" s="497"/>
      <c r="C1250" s="497"/>
      <c r="D1250" s="505" t="str">
        <f>D1211</f>
        <v>3R Petroleum</v>
      </c>
      <c r="E1250" s="505"/>
      <c r="F1250" s="505"/>
      <c r="G1250" s="505"/>
      <c r="H1250" s="505"/>
      <c r="I1250" s="505"/>
      <c r="K1250" s="486" t="s">
        <v>21</v>
      </c>
      <c r="L1250" s="486"/>
      <c r="M1250" s="486"/>
      <c r="N1250" s="486"/>
    </row>
    <row r="1251" spans="1:16" ht="6" customHeight="1" x14ac:dyDescent="0.2">
      <c r="J1251" s="18"/>
      <c r="N1251" s="18"/>
      <c r="O1251" s="18"/>
    </row>
    <row r="1252" spans="1:16" ht="17.25" customHeight="1" x14ac:dyDescent="0.2">
      <c r="A1252" s="487" t="s">
        <v>95</v>
      </c>
      <c r="B1252" s="487"/>
      <c r="C1252" s="49">
        <f>C1213</f>
        <v>5</v>
      </c>
      <c r="E1252" s="487" t="s">
        <v>23</v>
      </c>
      <c r="F1252" s="487"/>
      <c r="G1252" s="50" t="str">
        <f>G1213</f>
        <v>0</v>
      </c>
      <c r="H1252" s="22"/>
      <c r="K1252" s="488" t="s">
        <v>25</v>
      </c>
      <c r="L1252" s="488"/>
      <c r="M1252" s="488"/>
      <c r="N1252" s="488"/>
    </row>
    <row r="1253" spans="1:16" ht="6" customHeight="1" x14ac:dyDescent="0.2">
      <c r="C1253" s="6"/>
      <c r="D1253" s="23"/>
      <c r="E1253" s="23"/>
      <c r="F1253" s="23"/>
      <c r="G1253" s="23"/>
      <c r="H1253" s="23"/>
      <c r="I1253" s="23"/>
      <c r="O1253" s="22"/>
    </row>
    <row r="1254" spans="1:16" ht="13.5" customHeight="1" x14ac:dyDescent="0.2">
      <c r="A1254" s="22"/>
      <c r="B1254" s="22"/>
      <c r="C1254" s="23"/>
      <c r="D1254" s="23"/>
      <c r="E1254" s="487" t="s">
        <v>26</v>
      </c>
      <c r="F1254" s="487"/>
      <c r="G1254" s="487"/>
      <c r="H1254" s="51">
        <f>H1215</f>
        <v>44986</v>
      </c>
      <c r="I1254" s="22"/>
      <c r="J1254" s="22"/>
      <c r="K1254" s="22"/>
      <c r="N1254" s="14" t="s">
        <v>132</v>
      </c>
      <c r="O1254" s="22"/>
      <c r="P1254" s="22"/>
    </row>
    <row r="1255" spans="1:16" ht="6" customHeight="1" x14ac:dyDescent="0.2">
      <c r="A1255" s="22"/>
      <c r="B1255" s="22"/>
      <c r="G1255" s="13"/>
      <c r="H1255" s="13"/>
      <c r="I1255" s="22"/>
      <c r="J1255" s="22"/>
      <c r="K1255" s="22"/>
      <c r="M1255" s="6"/>
      <c r="O1255" s="22"/>
      <c r="P1255" s="22"/>
    </row>
    <row r="1256" spans="1:16" s="42" customFormat="1" ht="17.25" customHeight="1" x14ac:dyDescent="0.2">
      <c r="A1256" s="488" t="s">
        <v>97</v>
      </c>
      <c r="B1256" s="488"/>
      <c r="C1256" s="488"/>
      <c r="D1256" s="488"/>
      <c r="E1256" s="488"/>
      <c r="F1256" s="488"/>
      <c r="G1256" s="488"/>
      <c r="H1256" s="488"/>
      <c r="I1256" s="488"/>
      <c r="J1256" s="488"/>
      <c r="K1256" s="488"/>
      <c r="L1256" s="488"/>
      <c r="M1256" s="488"/>
      <c r="N1256" s="488"/>
      <c r="O1256" s="52"/>
      <c r="P1256" s="52"/>
    </row>
    <row r="1257" spans="1:16" ht="13.5" customHeight="1" x14ac:dyDescent="0.2">
      <c r="A1257" s="501" t="s">
        <v>31</v>
      </c>
      <c r="B1257" s="502" t="s">
        <v>98</v>
      </c>
      <c r="C1257" s="502"/>
      <c r="D1257" s="502"/>
      <c r="E1257" s="53" t="s">
        <v>99</v>
      </c>
      <c r="F1257" s="30"/>
      <c r="G1257" s="29" t="s">
        <v>100</v>
      </c>
      <c r="H1257" s="492"/>
      <c r="I1257" s="492"/>
      <c r="J1257" s="53" t="s">
        <v>99</v>
      </c>
      <c r="K1257" s="30"/>
      <c r="L1257" s="29" t="s">
        <v>100</v>
      </c>
      <c r="M1257" s="492"/>
      <c r="N1257" s="492"/>
    </row>
    <row r="1258" spans="1:16" ht="13.5" customHeight="1" x14ac:dyDescent="0.2">
      <c r="A1258" s="501"/>
      <c r="B1258" s="502"/>
      <c r="C1258" s="502"/>
      <c r="D1258" s="502"/>
      <c r="E1258" s="59"/>
      <c r="F1258" s="503" t="s">
        <v>101</v>
      </c>
      <c r="G1258" s="503"/>
      <c r="H1258" s="503"/>
      <c r="I1258" s="503"/>
      <c r="J1258" s="4"/>
      <c r="K1258" s="503" t="s">
        <v>101</v>
      </c>
      <c r="L1258" s="503"/>
      <c r="M1258" s="503"/>
      <c r="N1258" s="503"/>
    </row>
    <row r="1259" spans="1:16" ht="13.5" customHeight="1" x14ac:dyDescent="0.2">
      <c r="A1259" s="501"/>
      <c r="B1259" s="502"/>
      <c r="C1259" s="502"/>
      <c r="D1259" s="502"/>
      <c r="E1259" s="60" t="s">
        <v>40</v>
      </c>
      <c r="F1259" s="494" t="s">
        <v>41</v>
      </c>
      <c r="G1259" s="495" t="s">
        <v>42</v>
      </c>
      <c r="H1259" s="495" t="s">
        <v>43</v>
      </c>
      <c r="I1259" s="496" t="s">
        <v>44</v>
      </c>
      <c r="J1259" s="23" t="s">
        <v>40</v>
      </c>
      <c r="K1259" s="494" t="s">
        <v>41</v>
      </c>
      <c r="L1259" s="495" t="s">
        <v>42</v>
      </c>
      <c r="M1259" s="495" t="s">
        <v>43</v>
      </c>
      <c r="N1259" s="496" t="s">
        <v>44</v>
      </c>
    </row>
    <row r="1260" spans="1:16" ht="13.5" customHeight="1" x14ac:dyDescent="0.2">
      <c r="A1260" s="501"/>
      <c r="B1260" s="502"/>
      <c r="C1260" s="502"/>
      <c r="D1260" s="502"/>
      <c r="E1260" s="60" t="s">
        <v>47</v>
      </c>
      <c r="F1260" s="494"/>
      <c r="G1260" s="495"/>
      <c r="H1260" s="495"/>
      <c r="I1260" s="496"/>
      <c r="J1260" s="23" t="s">
        <v>47</v>
      </c>
      <c r="K1260" s="494"/>
      <c r="L1260" s="495"/>
      <c r="M1260" s="495"/>
      <c r="N1260" s="496"/>
    </row>
    <row r="1261" spans="1:16" ht="13.5" customHeight="1" x14ac:dyDescent="0.2">
      <c r="A1261" s="501"/>
      <c r="B1261" s="502"/>
      <c r="C1261" s="502"/>
      <c r="D1261" s="502"/>
      <c r="E1261" s="60" t="s">
        <v>49</v>
      </c>
      <c r="F1261" s="494"/>
      <c r="G1261" s="495"/>
      <c r="H1261" s="495"/>
      <c r="I1261" s="496"/>
      <c r="J1261" s="23" t="s">
        <v>49</v>
      </c>
      <c r="K1261" s="494"/>
      <c r="L1261" s="495"/>
      <c r="M1261" s="495"/>
      <c r="N1261" s="496"/>
    </row>
    <row r="1262" spans="1:16" ht="13.5" customHeight="1" x14ac:dyDescent="0.2">
      <c r="A1262" s="501"/>
      <c r="B1262" s="502"/>
      <c r="C1262" s="502"/>
      <c r="D1262" s="502"/>
      <c r="E1262" s="61" t="s">
        <v>53</v>
      </c>
      <c r="F1262" s="494"/>
      <c r="G1262" s="495"/>
      <c r="H1262" s="495"/>
      <c r="I1262" s="496"/>
      <c r="J1262" s="23" t="s">
        <v>53</v>
      </c>
      <c r="K1262" s="494"/>
      <c r="L1262" s="495"/>
      <c r="M1262" s="495"/>
      <c r="N1262" s="496"/>
    </row>
    <row r="1263" spans="1:16" ht="13.5" customHeight="1" x14ac:dyDescent="0.2">
      <c r="A1263" s="36">
        <v>1</v>
      </c>
      <c r="B1263" s="507" t="s">
        <v>55</v>
      </c>
      <c r="C1263" s="507"/>
      <c r="D1263" s="507"/>
      <c r="E1263" s="38"/>
      <c r="F1263" s="38"/>
      <c r="G1263" s="39"/>
      <c r="H1263" s="39"/>
      <c r="I1263" s="40"/>
      <c r="J1263" s="38"/>
      <c r="K1263" s="38"/>
      <c r="L1263" s="39"/>
      <c r="M1263" s="39"/>
      <c r="N1263" s="40"/>
    </row>
    <row r="1264" spans="1:16" ht="13.5" customHeight="1" x14ac:dyDescent="0.2">
      <c r="A1264" s="36">
        <v>2</v>
      </c>
      <c r="B1264" s="507" t="s">
        <v>57</v>
      </c>
      <c r="C1264" s="507"/>
      <c r="D1264" s="507"/>
      <c r="E1264" s="38"/>
      <c r="F1264" s="38"/>
      <c r="G1264" s="39"/>
      <c r="H1264" s="39"/>
      <c r="I1264" s="40"/>
      <c r="J1264" s="38"/>
      <c r="K1264" s="38"/>
      <c r="L1264" s="39"/>
      <c r="M1264" s="39"/>
      <c r="N1264" s="40"/>
    </row>
    <row r="1265" spans="1:14" ht="13.5" customHeight="1" x14ac:dyDescent="0.2">
      <c r="A1265" s="36">
        <v>3</v>
      </c>
      <c r="B1265" s="507" t="s">
        <v>59</v>
      </c>
      <c r="C1265" s="507"/>
      <c r="D1265" s="507"/>
      <c r="E1265" s="38"/>
      <c r="F1265" s="38"/>
      <c r="G1265" s="39"/>
      <c r="H1265" s="39"/>
      <c r="I1265" s="40"/>
      <c r="J1265" s="38"/>
      <c r="K1265" s="38"/>
      <c r="L1265" s="39"/>
      <c r="M1265" s="39"/>
      <c r="N1265" s="40"/>
    </row>
    <row r="1266" spans="1:14" ht="13.5" customHeight="1" x14ac:dyDescent="0.2">
      <c r="A1266" s="36">
        <v>4</v>
      </c>
      <c r="B1266" s="507" t="s">
        <v>61</v>
      </c>
      <c r="C1266" s="507"/>
      <c r="D1266" s="507"/>
      <c r="E1266" s="38"/>
      <c r="F1266" s="38"/>
      <c r="G1266" s="39"/>
      <c r="H1266" s="39"/>
      <c r="I1266" s="40"/>
      <c r="J1266" s="38"/>
      <c r="K1266" s="38"/>
      <c r="L1266" s="39"/>
      <c r="M1266" s="39"/>
      <c r="N1266" s="40"/>
    </row>
    <row r="1267" spans="1:14" ht="13.5" customHeight="1" x14ac:dyDescent="0.2">
      <c r="A1267" s="36">
        <v>5</v>
      </c>
      <c r="B1267" s="507" t="s">
        <v>63</v>
      </c>
      <c r="C1267" s="507"/>
      <c r="D1267" s="507"/>
      <c r="E1267" s="38"/>
      <c r="F1267" s="38"/>
      <c r="G1267" s="39"/>
      <c r="H1267" s="39"/>
      <c r="I1267" s="40"/>
      <c r="J1267" s="38"/>
      <c r="K1267" s="38"/>
      <c r="L1267" s="39"/>
      <c r="M1267" s="39"/>
      <c r="N1267" s="40"/>
    </row>
    <row r="1268" spans="1:14" ht="13.5" customHeight="1" x14ac:dyDescent="0.2">
      <c r="A1268" s="36">
        <v>6</v>
      </c>
      <c r="B1268" s="507" t="s">
        <v>65</v>
      </c>
      <c r="C1268" s="507"/>
      <c r="D1268" s="507"/>
      <c r="E1268" s="38"/>
      <c r="F1268" s="38"/>
      <c r="G1268" s="39"/>
      <c r="H1268" s="39"/>
      <c r="I1268" s="40"/>
      <c r="J1268" s="38"/>
      <c r="K1268" s="38"/>
      <c r="L1268" s="39"/>
      <c r="M1268" s="39"/>
      <c r="N1268" s="40"/>
    </row>
    <row r="1269" spans="1:14" ht="13.5" customHeight="1" x14ac:dyDescent="0.2">
      <c r="A1269" s="36">
        <v>7</v>
      </c>
      <c r="B1269" s="507" t="s">
        <v>67</v>
      </c>
      <c r="C1269" s="507"/>
      <c r="D1269" s="507"/>
      <c r="E1269" s="38"/>
      <c r="F1269" s="38"/>
      <c r="G1269" s="39"/>
      <c r="H1269" s="39"/>
      <c r="I1269" s="40"/>
      <c r="J1269" s="38"/>
      <c r="K1269" s="38"/>
      <c r="L1269" s="39"/>
      <c r="M1269" s="39"/>
      <c r="N1269" s="40"/>
    </row>
    <row r="1270" spans="1:14" ht="13.5" customHeight="1" x14ac:dyDescent="0.2">
      <c r="A1270" s="36">
        <v>8</v>
      </c>
      <c r="B1270" s="507" t="s">
        <v>69</v>
      </c>
      <c r="C1270" s="507"/>
      <c r="D1270" s="507"/>
      <c r="E1270" s="38"/>
      <c r="F1270" s="38"/>
      <c r="G1270" s="39"/>
      <c r="H1270" s="39"/>
      <c r="I1270" s="40"/>
      <c r="J1270" s="38"/>
      <c r="K1270" s="38"/>
      <c r="L1270" s="39"/>
      <c r="M1270" s="39"/>
      <c r="N1270" s="40"/>
    </row>
    <row r="1271" spans="1:14" ht="13.5" customHeight="1" x14ac:dyDescent="0.2">
      <c r="A1271" s="36">
        <v>9</v>
      </c>
      <c r="B1271" s="507" t="s">
        <v>71</v>
      </c>
      <c r="C1271" s="507"/>
      <c r="D1271" s="507"/>
      <c r="E1271" s="38"/>
      <c r="F1271" s="38"/>
      <c r="G1271" s="39"/>
      <c r="H1271" s="39"/>
      <c r="I1271" s="40"/>
      <c r="J1271" s="38"/>
      <c r="K1271" s="38"/>
      <c r="L1271" s="39"/>
      <c r="M1271" s="39"/>
      <c r="N1271" s="40"/>
    </row>
    <row r="1272" spans="1:14" ht="13.5" customHeight="1" x14ac:dyDescent="0.2">
      <c r="A1272" s="36">
        <v>10</v>
      </c>
      <c r="B1272" s="507" t="s">
        <v>73</v>
      </c>
      <c r="C1272" s="507"/>
      <c r="D1272" s="507"/>
      <c r="E1272" s="38"/>
      <c r="F1272" s="38"/>
      <c r="G1272" s="39"/>
      <c r="H1272" s="39"/>
      <c r="I1272" s="40"/>
      <c r="J1272" s="38"/>
      <c r="K1272" s="38"/>
      <c r="L1272" s="39"/>
      <c r="M1272" s="39"/>
      <c r="N1272" s="40"/>
    </row>
    <row r="1273" spans="1:14" ht="13.5" customHeight="1" x14ac:dyDescent="0.2">
      <c r="A1273" s="36">
        <v>11</v>
      </c>
      <c r="B1273" s="507" t="s">
        <v>75</v>
      </c>
      <c r="C1273" s="507"/>
      <c r="D1273" s="507"/>
      <c r="E1273" s="38"/>
      <c r="F1273" s="38"/>
      <c r="G1273" s="39"/>
      <c r="H1273" s="39"/>
      <c r="I1273" s="40"/>
      <c r="J1273" s="38"/>
      <c r="K1273" s="38"/>
      <c r="L1273" s="39"/>
      <c r="M1273" s="39"/>
      <c r="N1273" s="40"/>
    </row>
    <row r="1274" spans="1:14" ht="13.5" customHeight="1" x14ac:dyDescent="0.2">
      <c r="A1274" s="36">
        <v>12</v>
      </c>
      <c r="B1274" s="507" t="s">
        <v>77</v>
      </c>
      <c r="C1274" s="507"/>
      <c r="D1274" s="507"/>
      <c r="E1274" s="38"/>
      <c r="F1274" s="38"/>
      <c r="G1274" s="39"/>
      <c r="H1274" s="39"/>
      <c r="I1274" s="40"/>
      <c r="J1274" s="38"/>
      <c r="K1274" s="38"/>
      <c r="L1274" s="39"/>
      <c r="M1274" s="39"/>
      <c r="N1274" s="40"/>
    </row>
    <row r="1275" spans="1:14" ht="13.5" customHeight="1" x14ac:dyDescent="0.2">
      <c r="A1275" s="36">
        <v>13</v>
      </c>
      <c r="B1275" s="507" t="s">
        <v>79</v>
      </c>
      <c r="C1275" s="507"/>
      <c r="D1275" s="507"/>
      <c r="E1275" s="38"/>
      <c r="F1275" s="38"/>
      <c r="G1275" s="39"/>
      <c r="H1275" s="39"/>
      <c r="I1275" s="40"/>
      <c r="J1275" s="38"/>
      <c r="K1275" s="38"/>
      <c r="L1275" s="39"/>
      <c r="M1275" s="39"/>
      <c r="N1275" s="40"/>
    </row>
    <row r="1276" spans="1:14" ht="13.5" customHeight="1" x14ac:dyDescent="0.2">
      <c r="A1276" s="36">
        <v>14</v>
      </c>
      <c r="B1276" s="507" t="s">
        <v>81</v>
      </c>
      <c r="C1276" s="507"/>
      <c r="D1276" s="507"/>
      <c r="E1276" s="38"/>
      <c r="F1276" s="38"/>
      <c r="G1276" s="39"/>
      <c r="H1276" s="39"/>
      <c r="I1276" s="40"/>
      <c r="J1276" s="38"/>
      <c r="K1276" s="38"/>
      <c r="L1276" s="39"/>
      <c r="M1276" s="39"/>
      <c r="N1276" s="40"/>
    </row>
    <row r="1277" spans="1:14" ht="13.5" customHeight="1" x14ac:dyDescent="0.2">
      <c r="A1277" s="36">
        <v>15</v>
      </c>
      <c r="B1277" s="507" t="s">
        <v>83</v>
      </c>
      <c r="C1277" s="507"/>
      <c r="D1277" s="507"/>
      <c r="E1277" s="38"/>
      <c r="F1277" s="38"/>
      <c r="G1277" s="39"/>
      <c r="H1277" s="39"/>
      <c r="I1277" s="40"/>
      <c r="J1277" s="38"/>
      <c r="K1277" s="38"/>
      <c r="L1277" s="39"/>
      <c r="M1277" s="39"/>
      <c r="N1277" s="40"/>
    </row>
    <row r="1278" spans="1:14" ht="13.5" customHeight="1" x14ac:dyDescent="0.2">
      <c r="A1278" s="36">
        <v>16</v>
      </c>
      <c r="B1278" s="507" t="s">
        <v>85</v>
      </c>
      <c r="C1278" s="507"/>
      <c r="D1278" s="507"/>
      <c r="E1278" s="38"/>
      <c r="F1278" s="38"/>
      <c r="G1278" s="39"/>
      <c r="H1278" s="39"/>
      <c r="I1278" s="40"/>
      <c r="J1278" s="38"/>
      <c r="K1278" s="38"/>
      <c r="L1278" s="39"/>
      <c r="M1278" s="39"/>
      <c r="N1278" s="40"/>
    </row>
    <row r="1279" spans="1:14" ht="13.5" customHeight="1" x14ac:dyDescent="0.2">
      <c r="A1279" s="36">
        <v>17</v>
      </c>
      <c r="B1279" s="56" t="s">
        <v>87</v>
      </c>
      <c r="C1279" s="57"/>
      <c r="D1279" s="58"/>
      <c r="E1279" s="43"/>
      <c r="F1279" s="38"/>
      <c r="G1279" s="39"/>
      <c r="H1279" s="39"/>
      <c r="I1279" s="40"/>
      <c r="J1279" s="43"/>
      <c r="K1279" s="38"/>
      <c r="L1279" s="39"/>
      <c r="M1279" s="39"/>
      <c r="N1279" s="40"/>
    </row>
    <row r="1280" spans="1:14" ht="13.5" customHeight="1" x14ac:dyDescent="0.2">
      <c r="A1280" s="36">
        <v>18</v>
      </c>
      <c r="B1280" s="499" t="s">
        <v>89</v>
      </c>
      <c r="C1280" s="499"/>
      <c r="D1280" s="499"/>
      <c r="E1280" s="38"/>
      <c r="F1280" s="38"/>
      <c r="G1280" s="39"/>
      <c r="H1280" s="39"/>
      <c r="I1280" s="40"/>
      <c r="J1280" s="38"/>
      <c r="K1280" s="38"/>
      <c r="L1280" s="39"/>
      <c r="M1280" s="39"/>
      <c r="N1280" s="40"/>
    </row>
    <row r="1281" spans="1:16" ht="13.5" customHeight="1" x14ac:dyDescent="0.2">
      <c r="A1281" s="36">
        <v>19</v>
      </c>
      <c r="B1281" s="499" t="s">
        <v>92</v>
      </c>
      <c r="C1281" s="499"/>
      <c r="D1281" s="499"/>
      <c r="E1281" s="38"/>
      <c r="F1281" s="38"/>
      <c r="G1281" s="39"/>
      <c r="H1281" s="39"/>
      <c r="I1281" s="40"/>
      <c r="J1281" s="38"/>
      <c r="K1281" s="38"/>
      <c r="L1281" s="39"/>
      <c r="M1281" s="39"/>
      <c r="N1281" s="40"/>
    </row>
    <row r="1282" spans="1:16" ht="13.5" customHeight="1" x14ac:dyDescent="0.2">
      <c r="A1282" s="44"/>
      <c r="B1282" s="499" t="s">
        <v>94</v>
      </c>
      <c r="C1282" s="499"/>
      <c r="D1282" s="499"/>
      <c r="E1282" s="45"/>
      <c r="F1282" s="45"/>
      <c r="G1282" s="46"/>
      <c r="H1282" s="46"/>
      <c r="I1282" s="47"/>
      <c r="J1282" s="45"/>
      <c r="K1282" s="45"/>
      <c r="L1282" s="46"/>
      <c r="M1282" s="46"/>
      <c r="N1282" s="47"/>
    </row>
    <row r="1283" spans="1:16" ht="13.5" customHeight="1" x14ac:dyDescent="0.2">
      <c r="A1283" s="36">
        <v>20</v>
      </c>
      <c r="B1283" s="506" t="str">
        <f>B1244</f>
        <v/>
      </c>
      <c r="C1283" s="506"/>
      <c r="D1283" s="506"/>
      <c r="E1283" s="38"/>
      <c r="F1283" s="38"/>
      <c r="G1283" s="39"/>
      <c r="H1283" s="39"/>
      <c r="I1283" s="40"/>
      <c r="J1283" s="38"/>
      <c r="K1283" s="38"/>
      <c r="L1283" s="39"/>
      <c r="M1283" s="39"/>
      <c r="N1283" s="40"/>
    </row>
    <row r="1284" spans="1:16" ht="13.5" customHeight="1" x14ac:dyDescent="0.2">
      <c r="A1284" s="36">
        <v>21</v>
      </c>
      <c r="B1284" s="506" t="str">
        <f>B1245</f>
        <v/>
      </c>
      <c r="C1284" s="506"/>
      <c r="D1284" s="506"/>
      <c r="E1284" s="38"/>
      <c r="F1284" s="38"/>
      <c r="G1284" s="39"/>
      <c r="H1284" s="39"/>
      <c r="I1284" s="40"/>
      <c r="J1284" s="38"/>
      <c r="K1284" s="38"/>
      <c r="L1284" s="39"/>
      <c r="M1284" s="39"/>
      <c r="N1284" s="40"/>
    </row>
    <row r="1285" spans="1:16" ht="13.5" customHeight="1" x14ac:dyDescent="0.2">
      <c r="A1285" s="36">
        <v>22</v>
      </c>
      <c r="B1285" s="506" t="str">
        <f>B1246</f>
        <v/>
      </c>
      <c r="C1285" s="506"/>
      <c r="D1285" s="506"/>
      <c r="E1285" s="38"/>
      <c r="F1285" s="38"/>
      <c r="G1285" s="39"/>
      <c r="H1285" s="39"/>
      <c r="I1285" s="40"/>
      <c r="J1285" s="38"/>
      <c r="K1285" s="38"/>
      <c r="L1285" s="39"/>
      <c r="M1285" s="39"/>
      <c r="N1285" s="40"/>
    </row>
    <row r="1286" spans="1:16" ht="13.5" customHeight="1" x14ac:dyDescent="0.2">
      <c r="A1286" s="36">
        <v>23</v>
      </c>
      <c r="B1286" s="506" t="str">
        <f>B1247</f>
        <v/>
      </c>
      <c r="C1286" s="506"/>
      <c r="D1286" s="506"/>
      <c r="E1286" s="38"/>
      <c r="F1286" s="38"/>
      <c r="G1286" s="39"/>
      <c r="H1286" s="39"/>
      <c r="I1286" s="40"/>
      <c r="J1286" s="38"/>
      <c r="K1286" s="38"/>
      <c r="L1286" s="39"/>
      <c r="M1286" s="39"/>
      <c r="N1286" s="40"/>
    </row>
    <row r="1287" spans="1:16" ht="13.5" customHeight="1" x14ac:dyDescent="0.2">
      <c r="A1287" s="36">
        <v>24</v>
      </c>
      <c r="B1287" s="506" t="str">
        <f>B1248</f>
        <v/>
      </c>
      <c r="C1287" s="506"/>
      <c r="D1287" s="506"/>
      <c r="E1287" s="38"/>
      <c r="F1287" s="38"/>
      <c r="G1287" s="39"/>
      <c r="H1287" s="39"/>
      <c r="I1287" s="40"/>
      <c r="J1287" s="38"/>
      <c r="K1287" s="38"/>
      <c r="L1287" s="39"/>
      <c r="M1287" s="39"/>
      <c r="N1287" s="40"/>
    </row>
    <row r="1288" spans="1:16" ht="6" customHeight="1" x14ac:dyDescent="0.2">
      <c r="A1288" s="41"/>
      <c r="B1288" s="41"/>
      <c r="C1288" s="41"/>
      <c r="D1288" s="41"/>
    </row>
    <row r="1289" spans="1:16" ht="22.5" customHeight="1" x14ac:dyDescent="0.25">
      <c r="A1289" s="497" t="s">
        <v>19</v>
      </c>
      <c r="B1289" s="497"/>
      <c r="C1289" s="497"/>
      <c r="D1289" s="505" t="str">
        <f>D1250</f>
        <v>3R Petroleum</v>
      </c>
      <c r="E1289" s="505"/>
      <c r="F1289" s="505"/>
      <c r="G1289" s="505"/>
      <c r="H1289" s="505"/>
      <c r="I1289" s="505"/>
      <c r="K1289" s="486" t="s">
        <v>21</v>
      </c>
      <c r="L1289" s="486"/>
      <c r="M1289" s="486"/>
      <c r="N1289" s="486"/>
    </row>
    <row r="1290" spans="1:16" ht="6" customHeight="1" x14ac:dyDescent="0.2">
      <c r="J1290" s="18"/>
      <c r="N1290" s="18"/>
      <c r="O1290" s="18"/>
    </row>
    <row r="1291" spans="1:16" ht="17.25" customHeight="1" x14ac:dyDescent="0.2">
      <c r="A1291" s="487" t="s">
        <v>95</v>
      </c>
      <c r="B1291" s="487"/>
      <c r="C1291" s="49">
        <f>C1252</f>
        <v>5</v>
      </c>
      <c r="E1291" s="487" t="s">
        <v>23</v>
      </c>
      <c r="F1291" s="487"/>
      <c r="G1291" s="50" t="str">
        <f>G1252</f>
        <v>0</v>
      </c>
      <c r="H1291" s="22"/>
      <c r="K1291" s="488" t="s">
        <v>25</v>
      </c>
      <c r="L1291" s="488"/>
      <c r="M1291" s="488"/>
      <c r="N1291" s="488"/>
    </row>
    <row r="1292" spans="1:16" ht="6" customHeight="1" x14ac:dyDescent="0.2">
      <c r="C1292" s="6"/>
      <c r="D1292" s="23"/>
      <c r="E1292" s="23"/>
      <c r="F1292" s="23"/>
      <c r="G1292" s="23"/>
      <c r="H1292" s="23"/>
      <c r="I1292" s="23"/>
      <c r="O1292" s="22"/>
    </row>
    <row r="1293" spans="1:16" ht="13.5" customHeight="1" x14ac:dyDescent="0.2">
      <c r="A1293" s="22"/>
      <c r="B1293" s="22"/>
      <c r="C1293" s="23"/>
      <c r="D1293" s="23"/>
      <c r="E1293" s="487" t="s">
        <v>26</v>
      </c>
      <c r="F1293" s="487"/>
      <c r="G1293" s="487"/>
      <c r="H1293" s="51">
        <f>H1254</f>
        <v>44986</v>
      </c>
      <c r="I1293" s="22"/>
      <c r="J1293" s="22"/>
      <c r="K1293" s="22"/>
      <c r="N1293" s="14" t="s">
        <v>133</v>
      </c>
      <c r="O1293" s="22"/>
      <c r="P1293" s="22"/>
    </row>
    <row r="1294" spans="1:16" ht="6" customHeight="1" x14ac:dyDescent="0.2">
      <c r="A1294" s="22"/>
      <c r="B1294" s="22"/>
      <c r="G1294" s="13"/>
      <c r="H1294" s="13"/>
      <c r="I1294" s="22"/>
      <c r="J1294" s="22"/>
      <c r="K1294" s="22"/>
      <c r="M1294" s="6"/>
      <c r="O1294" s="22"/>
      <c r="P1294" s="22"/>
    </row>
    <row r="1295" spans="1:16" s="42" customFormat="1" ht="17.25" customHeight="1" x14ac:dyDescent="0.2">
      <c r="A1295" s="488" t="s">
        <v>97</v>
      </c>
      <c r="B1295" s="488"/>
      <c r="C1295" s="488"/>
      <c r="D1295" s="488"/>
      <c r="E1295" s="488"/>
      <c r="F1295" s="488"/>
      <c r="G1295" s="488"/>
      <c r="H1295" s="488"/>
      <c r="I1295" s="488"/>
      <c r="J1295" s="488"/>
      <c r="K1295" s="488"/>
      <c r="L1295" s="488"/>
      <c r="M1295" s="488"/>
      <c r="N1295" s="488"/>
      <c r="O1295" s="52"/>
      <c r="P1295" s="52"/>
    </row>
    <row r="1296" spans="1:16" ht="13.5" customHeight="1" x14ac:dyDescent="0.2">
      <c r="A1296" s="501" t="s">
        <v>31</v>
      </c>
      <c r="B1296" s="502" t="s">
        <v>98</v>
      </c>
      <c r="C1296" s="502"/>
      <c r="D1296" s="502"/>
      <c r="E1296" s="53" t="s">
        <v>99</v>
      </c>
      <c r="F1296" s="30"/>
      <c r="G1296" s="29" t="s">
        <v>100</v>
      </c>
      <c r="H1296" s="492"/>
      <c r="I1296" s="492"/>
      <c r="J1296" s="53" t="s">
        <v>99</v>
      </c>
      <c r="K1296" s="30"/>
      <c r="L1296" s="29" t="s">
        <v>100</v>
      </c>
      <c r="M1296" s="492"/>
      <c r="N1296" s="492"/>
    </row>
    <row r="1297" spans="1:14" ht="13.5" customHeight="1" x14ac:dyDescent="0.2">
      <c r="A1297" s="501"/>
      <c r="B1297" s="502"/>
      <c r="C1297" s="502"/>
      <c r="D1297" s="502"/>
      <c r="E1297" s="59"/>
      <c r="F1297" s="503" t="s">
        <v>101</v>
      </c>
      <c r="G1297" s="503"/>
      <c r="H1297" s="503"/>
      <c r="I1297" s="503"/>
      <c r="J1297" s="4"/>
      <c r="K1297" s="503" t="s">
        <v>101</v>
      </c>
      <c r="L1297" s="503"/>
      <c r="M1297" s="503"/>
      <c r="N1297" s="503"/>
    </row>
    <row r="1298" spans="1:14" ht="13.5" customHeight="1" x14ac:dyDescent="0.2">
      <c r="A1298" s="501"/>
      <c r="B1298" s="502"/>
      <c r="C1298" s="502"/>
      <c r="D1298" s="502"/>
      <c r="E1298" s="60" t="s">
        <v>40</v>
      </c>
      <c r="F1298" s="494" t="s">
        <v>41</v>
      </c>
      <c r="G1298" s="495" t="s">
        <v>42</v>
      </c>
      <c r="H1298" s="495" t="s">
        <v>43</v>
      </c>
      <c r="I1298" s="496" t="s">
        <v>44</v>
      </c>
      <c r="J1298" s="23" t="s">
        <v>40</v>
      </c>
      <c r="K1298" s="494" t="s">
        <v>41</v>
      </c>
      <c r="L1298" s="495" t="s">
        <v>42</v>
      </c>
      <c r="M1298" s="495" t="s">
        <v>43</v>
      </c>
      <c r="N1298" s="496" t="s">
        <v>44</v>
      </c>
    </row>
    <row r="1299" spans="1:14" ht="13.5" customHeight="1" x14ac:dyDescent="0.2">
      <c r="A1299" s="501"/>
      <c r="B1299" s="502"/>
      <c r="C1299" s="502"/>
      <c r="D1299" s="502"/>
      <c r="E1299" s="60" t="s">
        <v>47</v>
      </c>
      <c r="F1299" s="494"/>
      <c r="G1299" s="495"/>
      <c r="H1299" s="495"/>
      <c r="I1299" s="496"/>
      <c r="J1299" s="23" t="s">
        <v>47</v>
      </c>
      <c r="K1299" s="494"/>
      <c r="L1299" s="495"/>
      <c r="M1299" s="495"/>
      <c r="N1299" s="496"/>
    </row>
    <row r="1300" spans="1:14" ht="13.5" customHeight="1" x14ac:dyDescent="0.2">
      <c r="A1300" s="501"/>
      <c r="B1300" s="502"/>
      <c r="C1300" s="502"/>
      <c r="D1300" s="502"/>
      <c r="E1300" s="60" t="s">
        <v>49</v>
      </c>
      <c r="F1300" s="494"/>
      <c r="G1300" s="495"/>
      <c r="H1300" s="495"/>
      <c r="I1300" s="496"/>
      <c r="J1300" s="23" t="s">
        <v>49</v>
      </c>
      <c r="K1300" s="494"/>
      <c r="L1300" s="495"/>
      <c r="M1300" s="495"/>
      <c r="N1300" s="496"/>
    </row>
    <row r="1301" spans="1:14" ht="13.5" customHeight="1" x14ac:dyDescent="0.2">
      <c r="A1301" s="501"/>
      <c r="B1301" s="502"/>
      <c r="C1301" s="502"/>
      <c r="D1301" s="502"/>
      <c r="E1301" s="61" t="s">
        <v>53</v>
      </c>
      <c r="F1301" s="494"/>
      <c r="G1301" s="495"/>
      <c r="H1301" s="495"/>
      <c r="I1301" s="496"/>
      <c r="J1301" s="23" t="s">
        <v>53</v>
      </c>
      <c r="K1301" s="494"/>
      <c r="L1301" s="495"/>
      <c r="M1301" s="495"/>
      <c r="N1301" s="496"/>
    </row>
    <row r="1302" spans="1:14" ht="13.5" customHeight="1" x14ac:dyDescent="0.2">
      <c r="A1302" s="36">
        <v>1</v>
      </c>
      <c r="B1302" s="507" t="s">
        <v>55</v>
      </c>
      <c r="C1302" s="507"/>
      <c r="D1302" s="507"/>
      <c r="E1302" s="38"/>
      <c r="F1302" s="38"/>
      <c r="G1302" s="39"/>
      <c r="H1302" s="39"/>
      <c r="I1302" s="40"/>
      <c r="J1302" s="38"/>
      <c r="K1302" s="38"/>
      <c r="L1302" s="39"/>
      <c r="M1302" s="39"/>
      <c r="N1302" s="40"/>
    </row>
    <row r="1303" spans="1:14" ht="13.5" customHeight="1" x14ac:dyDescent="0.2">
      <c r="A1303" s="36">
        <v>2</v>
      </c>
      <c r="B1303" s="507" t="s">
        <v>57</v>
      </c>
      <c r="C1303" s="507"/>
      <c r="D1303" s="507"/>
      <c r="E1303" s="38"/>
      <c r="F1303" s="38"/>
      <c r="G1303" s="39"/>
      <c r="H1303" s="39"/>
      <c r="I1303" s="40"/>
      <c r="J1303" s="38"/>
      <c r="K1303" s="38"/>
      <c r="L1303" s="39"/>
      <c r="M1303" s="39"/>
      <c r="N1303" s="40"/>
    </row>
    <row r="1304" spans="1:14" ht="13.5" customHeight="1" x14ac:dyDescent="0.2">
      <c r="A1304" s="36">
        <v>3</v>
      </c>
      <c r="B1304" s="507" t="s">
        <v>59</v>
      </c>
      <c r="C1304" s="507"/>
      <c r="D1304" s="507"/>
      <c r="E1304" s="38"/>
      <c r="F1304" s="38"/>
      <c r="G1304" s="39"/>
      <c r="H1304" s="39"/>
      <c r="I1304" s="40"/>
      <c r="J1304" s="38"/>
      <c r="K1304" s="38"/>
      <c r="L1304" s="39"/>
      <c r="M1304" s="39"/>
      <c r="N1304" s="40"/>
    </row>
    <row r="1305" spans="1:14" ht="13.5" customHeight="1" x14ac:dyDescent="0.2">
      <c r="A1305" s="36">
        <v>4</v>
      </c>
      <c r="B1305" s="507" t="s">
        <v>61</v>
      </c>
      <c r="C1305" s="507"/>
      <c r="D1305" s="507"/>
      <c r="E1305" s="38"/>
      <c r="F1305" s="38"/>
      <c r="G1305" s="39"/>
      <c r="H1305" s="39"/>
      <c r="I1305" s="40"/>
      <c r="J1305" s="38"/>
      <c r="K1305" s="38"/>
      <c r="L1305" s="39"/>
      <c r="M1305" s="39"/>
      <c r="N1305" s="40"/>
    </row>
    <row r="1306" spans="1:14" ht="13.5" customHeight="1" x14ac:dyDescent="0.2">
      <c r="A1306" s="36">
        <v>5</v>
      </c>
      <c r="B1306" s="507" t="s">
        <v>63</v>
      </c>
      <c r="C1306" s="507"/>
      <c r="D1306" s="507"/>
      <c r="E1306" s="38"/>
      <c r="F1306" s="38"/>
      <c r="G1306" s="39"/>
      <c r="H1306" s="39"/>
      <c r="I1306" s="40"/>
      <c r="J1306" s="38"/>
      <c r="K1306" s="38"/>
      <c r="L1306" s="39"/>
      <c r="M1306" s="39"/>
      <c r="N1306" s="40"/>
    </row>
    <row r="1307" spans="1:14" ht="13.5" customHeight="1" x14ac:dyDescent="0.2">
      <c r="A1307" s="36">
        <v>6</v>
      </c>
      <c r="B1307" s="507" t="s">
        <v>65</v>
      </c>
      <c r="C1307" s="507"/>
      <c r="D1307" s="507"/>
      <c r="E1307" s="38"/>
      <c r="F1307" s="38"/>
      <c r="G1307" s="39"/>
      <c r="H1307" s="39"/>
      <c r="I1307" s="40"/>
      <c r="J1307" s="38"/>
      <c r="K1307" s="38"/>
      <c r="L1307" s="39"/>
      <c r="M1307" s="39"/>
      <c r="N1307" s="40"/>
    </row>
    <row r="1308" spans="1:14" ht="13.5" customHeight="1" x14ac:dyDescent="0.2">
      <c r="A1308" s="36">
        <v>7</v>
      </c>
      <c r="B1308" s="507" t="s">
        <v>67</v>
      </c>
      <c r="C1308" s="507"/>
      <c r="D1308" s="507"/>
      <c r="E1308" s="38"/>
      <c r="F1308" s="38"/>
      <c r="G1308" s="39"/>
      <c r="H1308" s="39"/>
      <c r="I1308" s="40"/>
      <c r="J1308" s="38"/>
      <c r="K1308" s="38"/>
      <c r="L1308" s="39"/>
      <c r="M1308" s="39"/>
      <c r="N1308" s="40"/>
    </row>
    <row r="1309" spans="1:14" ht="13.5" customHeight="1" x14ac:dyDescent="0.2">
      <c r="A1309" s="36">
        <v>8</v>
      </c>
      <c r="B1309" s="507" t="s">
        <v>69</v>
      </c>
      <c r="C1309" s="507"/>
      <c r="D1309" s="507"/>
      <c r="E1309" s="38"/>
      <c r="F1309" s="38"/>
      <c r="G1309" s="39"/>
      <c r="H1309" s="39"/>
      <c r="I1309" s="40"/>
      <c r="J1309" s="38"/>
      <c r="K1309" s="38"/>
      <c r="L1309" s="39"/>
      <c r="M1309" s="39"/>
      <c r="N1309" s="40"/>
    </row>
    <row r="1310" spans="1:14" ht="13.5" customHeight="1" x14ac:dyDescent="0.2">
      <c r="A1310" s="36">
        <v>9</v>
      </c>
      <c r="B1310" s="507" t="s">
        <v>71</v>
      </c>
      <c r="C1310" s="507"/>
      <c r="D1310" s="507"/>
      <c r="E1310" s="38"/>
      <c r="F1310" s="38"/>
      <c r="G1310" s="39"/>
      <c r="H1310" s="39"/>
      <c r="I1310" s="40"/>
      <c r="J1310" s="38"/>
      <c r="K1310" s="38"/>
      <c r="L1310" s="39"/>
      <c r="M1310" s="39"/>
      <c r="N1310" s="40"/>
    </row>
    <row r="1311" spans="1:14" ht="13.5" customHeight="1" x14ac:dyDescent="0.2">
      <c r="A1311" s="36">
        <v>10</v>
      </c>
      <c r="B1311" s="507" t="s">
        <v>73</v>
      </c>
      <c r="C1311" s="507"/>
      <c r="D1311" s="507"/>
      <c r="E1311" s="38"/>
      <c r="F1311" s="38"/>
      <c r="G1311" s="39"/>
      <c r="H1311" s="39"/>
      <c r="I1311" s="40"/>
      <c r="J1311" s="38"/>
      <c r="K1311" s="38"/>
      <c r="L1311" s="39"/>
      <c r="M1311" s="39"/>
      <c r="N1311" s="40"/>
    </row>
    <row r="1312" spans="1:14" ht="13.5" customHeight="1" x14ac:dyDescent="0.2">
      <c r="A1312" s="36">
        <v>11</v>
      </c>
      <c r="B1312" s="507" t="s">
        <v>75</v>
      </c>
      <c r="C1312" s="507"/>
      <c r="D1312" s="507"/>
      <c r="E1312" s="38"/>
      <c r="F1312" s="38"/>
      <c r="G1312" s="39"/>
      <c r="H1312" s="39"/>
      <c r="I1312" s="40"/>
      <c r="J1312" s="38"/>
      <c r="K1312" s="38"/>
      <c r="L1312" s="39"/>
      <c r="M1312" s="39"/>
      <c r="N1312" s="40"/>
    </row>
    <row r="1313" spans="1:14" ht="13.5" customHeight="1" x14ac:dyDescent="0.2">
      <c r="A1313" s="36">
        <v>12</v>
      </c>
      <c r="B1313" s="507" t="s">
        <v>77</v>
      </c>
      <c r="C1313" s="507"/>
      <c r="D1313" s="507"/>
      <c r="E1313" s="38"/>
      <c r="F1313" s="38"/>
      <c r="G1313" s="39"/>
      <c r="H1313" s="39"/>
      <c r="I1313" s="40"/>
      <c r="J1313" s="38"/>
      <c r="K1313" s="38"/>
      <c r="L1313" s="39"/>
      <c r="M1313" s="39"/>
      <c r="N1313" s="40"/>
    </row>
    <row r="1314" spans="1:14" ht="13.5" customHeight="1" x14ac:dyDescent="0.2">
      <c r="A1314" s="36">
        <v>13</v>
      </c>
      <c r="B1314" s="507" t="s">
        <v>79</v>
      </c>
      <c r="C1314" s="507"/>
      <c r="D1314" s="507"/>
      <c r="E1314" s="38"/>
      <c r="F1314" s="38"/>
      <c r="G1314" s="39"/>
      <c r="H1314" s="39"/>
      <c r="I1314" s="40"/>
      <c r="J1314" s="38"/>
      <c r="K1314" s="38"/>
      <c r="L1314" s="39"/>
      <c r="M1314" s="39"/>
      <c r="N1314" s="40"/>
    </row>
    <row r="1315" spans="1:14" ht="13.5" customHeight="1" x14ac:dyDescent="0.2">
      <c r="A1315" s="36">
        <v>14</v>
      </c>
      <c r="B1315" s="507" t="s">
        <v>81</v>
      </c>
      <c r="C1315" s="507"/>
      <c r="D1315" s="507"/>
      <c r="E1315" s="38"/>
      <c r="F1315" s="38"/>
      <c r="G1315" s="39"/>
      <c r="H1315" s="39"/>
      <c r="I1315" s="40"/>
      <c r="J1315" s="38"/>
      <c r="K1315" s="38"/>
      <c r="L1315" s="39"/>
      <c r="M1315" s="39"/>
      <c r="N1315" s="40"/>
    </row>
    <row r="1316" spans="1:14" ht="13.5" customHeight="1" x14ac:dyDescent="0.2">
      <c r="A1316" s="36">
        <v>15</v>
      </c>
      <c r="B1316" s="507" t="s">
        <v>83</v>
      </c>
      <c r="C1316" s="507"/>
      <c r="D1316" s="507"/>
      <c r="E1316" s="38"/>
      <c r="F1316" s="38"/>
      <c r="G1316" s="39"/>
      <c r="H1316" s="39"/>
      <c r="I1316" s="40"/>
      <c r="J1316" s="38"/>
      <c r="K1316" s="38"/>
      <c r="L1316" s="39"/>
      <c r="M1316" s="39"/>
      <c r="N1316" s="40"/>
    </row>
    <row r="1317" spans="1:14" ht="13.5" customHeight="1" x14ac:dyDescent="0.2">
      <c r="A1317" s="36">
        <v>16</v>
      </c>
      <c r="B1317" s="507" t="s">
        <v>85</v>
      </c>
      <c r="C1317" s="507"/>
      <c r="D1317" s="507"/>
      <c r="E1317" s="38"/>
      <c r="F1317" s="38"/>
      <c r="G1317" s="39"/>
      <c r="H1317" s="39"/>
      <c r="I1317" s="40"/>
      <c r="J1317" s="38"/>
      <c r="K1317" s="38"/>
      <c r="L1317" s="39"/>
      <c r="M1317" s="39"/>
      <c r="N1317" s="40"/>
    </row>
    <row r="1318" spans="1:14" ht="13.5" customHeight="1" x14ac:dyDescent="0.2">
      <c r="A1318" s="36">
        <v>17</v>
      </c>
      <c r="B1318" s="56" t="s">
        <v>87</v>
      </c>
      <c r="C1318" s="57"/>
      <c r="D1318" s="58"/>
      <c r="E1318" s="43"/>
      <c r="F1318" s="38"/>
      <c r="G1318" s="39"/>
      <c r="H1318" s="39"/>
      <c r="I1318" s="40"/>
      <c r="J1318" s="43"/>
      <c r="K1318" s="38"/>
      <c r="L1318" s="39"/>
      <c r="M1318" s="39"/>
      <c r="N1318" s="40"/>
    </row>
    <row r="1319" spans="1:14" ht="13.5" customHeight="1" x14ac:dyDescent="0.2">
      <c r="A1319" s="36">
        <v>18</v>
      </c>
      <c r="B1319" s="499" t="s">
        <v>89</v>
      </c>
      <c r="C1319" s="499"/>
      <c r="D1319" s="499"/>
      <c r="E1319" s="38"/>
      <c r="F1319" s="38"/>
      <c r="G1319" s="39"/>
      <c r="H1319" s="39"/>
      <c r="I1319" s="40"/>
      <c r="J1319" s="38"/>
      <c r="K1319" s="38"/>
      <c r="L1319" s="39"/>
      <c r="M1319" s="39"/>
      <c r="N1319" s="40"/>
    </row>
    <row r="1320" spans="1:14" ht="13.5" customHeight="1" x14ac:dyDescent="0.2">
      <c r="A1320" s="36">
        <v>19</v>
      </c>
      <c r="B1320" s="499" t="s">
        <v>92</v>
      </c>
      <c r="C1320" s="499"/>
      <c r="D1320" s="499"/>
      <c r="E1320" s="38"/>
      <c r="F1320" s="38"/>
      <c r="G1320" s="39"/>
      <c r="H1320" s="39"/>
      <c r="I1320" s="40"/>
      <c r="J1320" s="38"/>
      <c r="K1320" s="38"/>
      <c r="L1320" s="39"/>
      <c r="M1320" s="39"/>
      <c r="N1320" s="40"/>
    </row>
    <row r="1321" spans="1:14" ht="13.5" customHeight="1" x14ac:dyDescent="0.2">
      <c r="A1321" s="44"/>
      <c r="B1321" s="499" t="s">
        <v>94</v>
      </c>
      <c r="C1321" s="499"/>
      <c r="D1321" s="499"/>
      <c r="E1321" s="45"/>
      <c r="F1321" s="45"/>
      <c r="G1321" s="46"/>
      <c r="H1321" s="46"/>
      <c r="I1321" s="47"/>
      <c r="J1321" s="45"/>
      <c r="K1321" s="45"/>
      <c r="L1321" s="46"/>
      <c r="M1321" s="46"/>
      <c r="N1321" s="47"/>
    </row>
    <row r="1322" spans="1:14" ht="13.5" customHeight="1" x14ac:dyDescent="0.2">
      <c r="A1322" s="36">
        <v>20</v>
      </c>
      <c r="B1322" s="506" t="str">
        <f>B1283</f>
        <v/>
      </c>
      <c r="C1322" s="506"/>
      <c r="D1322" s="506"/>
      <c r="E1322" s="38"/>
      <c r="F1322" s="38"/>
      <c r="G1322" s="39"/>
      <c r="H1322" s="39"/>
      <c r="I1322" s="40"/>
      <c r="J1322" s="38"/>
      <c r="K1322" s="38"/>
      <c r="L1322" s="39"/>
      <c r="M1322" s="39"/>
      <c r="N1322" s="40"/>
    </row>
    <row r="1323" spans="1:14" ht="13.5" customHeight="1" x14ac:dyDescent="0.2">
      <c r="A1323" s="36">
        <v>21</v>
      </c>
      <c r="B1323" s="506" t="str">
        <f>B1284</f>
        <v/>
      </c>
      <c r="C1323" s="506"/>
      <c r="D1323" s="506"/>
      <c r="E1323" s="38"/>
      <c r="F1323" s="38"/>
      <c r="G1323" s="39"/>
      <c r="H1323" s="39"/>
      <c r="I1323" s="40"/>
      <c r="J1323" s="38"/>
      <c r="K1323" s="38"/>
      <c r="L1323" s="39"/>
      <c r="M1323" s="39"/>
      <c r="N1323" s="40"/>
    </row>
    <row r="1324" spans="1:14" ht="13.5" customHeight="1" x14ac:dyDescent="0.2">
      <c r="A1324" s="36">
        <v>22</v>
      </c>
      <c r="B1324" s="506" t="str">
        <f>B1285</f>
        <v/>
      </c>
      <c r="C1324" s="506"/>
      <c r="D1324" s="506"/>
      <c r="E1324" s="38"/>
      <c r="F1324" s="38"/>
      <c r="G1324" s="39"/>
      <c r="H1324" s="39"/>
      <c r="I1324" s="40"/>
      <c r="J1324" s="38"/>
      <c r="K1324" s="38"/>
      <c r="L1324" s="39"/>
      <c r="M1324" s="39"/>
      <c r="N1324" s="40"/>
    </row>
    <row r="1325" spans="1:14" ht="13.5" customHeight="1" x14ac:dyDescent="0.2">
      <c r="A1325" s="36">
        <v>23</v>
      </c>
      <c r="B1325" s="506" t="str">
        <f>B1286</f>
        <v/>
      </c>
      <c r="C1325" s="506"/>
      <c r="D1325" s="506"/>
      <c r="E1325" s="38"/>
      <c r="F1325" s="38"/>
      <c r="G1325" s="39"/>
      <c r="H1325" s="39"/>
      <c r="I1325" s="40"/>
      <c r="J1325" s="38"/>
      <c r="K1325" s="38"/>
      <c r="L1325" s="39"/>
      <c r="M1325" s="39"/>
      <c r="N1325" s="40"/>
    </row>
    <row r="1326" spans="1:14" ht="13.5" customHeight="1" x14ac:dyDescent="0.2">
      <c r="A1326" s="36">
        <v>24</v>
      </c>
      <c r="B1326" s="506" t="str">
        <f>B1287</f>
        <v/>
      </c>
      <c r="C1326" s="506"/>
      <c r="D1326" s="506"/>
      <c r="E1326" s="38"/>
      <c r="F1326" s="38"/>
      <c r="G1326" s="39"/>
      <c r="H1326" s="39"/>
      <c r="I1326" s="40"/>
      <c r="J1326" s="38"/>
      <c r="K1326" s="38"/>
      <c r="L1326" s="39"/>
      <c r="M1326" s="39"/>
      <c r="N1326" s="40"/>
    </row>
    <row r="1327" spans="1:14" ht="6" customHeight="1" x14ac:dyDescent="0.2">
      <c r="A1327" s="41"/>
      <c r="B1327" s="41"/>
      <c r="C1327" s="41"/>
      <c r="D1327" s="41"/>
    </row>
    <row r="1328" spans="1:14" ht="22.5" customHeight="1" x14ac:dyDescent="0.25">
      <c r="A1328" s="497" t="s">
        <v>19</v>
      </c>
      <c r="B1328" s="497"/>
      <c r="C1328" s="497"/>
      <c r="D1328" s="505" t="str">
        <f>D1289</f>
        <v>3R Petroleum</v>
      </c>
      <c r="E1328" s="505"/>
      <c r="F1328" s="505"/>
      <c r="G1328" s="505"/>
      <c r="H1328" s="505"/>
      <c r="I1328" s="505"/>
      <c r="K1328" s="486" t="s">
        <v>21</v>
      </c>
      <c r="L1328" s="486"/>
      <c r="M1328" s="486"/>
      <c r="N1328" s="486"/>
    </row>
    <row r="1329" spans="1:16" ht="6" customHeight="1" x14ac:dyDescent="0.2">
      <c r="J1329" s="18"/>
      <c r="N1329" s="18"/>
      <c r="O1329" s="18"/>
    </row>
    <row r="1330" spans="1:16" ht="17.25" customHeight="1" x14ac:dyDescent="0.2">
      <c r="A1330" s="487" t="s">
        <v>95</v>
      </c>
      <c r="B1330" s="487"/>
      <c r="C1330" s="49">
        <f>C1291</f>
        <v>5</v>
      </c>
      <c r="E1330" s="487" t="s">
        <v>23</v>
      </c>
      <c r="F1330" s="487"/>
      <c r="G1330" s="50" t="str">
        <f>G1291</f>
        <v>0</v>
      </c>
      <c r="H1330" s="22"/>
      <c r="K1330" s="488" t="s">
        <v>25</v>
      </c>
      <c r="L1330" s="488"/>
      <c r="M1330" s="488"/>
      <c r="N1330" s="488"/>
    </row>
    <row r="1331" spans="1:16" ht="6" customHeight="1" x14ac:dyDescent="0.2">
      <c r="C1331" s="6"/>
      <c r="D1331" s="23"/>
      <c r="E1331" s="23"/>
      <c r="F1331" s="23"/>
      <c r="G1331" s="23"/>
      <c r="H1331" s="23"/>
      <c r="I1331" s="23"/>
      <c r="O1331" s="22"/>
    </row>
    <row r="1332" spans="1:16" ht="13.5" customHeight="1" x14ac:dyDescent="0.2">
      <c r="A1332" s="22"/>
      <c r="B1332" s="22"/>
      <c r="C1332" s="23"/>
      <c r="D1332" s="23"/>
      <c r="E1332" s="487" t="s">
        <v>26</v>
      </c>
      <c r="F1332" s="487"/>
      <c r="G1332" s="487"/>
      <c r="H1332" s="51">
        <f>H1293</f>
        <v>44986</v>
      </c>
      <c r="I1332" s="22"/>
      <c r="J1332" s="22"/>
      <c r="K1332" s="22"/>
      <c r="N1332" s="14" t="s">
        <v>134</v>
      </c>
      <c r="O1332" s="22"/>
      <c r="P1332" s="22"/>
    </row>
    <row r="1333" spans="1:16" ht="6" customHeight="1" x14ac:dyDescent="0.2">
      <c r="A1333" s="22"/>
      <c r="B1333" s="22"/>
      <c r="G1333" s="13"/>
      <c r="H1333" s="13"/>
      <c r="I1333" s="22"/>
      <c r="J1333" s="22"/>
      <c r="K1333" s="22"/>
      <c r="M1333" s="6"/>
      <c r="O1333" s="22"/>
      <c r="P1333" s="22"/>
    </row>
    <row r="1334" spans="1:16" s="42" customFormat="1" ht="17.25" customHeight="1" x14ac:dyDescent="0.2">
      <c r="A1334" s="488" t="s">
        <v>97</v>
      </c>
      <c r="B1334" s="488"/>
      <c r="C1334" s="488"/>
      <c r="D1334" s="488"/>
      <c r="E1334" s="488"/>
      <c r="F1334" s="488"/>
      <c r="G1334" s="488"/>
      <c r="H1334" s="488"/>
      <c r="I1334" s="488"/>
      <c r="J1334" s="488"/>
      <c r="K1334" s="488"/>
      <c r="L1334" s="488"/>
      <c r="M1334" s="488"/>
      <c r="N1334" s="488"/>
      <c r="O1334" s="52"/>
      <c r="P1334" s="52"/>
    </row>
    <row r="1335" spans="1:16" ht="13.5" customHeight="1" x14ac:dyDescent="0.2">
      <c r="A1335" s="501" t="s">
        <v>31</v>
      </c>
      <c r="B1335" s="502" t="s">
        <v>98</v>
      </c>
      <c r="C1335" s="502"/>
      <c r="D1335" s="502"/>
      <c r="E1335" s="53" t="s">
        <v>99</v>
      </c>
      <c r="F1335" s="30"/>
      <c r="G1335" s="29" t="s">
        <v>100</v>
      </c>
      <c r="H1335" s="492"/>
      <c r="I1335" s="492"/>
      <c r="J1335" s="53" t="s">
        <v>99</v>
      </c>
      <c r="K1335" s="30"/>
      <c r="L1335" s="29" t="s">
        <v>100</v>
      </c>
      <c r="M1335" s="492"/>
      <c r="N1335" s="492"/>
    </row>
    <row r="1336" spans="1:16" ht="13.5" customHeight="1" x14ac:dyDescent="0.2">
      <c r="A1336" s="501"/>
      <c r="B1336" s="502"/>
      <c r="C1336" s="502"/>
      <c r="D1336" s="502"/>
      <c r="E1336" s="62"/>
      <c r="F1336" s="503" t="s">
        <v>101</v>
      </c>
      <c r="G1336" s="503"/>
      <c r="H1336" s="503"/>
      <c r="I1336" s="503"/>
      <c r="J1336" s="4"/>
      <c r="K1336" s="503" t="s">
        <v>101</v>
      </c>
      <c r="L1336" s="503"/>
      <c r="M1336" s="503"/>
      <c r="N1336" s="503"/>
    </row>
    <row r="1337" spans="1:16" ht="13.5" customHeight="1" x14ac:dyDescent="0.2">
      <c r="A1337" s="501"/>
      <c r="B1337" s="502"/>
      <c r="C1337" s="502"/>
      <c r="D1337" s="502"/>
      <c r="E1337" s="60" t="s">
        <v>40</v>
      </c>
      <c r="F1337" s="494" t="s">
        <v>41</v>
      </c>
      <c r="G1337" s="495" t="s">
        <v>42</v>
      </c>
      <c r="H1337" s="495" t="s">
        <v>43</v>
      </c>
      <c r="I1337" s="496" t="s">
        <v>44</v>
      </c>
      <c r="J1337" s="23" t="s">
        <v>40</v>
      </c>
      <c r="K1337" s="494" t="s">
        <v>41</v>
      </c>
      <c r="L1337" s="495" t="s">
        <v>42</v>
      </c>
      <c r="M1337" s="495" t="s">
        <v>43</v>
      </c>
      <c r="N1337" s="496" t="s">
        <v>44</v>
      </c>
    </row>
    <row r="1338" spans="1:16" ht="13.5" customHeight="1" x14ac:dyDescent="0.2">
      <c r="A1338" s="501"/>
      <c r="B1338" s="502"/>
      <c r="C1338" s="502"/>
      <c r="D1338" s="502"/>
      <c r="E1338" s="60" t="s">
        <v>47</v>
      </c>
      <c r="F1338" s="494"/>
      <c r="G1338" s="495"/>
      <c r="H1338" s="495"/>
      <c r="I1338" s="496"/>
      <c r="J1338" s="23" t="s">
        <v>47</v>
      </c>
      <c r="K1338" s="494"/>
      <c r="L1338" s="495"/>
      <c r="M1338" s="495"/>
      <c r="N1338" s="496"/>
    </row>
    <row r="1339" spans="1:16" ht="13.5" customHeight="1" x14ac:dyDescent="0.2">
      <c r="A1339" s="501"/>
      <c r="B1339" s="502"/>
      <c r="C1339" s="502"/>
      <c r="D1339" s="502"/>
      <c r="E1339" s="60" t="s">
        <v>49</v>
      </c>
      <c r="F1339" s="494"/>
      <c r="G1339" s="495"/>
      <c r="H1339" s="495"/>
      <c r="I1339" s="496"/>
      <c r="J1339" s="23" t="s">
        <v>49</v>
      </c>
      <c r="K1339" s="494"/>
      <c r="L1339" s="495"/>
      <c r="M1339" s="495"/>
      <c r="N1339" s="496"/>
    </row>
    <row r="1340" spans="1:16" ht="13.5" customHeight="1" x14ac:dyDescent="0.2">
      <c r="A1340" s="501"/>
      <c r="B1340" s="502"/>
      <c r="C1340" s="502"/>
      <c r="D1340" s="502"/>
      <c r="E1340" s="61" t="s">
        <v>53</v>
      </c>
      <c r="F1340" s="494"/>
      <c r="G1340" s="495"/>
      <c r="H1340" s="495"/>
      <c r="I1340" s="496"/>
      <c r="J1340" s="23" t="s">
        <v>53</v>
      </c>
      <c r="K1340" s="494"/>
      <c r="L1340" s="495"/>
      <c r="M1340" s="495"/>
      <c r="N1340" s="496"/>
    </row>
    <row r="1341" spans="1:16" ht="13.5" customHeight="1" x14ac:dyDescent="0.2">
      <c r="A1341" s="36">
        <v>1</v>
      </c>
      <c r="B1341" s="507" t="s">
        <v>55</v>
      </c>
      <c r="C1341" s="507"/>
      <c r="D1341" s="507"/>
      <c r="E1341" s="38"/>
      <c r="F1341" s="38"/>
      <c r="G1341" s="39"/>
      <c r="H1341" s="39"/>
      <c r="I1341" s="40"/>
      <c r="J1341" s="38"/>
      <c r="K1341" s="38"/>
      <c r="L1341" s="39"/>
      <c r="M1341" s="39"/>
      <c r="N1341" s="40"/>
    </row>
    <row r="1342" spans="1:16" ht="13.5" customHeight="1" x14ac:dyDescent="0.2">
      <c r="A1342" s="36">
        <v>2</v>
      </c>
      <c r="B1342" s="507" t="s">
        <v>57</v>
      </c>
      <c r="C1342" s="507"/>
      <c r="D1342" s="507"/>
      <c r="E1342" s="38"/>
      <c r="F1342" s="38"/>
      <c r="G1342" s="39"/>
      <c r="H1342" s="39"/>
      <c r="I1342" s="40"/>
      <c r="J1342" s="38"/>
      <c r="K1342" s="38"/>
      <c r="L1342" s="39"/>
      <c r="M1342" s="39"/>
      <c r="N1342" s="40"/>
    </row>
    <row r="1343" spans="1:16" ht="13.5" customHeight="1" x14ac:dyDescent="0.2">
      <c r="A1343" s="36">
        <v>3</v>
      </c>
      <c r="B1343" s="507" t="s">
        <v>59</v>
      </c>
      <c r="C1343" s="507"/>
      <c r="D1343" s="507"/>
      <c r="E1343" s="38"/>
      <c r="F1343" s="38"/>
      <c r="G1343" s="39"/>
      <c r="H1343" s="39"/>
      <c r="I1343" s="40"/>
      <c r="J1343" s="38"/>
      <c r="K1343" s="38"/>
      <c r="L1343" s="39"/>
      <c r="M1343" s="39"/>
      <c r="N1343" s="40"/>
    </row>
    <row r="1344" spans="1:16" ht="13.5" customHeight="1" x14ac:dyDescent="0.2">
      <c r="A1344" s="36">
        <v>4</v>
      </c>
      <c r="B1344" s="507" t="s">
        <v>61</v>
      </c>
      <c r="C1344" s="507"/>
      <c r="D1344" s="507"/>
      <c r="E1344" s="38"/>
      <c r="F1344" s="38"/>
      <c r="G1344" s="39"/>
      <c r="H1344" s="39"/>
      <c r="I1344" s="40"/>
      <c r="J1344" s="38"/>
      <c r="K1344" s="38"/>
      <c r="L1344" s="39"/>
      <c r="M1344" s="39"/>
      <c r="N1344" s="40"/>
    </row>
    <row r="1345" spans="1:14" ht="13.5" customHeight="1" x14ac:dyDescent="0.2">
      <c r="A1345" s="36">
        <v>5</v>
      </c>
      <c r="B1345" s="507" t="s">
        <v>63</v>
      </c>
      <c r="C1345" s="507"/>
      <c r="D1345" s="507"/>
      <c r="E1345" s="38"/>
      <c r="F1345" s="38"/>
      <c r="G1345" s="39"/>
      <c r="H1345" s="39"/>
      <c r="I1345" s="40"/>
      <c r="J1345" s="38"/>
      <c r="K1345" s="38"/>
      <c r="L1345" s="39"/>
      <c r="M1345" s="39"/>
      <c r="N1345" s="40"/>
    </row>
    <row r="1346" spans="1:14" ht="13.5" customHeight="1" x14ac:dyDescent="0.2">
      <c r="A1346" s="36">
        <v>6</v>
      </c>
      <c r="B1346" s="507" t="s">
        <v>65</v>
      </c>
      <c r="C1346" s="507"/>
      <c r="D1346" s="507"/>
      <c r="E1346" s="38"/>
      <c r="F1346" s="38"/>
      <c r="G1346" s="39"/>
      <c r="H1346" s="39"/>
      <c r="I1346" s="40"/>
      <c r="J1346" s="38"/>
      <c r="K1346" s="38"/>
      <c r="L1346" s="39"/>
      <c r="M1346" s="39"/>
      <c r="N1346" s="40"/>
    </row>
    <row r="1347" spans="1:14" ht="13.5" customHeight="1" x14ac:dyDescent="0.2">
      <c r="A1347" s="36">
        <v>7</v>
      </c>
      <c r="B1347" s="507" t="s">
        <v>67</v>
      </c>
      <c r="C1347" s="507"/>
      <c r="D1347" s="507"/>
      <c r="E1347" s="38"/>
      <c r="F1347" s="38"/>
      <c r="G1347" s="39"/>
      <c r="H1347" s="39"/>
      <c r="I1347" s="40"/>
      <c r="J1347" s="38"/>
      <c r="K1347" s="38"/>
      <c r="L1347" s="39"/>
      <c r="M1347" s="39"/>
      <c r="N1347" s="40"/>
    </row>
    <row r="1348" spans="1:14" ht="13.5" customHeight="1" x14ac:dyDescent="0.2">
      <c r="A1348" s="36">
        <v>8</v>
      </c>
      <c r="B1348" s="507" t="s">
        <v>69</v>
      </c>
      <c r="C1348" s="507"/>
      <c r="D1348" s="507"/>
      <c r="E1348" s="38"/>
      <c r="F1348" s="38"/>
      <c r="G1348" s="39"/>
      <c r="H1348" s="39"/>
      <c r="I1348" s="40"/>
      <c r="J1348" s="38"/>
      <c r="K1348" s="38"/>
      <c r="L1348" s="39"/>
      <c r="M1348" s="39"/>
      <c r="N1348" s="40"/>
    </row>
    <row r="1349" spans="1:14" ht="13.5" customHeight="1" x14ac:dyDescent="0.2">
      <c r="A1349" s="36">
        <v>9</v>
      </c>
      <c r="B1349" s="507" t="s">
        <v>71</v>
      </c>
      <c r="C1349" s="507"/>
      <c r="D1349" s="507"/>
      <c r="E1349" s="38"/>
      <c r="F1349" s="38"/>
      <c r="G1349" s="39"/>
      <c r="H1349" s="39"/>
      <c r="I1349" s="40"/>
      <c r="J1349" s="38"/>
      <c r="K1349" s="38"/>
      <c r="L1349" s="39"/>
      <c r="M1349" s="39"/>
      <c r="N1349" s="40"/>
    </row>
    <row r="1350" spans="1:14" ht="13.5" customHeight="1" x14ac:dyDescent="0.2">
      <c r="A1350" s="36">
        <v>10</v>
      </c>
      <c r="B1350" s="507" t="s">
        <v>73</v>
      </c>
      <c r="C1350" s="507"/>
      <c r="D1350" s="507"/>
      <c r="E1350" s="38"/>
      <c r="F1350" s="38"/>
      <c r="G1350" s="39"/>
      <c r="H1350" s="39"/>
      <c r="I1350" s="40"/>
      <c r="J1350" s="38"/>
      <c r="K1350" s="38"/>
      <c r="L1350" s="39"/>
      <c r="M1350" s="39"/>
      <c r="N1350" s="40"/>
    </row>
    <row r="1351" spans="1:14" ht="13.5" customHeight="1" x14ac:dyDescent="0.2">
      <c r="A1351" s="36">
        <v>11</v>
      </c>
      <c r="B1351" s="507" t="s">
        <v>75</v>
      </c>
      <c r="C1351" s="507"/>
      <c r="D1351" s="507"/>
      <c r="E1351" s="38"/>
      <c r="F1351" s="38"/>
      <c r="G1351" s="39"/>
      <c r="H1351" s="39"/>
      <c r="I1351" s="40"/>
      <c r="J1351" s="38"/>
      <c r="K1351" s="38"/>
      <c r="L1351" s="39"/>
      <c r="M1351" s="39"/>
      <c r="N1351" s="40"/>
    </row>
    <row r="1352" spans="1:14" ht="13.5" customHeight="1" x14ac:dyDescent="0.2">
      <c r="A1352" s="36">
        <v>12</v>
      </c>
      <c r="B1352" s="507" t="s">
        <v>77</v>
      </c>
      <c r="C1352" s="507"/>
      <c r="D1352" s="507"/>
      <c r="E1352" s="38"/>
      <c r="F1352" s="38"/>
      <c r="G1352" s="39"/>
      <c r="H1352" s="39"/>
      <c r="I1352" s="40"/>
      <c r="J1352" s="38"/>
      <c r="K1352" s="38"/>
      <c r="L1352" s="39"/>
      <c r="M1352" s="39"/>
      <c r="N1352" s="40"/>
    </row>
    <row r="1353" spans="1:14" ht="13.5" customHeight="1" x14ac:dyDescent="0.2">
      <c r="A1353" s="36">
        <v>13</v>
      </c>
      <c r="B1353" s="507" t="s">
        <v>79</v>
      </c>
      <c r="C1353" s="507"/>
      <c r="D1353" s="507"/>
      <c r="E1353" s="38"/>
      <c r="F1353" s="38"/>
      <c r="G1353" s="39"/>
      <c r="H1353" s="39"/>
      <c r="I1353" s="40"/>
      <c r="J1353" s="38"/>
      <c r="K1353" s="38"/>
      <c r="L1353" s="39"/>
      <c r="M1353" s="39"/>
      <c r="N1353" s="40"/>
    </row>
    <row r="1354" spans="1:14" ht="13.5" customHeight="1" x14ac:dyDescent="0.2">
      <c r="A1354" s="36">
        <v>14</v>
      </c>
      <c r="B1354" s="507" t="s">
        <v>81</v>
      </c>
      <c r="C1354" s="507"/>
      <c r="D1354" s="507"/>
      <c r="E1354" s="38"/>
      <c r="F1354" s="38"/>
      <c r="G1354" s="39"/>
      <c r="H1354" s="39"/>
      <c r="I1354" s="40"/>
      <c r="J1354" s="38"/>
      <c r="K1354" s="38"/>
      <c r="L1354" s="39"/>
      <c r="M1354" s="39"/>
      <c r="N1354" s="40"/>
    </row>
    <row r="1355" spans="1:14" ht="13.5" customHeight="1" x14ac:dyDescent="0.2">
      <c r="A1355" s="36">
        <v>15</v>
      </c>
      <c r="B1355" s="507" t="s">
        <v>83</v>
      </c>
      <c r="C1355" s="507"/>
      <c r="D1355" s="507"/>
      <c r="E1355" s="38"/>
      <c r="F1355" s="38"/>
      <c r="G1355" s="39"/>
      <c r="H1355" s="39"/>
      <c r="I1355" s="40"/>
      <c r="J1355" s="38"/>
      <c r="K1355" s="38"/>
      <c r="L1355" s="39"/>
      <c r="M1355" s="39"/>
      <c r="N1355" s="40"/>
    </row>
    <row r="1356" spans="1:14" ht="13.5" customHeight="1" x14ac:dyDescent="0.2">
      <c r="A1356" s="36">
        <v>16</v>
      </c>
      <c r="B1356" s="507" t="s">
        <v>85</v>
      </c>
      <c r="C1356" s="507"/>
      <c r="D1356" s="507"/>
      <c r="E1356" s="38"/>
      <c r="F1356" s="38"/>
      <c r="G1356" s="39"/>
      <c r="H1356" s="39"/>
      <c r="I1356" s="40"/>
      <c r="J1356" s="38"/>
      <c r="K1356" s="38"/>
      <c r="L1356" s="39"/>
      <c r="M1356" s="39"/>
      <c r="N1356" s="40"/>
    </row>
    <row r="1357" spans="1:14" ht="13.5" customHeight="1" x14ac:dyDescent="0.2">
      <c r="A1357" s="36">
        <v>17</v>
      </c>
      <c r="B1357" s="56" t="s">
        <v>87</v>
      </c>
      <c r="C1357" s="57"/>
      <c r="D1357" s="58"/>
      <c r="E1357" s="43"/>
      <c r="F1357" s="38"/>
      <c r="G1357" s="39"/>
      <c r="H1357" s="39"/>
      <c r="I1357" s="40"/>
      <c r="J1357" s="43"/>
      <c r="K1357" s="38"/>
      <c r="L1357" s="39"/>
      <c r="M1357" s="39"/>
      <c r="N1357" s="40"/>
    </row>
    <row r="1358" spans="1:14" ht="13.5" customHeight="1" x14ac:dyDescent="0.2">
      <c r="A1358" s="36">
        <v>18</v>
      </c>
      <c r="B1358" s="499" t="s">
        <v>89</v>
      </c>
      <c r="C1358" s="499"/>
      <c r="D1358" s="499"/>
      <c r="E1358" s="38"/>
      <c r="F1358" s="38"/>
      <c r="G1358" s="39"/>
      <c r="H1358" s="39"/>
      <c r="I1358" s="40"/>
      <c r="J1358" s="38"/>
      <c r="K1358" s="38"/>
      <c r="L1358" s="39"/>
      <c r="M1358" s="39"/>
      <c r="N1358" s="40"/>
    </row>
    <row r="1359" spans="1:14" ht="13.5" customHeight="1" x14ac:dyDescent="0.2">
      <c r="A1359" s="36">
        <v>19</v>
      </c>
      <c r="B1359" s="499" t="s">
        <v>92</v>
      </c>
      <c r="C1359" s="499"/>
      <c r="D1359" s="499"/>
      <c r="E1359" s="38"/>
      <c r="F1359" s="38"/>
      <c r="G1359" s="39"/>
      <c r="H1359" s="39"/>
      <c r="I1359" s="40"/>
      <c r="J1359" s="38"/>
      <c r="K1359" s="38"/>
      <c r="L1359" s="39"/>
      <c r="M1359" s="39"/>
      <c r="N1359" s="40"/>
    </row>
    <row r="1360" spans="1:14" ht="13.5" customHeight="1" x14ac:dyDescent="0.2">
      <c r="A1360" s="44"/>
      <c r="B1360" s="499" t="s">
        <v>94</v>
      </c>
      <c r="C1360" s="499"/>
      <c r="D1360" s="499"/>
      <c r="E1360" s="45"/>
      <c r="F1360" s="45"/>
      <c r="G1360" s="46"/>
      <c r="H1360" s="46"/>
      <c r="I1360" s="47"/>
      <c r="J1360" s="45"/>
      <c r="K1360" s="45"/>
      <c r="L1360" s="46"/>
      <c r="M1360" s="46"/>
      <c r="N1360" s="47"/>
    </row>
    <row r="1361" spans="1:16" ht="13.5" customHeight="1" x14ac:dyDescent="0.2">
      <c r="A1361" s="36">
        <v>20</v>
      </c>
      <c r="B1361" s="506" t="str">
        <f>B1322</f>
        <v/>
      </c>
      <c r="C1361" s="506"/>
      <c r="D1361" s="506"/>
      <c r="E1361" s="38"/>
      <c r="F1361" s="38"/>
      <c r="G1361" s="39"/>
      <c r="H1361" s="39"/>
      <c r="I1361" s="40"/>
      <c r="J1361" s="38"/>
      <c r="K1361" s="38"/>
      <c r="L1361" s="39"/>
      <c r="M1361" s="39"/>
      <c r="N1361" s="40"/>
    </row>
    <row r="1362" spans="1:16" ht="13.5" customHeight="1" x14ac:dyDescent="0.2">
      <c r="A1362" s="36">
        <v>21</v>
      </c>
      <c r="B1362" s="506" t="str">
        <f>B1323</f>
        <v/>
      </c>
      <c r="C1362" s="506"/>
      <c r="D1362" s="506"/>
      <c r="E1362" s="38"/>
      <c r="F1362" s="38"/>
      <c r="G1362" s="39"/>
      <c r="H1362" s="39"/>
      <c r="I1362" s="40"/>
      <c r="J1362" s="38"/>
      <c r="K1362" s="38"/>
      <c r="L1362" s="39"/>
      <c r="M1362" s="39"/>
      <c r="N1362" s="40"/>
    </row>
    <row r="1363" spans="1:16" ht="13.5" customHeight="1" x14ac:dyDescent="0.2">
      <c r="A1363" s="36">
        <v>22</v>
      </c>
      <c r="B1363" s="506" t="str">
        <f>B1324</f>
        <v/>
      </c>
      <c r="C1363" s="506"/>
      <c r="D1363" s="506"/>
      <c r="E1363" s="38"/>
      <c r="F1363" s="38"/>
      <c r="G1363" s="39"/>
      <c r="H1363" s="39"/>
      <c r="I1363" s="40"/>
      <c r="J1363" s="38"/>
      <c r="K1363" s="38"/>
      <c r="L1363" s="39"/>
      <c r="M1363" s="39"/>
      <c r="N1363" s="40"/>
    </row>
    <row r="1364" spans="1:16" ht="13.5" customHeight="1" x14ac:dyDescent="0.2">
      <c r="A1364" s="36">
        <v>23</v>
      </c>
      <c r="B1364" s="506" t="str">
        <f>B1325</f>
        <v/>
      </c>
      <c r="C1364" s="506"/>
      <c r="D1364" s="506"/>
      <c r="E1364" s="38"/>
      <c r="F1364" s="38"/>
      <c r="G1364" s="39"/>
      <c r="H1364" s="39"/>
      <c r="I1364" s="40"/>
      <c r="J1364" s="38"/>
      <c r="K1364" s="38"/>
      <c r="L1364" s="39"/>
      <c r="M1364" s="39"/>
      <c r="N1364" s="40"/>
    </row>
    <row r="1365" spans="1:16" ht="13.5" customHeight="1" x14ac:dyDescent="0.2">
      <c r="A1365" s="36">
        <v>24</v>
      </c>
      <c r="B1365" s="506" t="str">
        <f>B1326</f>
        <v/>
      </c>
      <c r="C1365" s="506"/>
      <c r="D1365" s="506"/>
      <c r="E1365" s="38"/>
      <c r="F1365" s="38"/>
      <c r="G1365" s="39"/>
      <c r="H1365" s="39"/>
      <c r="I1365" s="40"/>
      <c r="J1365" s="38"/>
      <c r="K1365" s="38"/>
      <c r="L1365" s="39"/>
      <c r="M1365" s="39"/>
      <c r="N1365" s="40"/>
    </row>
    <row r="1366" spans="1:16" ht="6" customHeight="1" x14ac:dyDescent="0.2">
      <c r="A1366" s="41"/>
      <c r="B1366" s="41"/>
      <c r="C1366" s="41"/>
      <c r="D1366" s="41"/>
    </row>
    <row r="1367" spans="1:16" ht="22.5" customHeight="1" x14ac:dyDescent="0.25">
      <c r="A1367" s="497" t="s">
        <v>19</v>
      </c>
      <c r="B1367" s="497"/>
      <c r="C1367" s="497"/>
      <c r="D1367" s="505" t="str">
        <f>D1328</f>
        <v>3R Petroleum</v>
      </c>
      <c r="E1367" s="505"/>
      <c r="F1367" s="505"/>
      <c r="G1367" s="505"/>
      <c r="H1367" s="505"/>
      <c r="I1367" s="505"/>
      <c r="K1367" s="486" t="s">
        <v>21</v>
      </c>
      <c r="L1367" s="486"/>
      <c r="M1367" s="486"/>
      <c r="N1367" s="486"/>
    </row>
    <row r="1368" spans="1:16" ht="6" customHeight="1" x14ac:dyDescent="0.2">
      <c r="J1368" s="18"/>
      <c r="N1368" s="18"/>
      <c r="O1368" s="18"/>
    </row>
    <row r="1369" spans="1:16" ht="17.25" customHeight="1" x14ac:dyDescent="0.2">
      <c r="A1369" s="487" t="s">
        <v>95</v>
      </c>
      <c r="B1369" s="487"/>
      <c r="C1369" s="49">
        <f>C1330</f>
        <v>5</v>
      </c>
      <c r="E1369" s="487" t="s">
        <v>23</v>
      </c>
      <c r="F1369" s="487"/>
      <c r="G1369" s="50" t="str">
        <f>G1330</f>
        <v>0</v>
      </c>
      <c r="H1369" s="22"/>
      <c r="K1369" s="488" t="s">
        <v>25</v>
      </c>
      <c r="L1369" s="488"/>
      <c r="M1369" s="488"/>
      <c r="N1369" s="488"/>
    </row>
    <row r="1370" spans="1:16" ht="6" customHeight="1" x14ac:dyDescent="0.2">
      <c r="C1370" s="6"/>
      <c r="D1370" s="23"/>
      <c r="E1370" s="23"/>
      <c r="F1370" s="23"/>
      <c r="G1370" s="23"/>
      <c r="H1370" s="23"/>
      <c r="I1370" s="23"/>
      <c r="O1370" s="22"/>
    </row>
    <row r="1371" spans="1:16" ht="13.5" customHeight="1" x14ac:dyDescent="0.2">
      <c r="A1371" s="22"/>
      <c r="B1371" s="22"/>
      <c r="C1371" s="23"/>
      <c r="D1371" s="23"/>
      <c r="E1371" s="487" t="s">
        <v>26</v>
      </c>
      <c r="F1371" s="487"/>
      <c r="G1371" s="487"/>
      <c r="H1371" s="51">
        <f>H1332</f>
        <v>44986</v>
      </c>
      <c r="I1371" s="22"/>
      <c r="J1371" s="22"/>
      <c r="K1371" s="22"/>
      <c r="N1371" s="14" t="s">
        <v>135</v>
      </c>
      <c r="O1371" s="22"/>
      <c r="P1371" s="22"/>
    </row>
    <row r="1372" spans="1:16" ht="6" customHeight="1" x14ac:dyDescent="0.2">
      <c r="A1372" s="22"/>
      <c r="B1372" s="22"/>
      <c r="G1372" s="13"/>
      <c r="H1372" s="13"/>
      <c r="I1372" s="22"/>
      <c r="J1372" s="22"/>
      <c r="K1372" s="22"/>
      <c r="M1372" s="6"/>
      <c r="O1372" s="22"/>
      <c r="P1372" s="22"/>
    </row>
    <row r="1373" spans="1:16" s="42" customFormat="1" ht="17.25" customHeight="1" x14ac:dyDescent="0.2">
      <c r="A1373" s="488" t="s">
        <v>97</v>
      </c>
      <c r="B1373" s="488"/>
      <c r="C1373" s="488"/>
      <c r="D1373" s="488"/>
      <c r="E1373" s="488"/>
      <c r="F1373" s="488"/>
      <c r="G1373" s="488"/>
      <c r="H1373" s="488"/>
      <c r="I1373" s="488"/>
      <c r="J1373" s="488"/>
      <c r="K1373" s="488"/>
      <c r="L1373" s="488"/>
      <c r="M1373" s="488"/>
      <c r="N1373" s="488"/>
      <c r="O1373" s="52"/>
      <c r="P1373" s="52"/>
    </row>
    <row r="1374" spans="1:16" ht="13.5" customHeight="1" x14ac:dyDescent="0.2">
      <c r="A1374" s="501" t="s">
        <v>31</v>
      </c>
      <c r="B1374" s="502" t="s">
        <v>98</v>
      </c>
      <c r="C1374" s="502"/>
      <c r="D1374" s="502"/>
      <c r="E1374" s="53" t="s">
        <v>99</v>
      </c>
      <c r="F1374" s="30"/>
      <c r="G1374" s="29" t="s">
        <v>100</v>
      </c>
      <c r="H1374" s="492"/>
      <c r="I1374" s="492"/>
      <c r="J1374" s="53" t="s">
        <v>99</v>
      </c>
      <c r="K1374" s="30"/>
      <c r="L1374" s="29" t="s">
        <v>100</v>
      </c>
      <c r="M1374" s="492"/>
      <c r="N1374" s="492"/>
    </row>
    <row r="1375" spans="1:16" ht="13.5" customHeight="1" x14ac:dyDescent="0.2">
      <c r="A1375" s="501"/>
      <c r="B1375" s="502"/>
      <c r="C1375" s="502"/>
      <c r="D1375" s="502"/>
      <c r="E1375" s="59"/>
      <c r="F1375" s="503" t="s">
        <v>101</v>
      </c>
      <c r="G1375" s="503"/>
      <c r="H1375" s="503"/>
      <c r="I1375" s="503"/>
      <c r="J1375" s="4"/>
      <c r="K1375" s="503" t="s">
        <v>101</v>
      </c>
      <c r="L1375" s="503"/>
      <c r="M1375" s="503"/>
      <c r="N1375" s="503"/>
    </row>
    <row r="1376" spans="1:16" ht="13.5" customHeight="1" x14ac:dyDescent="0.2">
      <c r="A1376" s="501"/>
      <c r="B1376" s="502"/>
      <c r="C1376" s="502"/>
      <c r="D1376" s="502"/>
      <c r="E1376" s="60" t="s">
        <v>40</v>
      </c>
      <c r="F1376" s="494" t="s">
        <v>41</v>
      </c>
      <c r="G1376" s="495" t="s">
        <v>42</v>
      </c>
      <c r="H1376" s="495" t="s">
        <v>43</v>
      </c>
      <c r="I1376" s="496" t="s">
        <v>44</v>
      </c>
      <c r="J1376" s="23" t="s">
        <v>40</v>
      </c>
      <c r="K1376" s="494" t="s">
        <v>41</v>
      </c>
      <c r="L1376" s="495" t="s">
        <v>42</v>
      </c>
      <c r="M1376" s="495" t="s">
        <v>43</v>
      </c>
      <c r="N1376" s="496" t="s">
        <v>44</v>
      </c>
    </row>
    <row r="1377" spans="1:14" ht="13.5" customHeight="1" x14ac:dyDescent="0.2">
      <c r="A1377" s="501"/>
      <c r="B1377" s="502"/>
      <c r="C1377" s="502"/>
      <c r="D1377" s="502"/>
      <c r="E1377" s="60" t="s">
        <v>47</v>
      </c>
      <c r="F1377" s="494"/>
      <c r="G1377" s="495"/>
      <c r="H1377" s="495"/>
      <c r="I1377" s="496"/>
      <c r="J1377" s="23" t="s">
        <v>47</v>
      </c>
      <c r="K1377" s="494"/>
      <c r="L1377" s="495"/>
      <c r="M1377" s="495"/>
      <c r="N1377" s="496"/>
    </row>
    <row r="1378" spans="1:14" ht="13.5" customHeight="1" x14ac:dyDescent="0.2">
      <c r="A1378" s="501"/>
      <c r="B1378" s="502"/>
      <c r="C1378" s="502"/>
      <c r="D1378" s="502"/>
      <c r="E1378" s="60" t="s">
        <v>49</v>
      </c>
      <c r="F1378" s="494"/>
      <c r="G1378" s="495"/>
      <c r="H1378" s="495"/>
      <c r="I1378" s="496"/>
      <c r="J1378" s="23" t="s">
        <v>49</v>
      </c>
      <c r="K1378" s="494"/>
      <c r="L1378" s="495"/>
      <c r="M1378" s="495"/>
      <c r="N1378" s="496"/>
    </row>
    <row r="1379" spans="1:14" ht="13.5" customHeight="1" x14ac:dyDescent="0.2">
      <c r="A1379" s="501"/>
      <c r="B1379" s="502"/>
      <c r="C1379" s="502"/>
      <c r="D1379" s="502"/>
      <c r="E1379" s="61" t="s">
        <v>53</v>
      </c>
      <c r="F1379" s="494"/>
      <c r="G1379" s="495"/>
      <c r="H1379" s="495"/>
      <c r="I1379" s="496"/>
      <c r="J1379" s="23" t="s">
        <v>53</v>
      </c>
      <c r="K1379" s="494"/>
      <c r="L1379" s="495"/>
      <c r="M1379" s="495"/>
      <c r="N1379" s="496"/>
    </row>
    <row r="1380" spans="1:14" ht="13.5" customHeight="1" x14ac:dyDescent="0.2">
      <c r="A1380" s="36">
        <v>1</v>
      </c>
      <c r="B1380" s="507" t="s">
        <v>55</v>
      </c>
      <c r="C1380" s="507"/>
      <c r="D1380" s="507"/>
      <c r="E1380" s="38"/>
      <c r="F1380" s="38"/>
      <c r="G1380" s="39"/>
      <c r="H1380" s="39"/>
      <c r="I1380" s="40"/>
      <c r="J1380" s="38"/>
      <c r="K1380" s="38"/>
      <c r="L1380" s="39"/>
      <c r="M1380" s="39"/>
      <c r="N1380" s="40"/>
    </row>
    <row r="1381" spans="1:14" ht="13.5" customHeight="1" x14ac:dyDescent="0.2">
      <c r="A1381" s="36">
        <v>2</v>
      </c>
      <c r="B1381" s="507" t="s">
        <v>57</v>
      </c>
      <c r="C1381" s="507"/>
      <c r="D1381" s="507"/>
      <c r="E1381" s="38"/>
      <c r="F1381" s="38"/>
      <c r="G1381" s="39"/>
      <c r="H1381" s="39"/>
      <c r="I1381" s="40"/>
      <c r="J1381" s="38"/>
      <c r="K1381" s="38"/>
      <c r="L1381" s="39"/>
      <c r="M1381" s="39"/>
      <c r="N1381" s="40"/>
    </row>
    <row r="1382" spans="1:14" ht="13.5" customHeight="1" x14ac:dyDescent="0.2">
      <c r="A1382" s="36">
        <v>3</v>
      </c>
      <c r="B1382" s="507" t="s">
        <v>59</v>
      </c>
      <c r="C1382" s="507"/>
      <c r="D1382" s="507"/>
      <c r="E1382" s="38"/>
      <c r="F1382" s="38"/>
      <c r="G1382" s="39"/>
      <c r="H1382" s="39"/>
      <c r="I1382" s="40"/>
      <c r="J1382" s="38"/>
      <c r="K1382" s="38"/>
      <c r="L1382" s="39"/>
      <c r="M1382" s="39"/>
      <c r="N1382" s="40"/>
    </row>
    <row r="1383" spans="1:14" ht="13.5" customHeight="1" x14ac:dyDescent="0.2">
      <c r="A1383" s="36">
        <v>4</v>
      </c>
      <c r="B1383" s="507" t="s">
        <v>61</v>
      </c>
      <c r="C1383" s="507"/>
      <c r="D1383" s="507"/>
      <c r="E1383" s="38"/>
      <c r="F1383" s="38"/>
      <c r="G1383" s="39"/>
      <c r="H1383" s="39"/>
      <c r="I1383" s="40"/>
      <c r="J1383" s="38"/>
      <c r="K1383" s="38"/>
      <c r="L1383" s="39"/>
      <c r="M1383" s="39"/>
      <c r="N1383" s="40"/>
    </row>
    <row r="1384" spans="1:14" ht="13.5" customHeight="1" x14ac:dyDescent="0.2">
      <c r="A1384" s="36">
        <v>5</v>
      </c>
      <c r="B1384" s="507" t="s">
        <v>63</v>
      </c>
      <c r="C1384" s="507"/>
      <c r="D1384" s="507"/>
      <c r="E1384" s="38"/>
      <c r="F1384" s="38"/>
      <c r="G1384" s="39"/>
      <c r="H1384" s="39"/>
      <c r="I1384" s="40"/>
      <c r="J1384" s="38"/>
      <c r="K1384" s="38"/>
      <c r="L1384" s="39"/>
      <c r="M1384" s="39"/>
      <c r="N1384" s="40"/>
    </row>
    <row r="1385" spans="1:14" ht="13.5" customHeight="1" x14ac:dyDescent="0.2">
      <c r="A1385" s="36">
        <v>6</v>
      </c>
      <c r="B1385" s="507" t="s">
        <v>65</v>
      </c>
      <c r="C1385" s="507"/>
      <c r="D1385" s="507"/>
      <c r="E1385" s="38"/>
      <c r="F1385" s="38"/>
      <c r="G1385" s="39"/>
      <c r="H1385" s="39"/>
      <c r="I1385" s="40"/>
      <c r="J1385" s="38"/>
      <c r="K1385" s="38"/>
      <c r="L1385" s="39"/>
      <c r="M1385" s="39"/>
      <c r="N1385" s="40"/>
    </row>
    <row r="1386" spans="1:14" ht="13.5" customHeight="1" x14ac:dyDescent="0.2">
      <c r="A1386" s="36">
        <v>7</v>
      </c>
      <c r="B1386" s="507" t="s">
        <v>67</v>
      </c>
      <c r="C1386" s="507"/>
      <c r="D1386" s="507"/>
      <c r="E1386" s="38"/>
      <c r="F1386" s="38"/>
      <c r="G1386" s="39"/>
      <c r="H1386" s="39"/>
      <c r="I1386" s="40"/>
      <c r="J1386" s="38"/>
      <c r="K1386" s="38"/>
      <c r="L1386" s="39"/>
      <c r="M1386" s="39"/>
      <c r="N1386" s="40"/>
    </row>
    <row r="1387" spans="1:14" ht="13.5" customHeight="1" x14ac:dyDescent="0.2">
      <c r="A1387" s="36">
        <v>8</v>
      </c>
      <c r="B1387" s="507" t="s">
        <v>69</v>
      </c>
      <c r="C1387" s="507"/>
      <c r="D1387" s="507"/>
      <c r="E1387" s="38"/>
      <c r="F1387" s="38"/>
      <c r="G1387" s="39"/>
      <c r="H1387" s="39"/>
      <c r="I1387" s="40"/>
      <c r="J1387" s="38"/>
      <c r="K1387" s="38"/>
      <c r="L1387" s="39"/>
      <c r="M1387" s="39"/>
      <c r="N1387" s="40"/>
    </row>
    <row r="1388" spans="1:14" ht="13.5" customHeight="1" x14ac:dyDescent="0.2">
      <c r="A1388" s="36">
        <v>9</v>
      </c>
      <c r="B1388" s="507" t="s">
        <v>71</v>
      </c>
      <c r="C1388" s="507"/>
      <c r="D1388" s="507"/>
      <c r="E1388" s="38"/>
      <c r="F1388" s="38"/>
      <c r="G1388" s="39"/>
      <c r="H1388" s="39"/>
      <c r="I1388" s="40"/>
      <c r="J1388" s="38"/>
      <c r="K1388" s="38"/>
      <c r="L1388" s="39"/>
      <c r="M1388" s="39"/>
      <c r="N1388" s="40"/>
    </row>
    <row r="1389" spans="1:14" ht="13.5" customHeight="1" x14ac:dyDescent="0.2">
      <c r="A1389" s="36">
        <v>10</v>
      </c>
      <c r="B1389" s="507" t="s">
        <v>73</v>
      </c>
      <c r="C1389" s="507"/>
      <c r="D1389" s="507"/>
      <c r="E1389" s="38"/>
      <c r="F1389" s="38"/>
      <c r="G1389" s="39"/>
      <c r="H1389" s="39"/>
      <c r="I1389" s="40"/>
      <c r="J1389" s="38"/>
      <c r="K1389" s="38"/>
      <c r="L1389" s="39"/>
      <c r="M1389" s="39"/>
      <c r="N1389" s="40"/>
    </row>
    <row r="1390" spans="1:14" ht="13.5" customHeight="1" x14ac:dyDescent="0.2">
      <c r="A1390" s="36">
        <v>11</v>
      </c>
      <c r="B1390" s="507" t="s">
        <v>75</v>
      </c>
      <c r="C1390" s="507"/>
      <c r="D1390" s="507"/>
      <c r="E1390" s="38"/>
      <c r="F1390" s="38"/>
      <c r="G1390" s="39"/>
      <c r="H1390" s="39"/>
      <c r="I1390" s="40"/>
      <c r="J1390" s="38"/>
      <c r="K1390" s="38"/>
      <c r="L1390" s="39"/>
      <c r="M1390" s="39"/>
      <c r="N1390" s="40"/>
    </row>
    <row r="1391" spans="1:14" ht="13.5" customHeight="1" x14ac:dyDescent="0.2">
      <c r="A1391" s="36">
        <v>12</v>
      </c>
      <c r="B1391" s="507" t="s">
        <v>77</v>
      </c>
      <c r="C1391" s="507"/>
      <c r="D1391" s="507"/>
      <c r="E1391" s="38"/>
      <c r="F1391" s="38"/>
      <c r="G1391" s="39"/>
      <c r="H1391" s="39"/>
      <c r="I1391" s="40"/>
      <c r="J1391" s="38"/>
      <c r="K1391" s="38"/>
      <c r="L1391" s="39"/>
      <c r="M1391" s="39"/>
      <c r="N1391" s="40"/>
    </row>
    <row r="1392" spans="1:14" ht="13.5" customHeight="1" x14ac:dyDescent="0.2">
      <c r="A1392" s="36">
        <v>13</v>
      </c>
      <c r="B1392" s="507" t="s">
        <v>79</v>
      </c>
      <c r="C1392" s="507"/>
      <c r="D1392" s="507"/>
      <c r="E1392" s="38"/>
      <c r="F1392" s="38"/>
      <c r="G1392" s="39"/>
      <c r="H1392" s="39"/>
      <c r="I1392" s="40"/>
      <c r="J1392" s="38"/>
      <c r="K1392" s="38"/>
      <c r="L1392" s="39"/>
      <c r="M1392" s="39"/>
      <c r="N1392" s="40"/>
    </row>
    <row r="1393" spans="1:15" ht="13.5" customHeight="1" x14ac:dyDescent="0.2">
      <c r="A1393" s="36">
        <v>14</v>
      </c>
      <c r="B1393" s="507" t="s">
        <v>81</v>
      </c>
      <c r="C1393" s="507"/>
      <c r="D1393" s="507"/>
      <c r="E1393" s="38"/>
      <c r="F1393" s="38"/>
      <c r="G1393" s="39"/>
      <c r="H1393" s="39"/>
      <c r="I1393" s="40"/>
      <c r="J1393" s="38"/>
      <c r="K1393" s="38"/>
      <c r="L1393" s="39"/>
      <c r="M1393" s="39"/>
      <c r="N1393" s="40"/>
    </row>
    <row r="1394" spans="1:15" ht="13.5" customHeight="1" x14ac:dyDescent="0.2">
      <c r="A1394" s="36">
        <v>15</v>
      </c>
      <c r="B1394" s="507" t="s">
        <v>83</v>
      </c>
      <c r="C1394" s="507"/>
      <c r="D1394" s="507"/>
      <c r="E1394" s="38"/>
      <c r="F1394" s="38"/>
      <c r="G1394" s="39"/>
      <c r="H1394" s="39"/>
      <c r="I1394" s="40"/>
      <c r="J1394" s="38"/>
      <c r="K1394" s="38"/>
      <c r="L1394" s="39"/>
      <c r="M1394" s="39"/>
      <c r="N1394" s="40"/>
    </row>
    <row r="1395" spans="1:15" ht="13.5" customHeight="1" x14ac:dyDescent="0.2">
      <c r="A1395" s="36">
        <v>16</v>
      </c>
      <c r="B1395" s="507" t="s">
        <v>85</v>
      </c>
      <c r="C1395" s="507"/>
      <c r="D1395" s="507"/>
      <c r="E1395" s="38"/>
      <c r="F1395" s="38"/>
      <c r="G1395" s="39"/>
      <c r="H1395" s="39"/>
      <c r="I1395" s="40"/>
      <c r="J1395" s="38"/>
      <c r="K1395" s="38"/>
      <c r="L1395" s="39"/>
      <c r="M1395" s="39"/>
      <c r="N1395" s="40"/>
    </row>
    <row r="1396" spans="1:15" ht="13.5" customHeight="1" x14ac:dyDescent="0.2">
      <c r="A1396" s="36">
        <v>17</v>
      </c>
      <c r="B1396" s="56" t="s">
        <v>87</v>
      </c>
      <c r="C1396" s="57"/>
      <c r="D1396" s="58"/>
      <c r="E1396" s="43"/>
      <c r="F1396" s="38"/>
      <c r="G1396" s="39"/>
      <c r="H1396" s="39"/>
      <c r="I1396" s="40"/>
      <c r="J1396" s="43"/>
      <c r="K1396" s="38"/>
      <c r="L1396" s="39"/>
      <c r="M1396" s="39"/>
      <c r="N1396" s="40"/>
    </row>
    <row r="1397" spans="1:15" ht="13.5" customHeight="1" x14ac:dyDescent="0.2">
      <c r="A1397" s="36">
        <v>18</v>
      </c>
      <c r="B1397" s="499" t="s">
        <v>89</v>
      </c>
      <c r="C1397" s="499"/>
      <c r="D1397" s="499"/>
      <c r="E1397" s="38"/>
      <c r="F1397" s="38"/>
      <c r="G1397" s="39"/>
      <c r="H1397" s="39"/>
      <c r="I1397" s="40"/>
      <c r="J1397" s="38"/>
      <c r="K1397" s="38"/>
      <c r="L1397" s="39"/>
      <c r="M1397" s="39"/>
      <c r="N1397" s="40"/>
    </row>
    <row r="1398" spans="1:15" ht="13.5" customHeight="1" x14ac:dyDescent="0.2">
      <c r="A1398" s="36">
        <v>19</v>
      </c>
      <c r="B1398" s="499" t="s">
        <v>92</v>
      </c>
      <c r="C1398" s="499"/>
      <c r="D1398" s="499"/>
      <c r="E1398" s="38"/>
      <c r="F1398" s="38"/>
      <c r="G1398" s="39"/>
      <c r="H1398" s="39"/>
      <c r="I1398" s="40"/>
      <c r="J1398" s="38"/>
      <c r="K1398" s="38"/>
      <c r="L1398" s="39"/>
      <c r="M1398" s="39"/>
      <c r="N1398" s="40"/>
    </row>
    <row r="1399" spans="1:15" ht="13.5" customHeight="1" x14ac:dyDescent="0.2">
      <c r="A1399" s="44"/>
      <c r="B1399" s="499" t="s">
        <v>94</v>
      </c>
      <c r="C1399" s="499"/>
      <c r="D1399" s="499"/>
      <c r="E1399" s="45"/>
      <c r="F1399" s="45"/>
      <c r="G1399" s="46"/>
      <c r="H1399" s="46"/>
      <c r="I1399" s="47"/>
      <c r="J1399" s="45"/>
      <c r="K1399" s="45"/>
      <c r="L1399" s="46"/>
      <c r="M1399" s="46"/>
      <c r="N1399" s="47"/>
    </row>
    <row r="1400" spans="1:15" ht="13.5" customHeight="1" x14ac:dyDescent="0.2">
      <c r="A1400" s="36">
        <v>20</v>
      </c>
      <c r="B1400" s="506" t="str">
        <f>B1361</f>
        <v/>
      </c>
      <c r="C1400" s="506"/>
      <c r="D1400" s="506"/>
      <c r="E1400" s="38"/>
      <c r="F1400" s="38"/>
      <c r="G1400" s="39"/>
      <c r="H1400" s="39"/>
      <c r="I1400" s="40"/>
      <c r="J1400" s="38"/>
      <c r="K1400" s="38"/>
      <c r="L1400" s="39"/>
      <c r="M1400" s="39"/>
      <c r="N1400" s="40"/>
    </row>
    <row r="1401" spans="1:15" ht="13.5" customHeight="1" x14ac:dyDescent="0.2">
      <c r="A1401" s="36">
        <v>21</v>
      </c>
      <c r="B1401" s="506" t="str">
        <f>B1362</f>
        <v/>
      </c>
      <c r="C1401" s="506"/>
      <c r="D1401" s="506"/>
      <c r="E1401" s="38"/>
      <c r="F1401" s="38"/>
      <c r="G1401" s="39"/>
      <c r="H1401" s="39"/>
      <c r="I1401" s="40"/>
      <c r="J1401" s="38"/>
      <c r="K1401" s="38"/>
      <c r="L1401" s="39"/>
      <c r="M1401" s="39"/>
      <c r="N1401" s="40"/>
    </row>
    <row r="1402" spans="1:15" ht="13.5" customHeight="1" x14ac:dyDescent="0.2">
      <c r="A1402" s="36">
        <v>22</v>
      </c>
      <c r="B1402" s="506" t="str">
        <f>B1363</f>
        <v/>
      </c>
      <c r="C1402" s="506"/>
      <c r="D1402" s="506"/>
      <c r="E1402" s="38"/>
      <c r="F1402" s="38"/>
      <c r="G1402" s="39"/>
      <c r="H1402" s="39"/>
      <c r="I1402" s="40"/>
      <c r="J1402" s="38"/>
      <c r="K1402" s="38"/>
      <c r="L1402" s="39"/>
      <c r="M1402" s="39"/>
      <c r="N1402" s="40"/>
    </row>
    <row r="1403" spans="1:15" ht="13.5" customHeight="1" x14ac:dyDescent="0.2">
      <c r="A1403" s="36">
        <v>23</v>
      </c>
      <c r="B1403" s="506" t="str">
        <f>B1364</f>
        <v/>
      </c>
      <c r="C1403" s="506"/>
      <c r="D1403" s="506"/>
      <c r="E1403" s="38"/>
      <c r="F1403" s="38"/>
      <c r="G1403" s="39"/>
      <c r="H1403" s="39"/>
      <c r="I1403" s="40"/>
      <c r="J1403" s="38"/>
      <c r="K1403" s="38"/>
      <c r="L1403" s="39"/>
      <c r="M1403" s="39"/>
      <c r="N1403" s="40"/>
    </row>
    <row r="1404" spans="1:15" ht="13.5" customHeight="1" x14ac:dyDescent="0.2">
      <c r="A1404" s="36">
        <v>24</v>
      </c>
      <c r="B1404" s="506" t="str">
        <f>B1365</f>
        <v/>
      </c>
      <c r="C1404" s="506"/>
      <c r="D1404" s="506"/>
      <c r="E1404" s="38"/>
      <c r="F1404" s="38"/>
      <c r="G1404" s="39"/>
      <c r="H1404" s="39"/>
      <c r="I1404" s="40"/>
      <c r="J1404" s="38"/>
      <c r="K1404" s="38"/>
      <c r="L1404" s="39"/>
      <c r="M1404" s="39"/>
      <c r="N1404" s="40"/>
    </row>
    <row r="1405" spans="1:15" ht="6" customHeight="1" x14ac:dyDescent="0.2">
      <c r="A1405" s="41"/>
      <c r="B1405" s="41"/>
      <c r="C1405" s="41"/>
      <c r="D1405" s="41"/>
    </row>
    <row r="1406" spans="1:15" ht="22.5" customHeight="1" x14ac:dyDescent="0.25">
      <c r="A1406" s="497" t="s">
        <v>19</v>
      </c>
      <c r="B1406" s="497"/>
      <c r="C1406" s="497"/>
      <c r="D1406" s="505" t="str">
        <f>D1367</f>
        <v>3R Petroleum</v>
      </c>
      <c r="E1406" s="505"/>
      <c r="F1406" s="505"/>
      <c r="G1406" s="505"/>
      <c r="H1406" s="505"/>
      <c r="I1406" s="505"/>
      <c r="K1406" s="486" t="s">
        <v>21</v>
      </c>
      <c r="L1406" s="486"/>
      <c r="M1406" s="486"/>
      <c r="N1406" s="486"/>
    </row>
    <row r="1407" spans="1:15" ht="6" customHeight="1" x14ac:dyDescent="0.2">
      <c r="J1407" s="18"/>
      <c r="N1407" s="18"/>
      <c r="O1407" s="18"/>
    </row>
    <row r="1408" spans="1:15" ht="17.25" customHeight="1" x14ac:dyDescent="0.2">
      <c r="A1408" s="487" t="s">
        <v>95</v>
      </c>
      <c r="B1408" s="487"/>
      <c r="C1408" s="49">
        <f>C1369</f>
        <v>5</v>
      </c>
      <c r="E1408" s="487" t="s">
        <v>23</v>
      </c>
      <c r="F1408" s="487"/>
      <c r="G1408" s="50" t="str">
        <f>G1369</f>
        <v>0</v>
      </c>
      <c r="H1408" s="22"/>
      <c r="K1408" s="488" t="s">
        <v>25</v>
      </c>
      <c r="L1408" s="488"/>
      <c r="M1408" s="488"/>
      <c r="N1408" s="488"/>
    </row>
    <row r="1409" spans="1:16" ht="6" customHeight="1" x14ac:dyDescent="0.2">
      <c r="C1409" s="6"/>
      <c r="D1409" s="23"/>
      <c r="E1409" s="23"/>
      <c r="F1409" s="23"/>
      <c r="G1409" s="23"/>
      <c r="H1409" s="23"/>
      <c r="I1409" s="23"/>
      <c r="O1409" s="22"/>
    </row>
    <row r="1410" spans="1:16" ht="13.5" customHeight="1" x14ac:dyDescent="0.2">
      <c r="A1410" s="22"/>
      <c r="B1410" s="22"/>
      <c r="C1410" s="23"/>
      <c r="D1410" s="23"/>
      <c r="E1410" s="487" t="s">
        <v>26</v>
      </c>
      <c r="F1410" s="487"/>
      <c r="G1410" s="487"/>
      <c r="H1410" s="51">
        <f>H1371</f>
        <v>44986</v>
      </c>
      <c r="I1410" s="22"/>
      <c r="J1410" s="22"/>
      <c r="K1410" s="22"/>
      <c r="N1410" s="14" t="s">
        <v>136</v>
      </c>
      <c r="O1410" s="22"/>
      <c r="P1410" s="22"/>
    </row>
    <row r="1411" spans="1:16" ht="6" customHeight="1" x14ac:dyDescent="0.2">
      <c r="A1411" s="22"/>
      <c r="B1411" s="22"/>
      <c r="G1411" s="13"/>
      <c r="H1411" s="13"/>
      <c r="I1411" s="22"/>
      <c r="J1411" s="22"/>
      <c r="K1411" s="22"/>
      <c r="M1411" s="6"/>
      <c r="O1411" s="22"/>
      <c r="P1411" s="22"/>
    </row>
    <row r="1412" spans="1:16" s="42" customFormat="1" ht="17.25" customHeight="1" x14ac:dyDescent="0.2">
      <c r="A1412" s="488" t="s">
        <v>97</v>
      </c>
      <c r="B1412" s="488"/>
      <c r="C1412" s="488"/>
      <c r="D1412" s="488"/>
      <c r="E1412" s="488"/>
      <c r="F1412" s="488"/>
      <c r="G1412" s="488"/>
      <c r="H1412" s="488"/>
      <c r="I1412" s="488"/>
      <c r="J1412" s="488"/>
      <c r="K1412" s="488"/>
      <c r="L1412" s="488"/>
      <c r="M1412" s="488"/>
      <c r="N1412" s="488"/>
      <c r="O1412" s="52"/>
      <c r="P1412" s="52"/>
    </row>
    <row r="1413" spans="1:16" ht="13.5" customHeight="1" x14ac:dyDescent="0.2">
      <c r="A1413" s="501" t="s">
        <v>31</v>
      </c>
      <c r="B1413" s="502" t="s">
        <v>98</v>
      </c>
      <c r="C1413" s="502"/>
      <c r="D1413" s="502"/>
      <c r="E1413" s="53" t="s">
        <v>99</v>
      </c>
      <c r="F1413" s="30"/>
      <c r="G1413" s="29" t="s">
        <v>100</v>
      </c>
      <c r="H1413" s="492"/>
      <c r="I1413" s="492"/>
      <c r="J1413" s="53" t="s">
        <v>99</v>
      </c>
      <c r="K1413" s="30"/>
      <c r="L1413" s="29" t="s">
        <v>100</v>
      </c>
      <c r="M1413" s="492"/>
      <c r="N1413" s="492"/>
    </row>
    <row r="1414" spans="1:16" ht="13.5" customHeight="1" x14ac:dyDescent="0.2">
      <c r="A1414" s="501"/>
      <c r="B1414" s="502"/>
      <c r="C1414" s="502"/>
      <c r="D1414" s="502"/>
      <c r="E1414" s="59"/>
      <c r="F1414" s="503" t="s">
        <v>101</v>
      </c>
      <c r="G1414" s="503"/>
      <c r="H1414" s="503"/>
      <c r="I1414" s="503"/>
      <c r="J1414" s="4"/>
      <c r="K1414" s="503" t="s">
        <v>101</v>
      </c>
      <c r="L1414" s="503"/>
      <c r="M1414" s="503"/>
      <c r="N1414" s="503"/>
    </row>
    <row r="1415" spans="1:16" ht="13.5" customHeight="1" x14ac:dyDescent="0.2">
      <c r="A1415" s="501"/>
      <c r="B1415" s="502"/>
      <c r="C1415" s="502"/>
      <c r="D1415" s="502"/>
      <c r="E1415" s="60" t="s">
        <v>40</v>
      </c>
      <c r="F1415" s="494" t="s">
        <v>41</v>
      </c>
      <c r="G1415" s="495" t="s">
        <v>42</v>
      </c>
      <c r="H1415" s="495" t="s">
        <v>43</v>
      </c>
      <c r="I1415" s="496" t="s">
        <v>44</v>
      </c>
      <c r="J1415" s="23" t="s">
        <v>40</v>
      </c>
      <c r="K1415" s="494" t="s">
        <v>41</v>
      </c>
      <c r="L1415" s="495" t="s">
        <v>42</v>
      </c>
      <c r="M1415" s="495" t="s">
        <v>43</v>
      </c>
      <c r="N1415" s="496" t="s">
        <v>44</v>
      </c>
    </row>
    <row r="1416" spans="1:16" ht="13.5" customHeight="1" x14ac:dyDescent="0.2">
      <c r="A1416" s="501"/>
      <c r="B1416" s="502"/>
      <c r="C1416" s="502"/>
      <c r="D1416" s="502"/>
      <c r="E1416" s="60" t="s">
        <v>47</v>
      </c>
      <c r="F1416" s="494"/>
      <c r="G1416" s="495"/>
      <c r="H1416" s="495"/>
      <c r="I1416" s="496"/>
      <c r="J1416" s="23" t="s">
        <v>47</v>
      </c>
      <c r="K1416" s="494"/>
      <c r="L1416" s="495"/>
      <c r="M1416" s="495"/>
      <c r="N1416" s="496"/>
    </row>
    <row r="1417" spans="1:16" ht="13.5" customHeight="1" x14ac:dyDescent="0.2">
      <c r="A1417" s="501"/>
      <c r="B1417" s="502"/>
      <c r="C1417" s="502"/>
      <c r="D1417" s="502"/>
      <c r="E1417" s="60" t="s">
        <v>49</v>
      </c>
      <c r="F1417" s="494"/>
      <c r="G1417" s="495"/>
      <c r="H1417" s="495"/>
      <c r="I1417" s="496"/>
      <c r="J1417" s="23" t="s">
        <v>49</v>
      </c>
      <c r="K1417" s="494"/>
      <c r="L1417" s="495"/>
      <c r="M1417" s="495"/>
      <c r="N1417" s="496"/>
    </row>
    <row r="1418" spans="1:16" ht="13.5" customHeight="1" x14ac:dyDescent="0.2">
      <c r="A1418" s="501"/>
      <c r="B1418" s="502"/>
      <c r="C1418" s="502"/>
      <c r="D1418" s="502"/>
      <c r="E1418" s="61" t="s">
        <v>53</v>
      </c>
      <c r="F1418" s="494"/>
      <c r="G1418" s="495"/>
      <c r="H1418" s="495"/>
      <c r="I1418" s="496"/>
      <c r="J1418" s="23" t="s">
        <v>53</v>
      </c>
      <c r="K1418" s="494"/>
      <c r="L1418" s="495"/>
      <c r="M1418" s="495"/>
      <c r="N1418" s="496"/>
    </row>
    <row r="1419" spans="1:16" ht="13.5" customHeight="1" x14ac:dyDescent="0.2">
      <c r="A1419" s="36">
        <v>1</v>
      </c>
      <c r="B1419" s="507" t="s">
        <v>55</v>
      </c>
      <c r="C1419" s="507"/>
      <c r="D1419" s="507"/>
      <c r="E1419" s="38"/>
      <c r="F1419" s="38"/>
      <c r="G1419" s="39"/>
      <c r="H1419" s="39"/>
      <c r="I1419" s="40"/>
      <c r="J1419" s="38"/>
      <c r="K1419" s="38"/>
      <c r="L1419" s="39"/>
      <c r="M1419" s="39"/>
      <c r="N1419" s="40"/>
    </row>
    <row r="1420" spans="1:16" ht="13.5" customHeight="1" x14ac:dyDescent="0.2">
      <c r="A1420" s="36">
        <v>2</v>
      </c>
      <c r="B1420" s="507" t="s">
        <v>57</v>
      </c>
      <c r="C1420" s="507"/>
      <c r="D1420" s="507"/>
      <c r="E1420" s="38"/>
      <c r="F1420" s="38"/>
      <c r="G1420" s="39"/>
      <c r="H1420" s="39"/>
      <c r="I1420" s="40"/>
      <c r="J1420" s="38"/>
      <c r="K1420" s="38"/>
      <c r="L1420" s="39"/>
      <c r="M1420" s="39"/>
      <c r="N1420" s="40"/>
    </row>
    <row r="1421" spans="1:16" ht="13.5" customHeight="1" x14ac:dyDescent="0.2">
      <c r="A1421" s="36">
        <v>3</v>
      </c>
      <c r="B1421" s="507" t="s">
        <v>59</v>
      </c>
      <c r="C1421" s="507"/>
      <c r="D1421" s="507"/>
      <c r="E1421" s="38"/>
      <c r="F1421" s="38"/>
      <c r="G1421" s="39"/>
      <c r="H1421" s="39"/>
      <c r="I1421" s="40"/>
      <c r="J1421" s="38"/>
      <c r="K1421" s="38"/>
      <c r="L1421" s="39"/>
      <c r="M1421" s="39"/>
      <c r="N1421" s="40"/>
    </row>
    <row r="1422" spans="1:16" ht="13.5" customHeight="1" x14ac:dyDescent="0.2">
      <c r="A1422" s="36">
        <v>4</v>
      </c>
      <c r="B1422" s="507" t="s">
        <v>61</v>
      </c>
      <c r="C1422" s="507"/>
      <c r="D1422" s="507"/>
      <c r="E1422" s="38"/>
      <c r="F1422" s="38"/>
      <c r="G1422" s="39"/>
      <c r="H1422" s="39"/>
      <c r="I1422" s="40"/>
      <c r="J1422" s="38"/>
      <c r="K1422" s="38"/>
      <c r="L1422" s="39"/>
      <c r="M1422" s="39"/>
      <c r="N1422" s="40"/>
    </row>
    <row r="1423" spans="1:16" ht="13.5" customHeight="1" x14ac:dyDescent="0.2">
      <c r="A1423" s="36">
        <v>5</v>
      </c>
      <c r="B1423" s="507" t="s">
        <v>63</v>
      </c>
      <c r="C1423" s="507"/>
      <c r="D1423" s="507"/>
      <c r="E1423" s="38"/>
      <c r="F1423" s="38"/>
      <c r="G1423" s="39"/>
      <c r="H1423" s="39"/>
      <c r="I1423" s="40"/>
      <c r="J1423" s="38"/>
      <c r="K1423" s="38"/>
      <c r="L1423" s="39"/>
      <c r="M1423" s="39"/>
      <c r="N1423" s="40"/>
    </row>
    <row r="1424" spans="1:16" ht="13.5" customHeight="1" x14ac:dyDescent="0.2">
      <c r="A1424" s="36">
        <v>6</v>
      </c>
      <c r="B1424" s="507" t="s">
        <v>65</v>
      </c>
      <c r="C1424" s="507"/>
      <c r="D1424" s="507"/>
      <c r="E1424" s="38"/>
      <c r="F1424" s="38"/>
      <c r="G1424" s="39"/>
      <c r="H1424" s="39"/>
      <c r="I1424" s="40"/>
      <c r="J1424" s="38"/>
      <c r="K1424" s="38"/>
      <c r="L1424" s="39"/>
      <c r="M1424" s="39"/>
      <c r="N1424" s="40"/>
    </row>
    <row r="1425" spans="1:14" ht="13.5" customHeight="1" x14ac:dyDescent="0.2">
      <c r="A1425" s="36">
        <v>7</v>
      </c>
      <c r="B1425" s="507" t="s">
        <v>67</v>
      </c>
      <c r="C1425" s="507"/>
      <c r="D1425" s="507"/>
      <c r="E1425" s="38"/>
      <c r="F1425" s="38"/>
      <c r="G1425" s="39"/>
      <c r="H1425" s="39"/>
      <c r="I1425" s="40"/>
      <c r="J1425" s="38"/>
      <c r="K1425" s="38"/>
      <c r="L1425" s="39"/>
      <c r="M1425" s="39"/>
      <c r="N1425" s="40"/>
    </row>
    <row r="1426" spans="1:14" ht="13.5" customHeight="1" x14ac:dyDescent="0.2">
      <c r="A1426" s="36">
        <v>8</v>
      </c>
      <c r="B1426" s="507" t="s">
        <v>69</v>
      </c>
      <c r="C1426" s="507"/>
      <c r="D1426" s="507"/>
      <c r="E1426" s="38"/>
      <c r="F1426" s="38"/>
      <c r="G1426" s="39"/>
      <c r="H1426" s="39"/>
      <c r="I1426" s="40"/>
      <c r="J1426" s="38"/>
      <c r="K1426" s="38"/>
      <c r="L1426" s="39"/>
      <c r="M1426" s="39"/>
      <c r="N1426" s="40"/>
    </row>
    <row r="1427" spans="1:14" ht="13.5" customHeight="1" x14ac:dyDescent="0.2">
      <c r="A1427" s="36">
        <v>9</v>
      </c>
      <c r="B1427" s="507" t="s">
        <v>71</v>
      </c>
      <c r="C1427" s="507"/>
      <c r="D1427" s="507"/>
      <c r="E1427" s="38"/>
      <c r="F1427" s="38"/>
      <c r="G1427" s="39"/>
      <c r="H1427" s="39"/>
      <c r="I1427" s="40"/>
      <c r="J1427" s="38"/>
      <c r="K1427" s="38"/>
      <c r="L1427" s="39"/>
      <c r="M1427" s="39"/>
      <c r="N1427" s="40"/>
    </row>
    <row r="1428" spans="1:14" ht="13.5" customHeight="1" x14ac:dyDescent="0.2">
      <c r="A1428" s="36">
        <v>10</v>
      </c>
      <c r="B1428" s="507" t="s">
        <v>73</v>
      </c>
      <c r="C1428" s="507"/>
      <c r="D1428" s="507"/>
      <c r="E1428" s="38"/>
      <c r="F1428" s="38"/>
      <c r="G1428" s="39"/>
      <c r="H1428" s="39"/>
      <c r="I1428" s="40"/>
      <c r="J1428" s="38"/>
      <c r="K1428" s="38"/>
      <c r="L1428" s="39"/>
      <c r="M1428" s="39"/>
      <c r="N1428" s="40"/>
    </row>
    <row r="1429" spans="1:14" ht="13.5" customHeight="1" x14ac:dyDescent="0.2">
      <c r="A1429" s="36">
        <v>11</v>
      </c>
      <c r="B1429" s="507" t="s">
        <v>75</v>
      </c>
      <c r="C1429" s="507"/>
      <c r="D1429" s="507"/>
      <c r="E1429" s="38"/>
      <c r="F1429" s="38"/>
      <c r="G1429" s="39"/>
      <c r="H1429" s="39"/>
      <c r="I1429" s="40"/>
      <c r="J1429" s="38"/>
      <c r="K1429" s="38"/>
      <c r="L1429" s="39"/>
      <c r="M1429" s="39"/>
      <c r="N1429" s="40"/>
    </row>
    <row r="1430" spans="1:14" ht="13.5" customHeight="1" x14ac:dyDescent="0.2">
      <c r="A1430" s="36">
        <v>12</v>
      </c>
      <c r="B1430" s="507" t="s">
        <v>77</v>
      </c>
      <c r="C1430" s="507"/>
      <c r="D1430" s="507"/>
      <c r="E1430" s="38"/>
      <c r="F1430" s="38"/>
      <c r="G1430" s="39"/>
      <c r="H1430" s="39"/>
      <c r="I1430" s="40"/>
      <c r="J1430" s="38"/>
      <c r="K1430" s="38"/>
      <c r="L1430" s="39"/>
      <c r="M1430" s="39"/>
      <c r="N1430" s="40"/>
    </row>
    <row r="1431" spans="1:14" ht="13.5" customHeight="1" x14ac:dyDescent="0.2">
      <c r="A1431" s="36">
        <v>13</v>
      </c>
      <c r="B1431" s="507" t="s">
        <v>79</v>
      </c>
      <c r="C1431" s="507"/>
      <c r="D1431" s="507"/>
      <c r="E1431" s="38"/>
      <c r="F1431" s="38"/>
      <c r="G1431" s="39"/>
      <c r="H1431" s="39"/>
      <c r="I1431" s="40"/>
      <c r="J1431" s="38"/>
      <c r="K1431" s="38"/>
      <c r="L1431" s="39"/>
      <c r="M1431" s="39"/>
      <c r="N1431" s="40"/>
    </row>
    <row r="1432" spans="1:14" ht="13.5" customHeight="1" x14ac:dyDescent="0.2">
      <c r="A1432" s="36">
        <v>14</v>
      </c>
      <c r="B1432" s="507" t="s">
        <v>81</v>
      </c>
      <c r="C1432" s="507"/>
      <c r="D1432" s="507"/>
      <c r="E1432" s="38"/>
      <c r="F1432" s="38"/>
      <c r="G1432" s="39"/>
      <c r="H1432" s="39"/>
      <c r="I1432" s="40"/>
      <c r="J1432" s="38"/>
      <c r="K1432" s="38"/>
      <c r="L1432" s="39"/>
      <c r="M1432" s="39"/>
      <c r="N1432" s="40"/>
    </row>
    <row r="1433" spans="1:14" ht="13.5" customHeight="1" x14ac:dyDescent="0.2">
      <c r="A1433" s="36">
        <v>15</v>
      </c>
      <c r="B1433" s="507" t="s">
        <v>83</v>
      </c>
      <c r="C1433" s="507"/>
      <c r="D1433" s="507"/>
      <c r="E1433" s="38"/>
      <c r="F1433" s="38"/>
      <c r="G1433" s="39"/>
      <c r="H1433" s="39"/>
      <c r="I1433" s="40"/>
      <c r="J1433" s="38"/>
      <c r="K1433" s="38"/>
      <c r="L1433" s="39"/>
      <c r="M1433" s="39"/>
      <c r="N1433" s="40"/>
    </row>
    <row r="1434" spans="1:14" ht="13.5" customHeight="1" x14ac:dyDescent="0.2">
      <c r="A1434" s="36">
        <v>16</v>
      </c>
      <c r="B1434" s="507" t="s">
        <v>85</v>
      </c>
      <c r="C1434" s="507"/>
      <c r="D1434" s="507"/>
      <c r="E1434" s="38"/>
      <c r="F1434" s="38"/>
      <c r="G1434" s="39"/>
      <c r="H1434" s="39"/>
      <c r="I1434" s="40"/>
      <c r="J1434" s="38"/>
      <c r="K1434" s="38"/>
      <c r="L1434" s="39"/>
      <c r="M1434" s="39"/>
      <c r="N1434" s="40"/>
    </row>
    <row r="1435" spans="1:14" ht="13.5" customHeight="1" x14ac:dyDescent="0.2">
      <c r="A1435" s="36">
        <v>17</v>
      </c>
      <c r="B1435" s="56" t="s">
        <v>87</v>
      </c>
      <c r="C1435" s="57"/>
      <c r="D1435" s="58"/>
      <c r="E1435" s="43"/>
      <c r="F1435" s="38"/>
      <c r="G1435" s="39"/>
      <c r="H1435" s="39"/>
      <c r="I1435" s="40"/>
      <c r="J1435" s="43"/>
      <c r="K1435" s="38"/>
      <c r="L1435" s="39"/>
      <c r="M1435" s="39"/>
      <c r="N1435" s="40"/>
    </row>
    <row r="1436" spans="1:14" ht="13.5" customHeight="1" x14ac:dyDescent="0.2">
      <c r="A1436" s="36">
        <v>18</v>
      </c>
      <c r="B1436" s="499" t="s">
        <v>89</v>
      </c>
      <c r="C1436" s="499"/>
      <c r="D1436" s="499"/>
      <c r="E1436" s="38"/>
      <c r="F1436" s="38"/>
      <c r="G1436" s="39"/>
      <c r="H1436" s="39"/>
      <c r="I1436" s="40"/>
      <c r="J1436" s="38"/>
      <c r="K1436" s="38"/>
      <c r="L1436" s="39"/>
      <c r="M1436" s="39"/>
      <c r="N1436" s="40"/>
    </row>
    <row r="1437" spans="1:14" ht="13.5" customHeight="1" x14ac:dyDescent="0.2">
      <c r="A1437" s="36">
        <v>19</v>
      </c>
      <c r="B1437" s="499" t="s">
        <v>92</v>
      </c>
      <c r="C1437" s="499"/>
      <c r="D1437" s="499"/>
      <c r="E1437" s="38"/>
      <c r="F1437" s="38"/>
      <c r="G1437" s="39"/>
      <c r="H1437" s="39"/>
      <c r="I1437" s="40"/>
      <c r="J1437" s="38"/>
      <c r="K1437" s="38"/>
      <c r="L1437" s="39"/>
      <c r="M1437" s="39"/>
      <c r="N1437" s="40"/>
    </row>
    <row r="1438" spans="1:14" ht="13.5" customHeight="1" x14ac:dyDescent="0.2">
      <c r="A1438" s="44"/>
      <c r="B1438" s="499" t="s">
        <v>94</v>
      </c>
      <c r="C1438" s="499"/>
      <c r="D1438" s="499"/>
      <c r="E1438" s="45"/>
      <c r="F1438" s="45"/>
      <c r="G1438" s="46"/>
      <c r="H1438" s="46"/>
      <c r="I1438" s="47"/>
      <c r="J1438" s="45"/>
      <c r="K1438" s="45"/>
      <c r="L1438" s="46"/>
      <c r="M1438" s="46"/>
      <c r="N1438" s="47"/>
    </row>
    <row r="1439" spans="1:14" ht="13.5" customHeight="1" x14ac:dyDescent="0.2">
      <c r="A1439" s="36">
        <v>20</v>
      </c>
      <c r="B1439" s="506" t="str">
        <f>B1400</f>
        <v/>
      </c>
      <c r="C1439" s="506"/>
      <c r="D1439" s="506"/>
      <c r="E1439" s="38"/>
      <c r="F1439" s="38"/>
      <c r="G1439" s="39"/>
      <c r="H1439" s="39"/>
      <c r="I1439" s="40"/>
      <c r="J1439" s="38"/>
      <c r="K1439" s="38"/>
      <c r="L1439" s="39"/>
      <c r="M1439" s="39"/>
      <c r="N1439" s="40"/>
    </row>
    <row r="1440" spans="1:14" ht="13.5" customHeight="1" x14ac:dyDescent="0.2">
      <c r="A1440" s="36">
        <v>21</v>
      </c>
      <c r="B1440" s="506" t="str">
        <f>B1401</f>
        <v/>
      </c>
      <c r="C1440" s="506"/>
      <c r="D1440" s="506"/>
      <c r="E1440" s="38"/>
      <c r="F1440" s="38"/>
      <c r="G1440" s="39"/>
      <c r="H1440" s="39"/>
      <c r="I1440" s="40"/>
      <c r="J1440" s="38"/>
      <c r="K1440" s="38"/>
      <c r="L1440" s="39"/>
      <c r="M1440" s="39"/>
      <c r="N1440" s="40"/>
    </row>
    <row r="1441" spans="1:16" ht="13.5" customHeight="1" x14ac:dyDescent="0.2">
      <c r="A1441" s="36">
        <v>22</v>
      </c>
      <c r="B1441" s="506" t="str">
        <f>B1402</f>
        <v/>
      </c>
      <c r="C1441" s="506"/>
      <c r="D1441" s="506"/>
      <c r="E1441" s="38"/>
      <c r="F1441" s="38"/>
      <c r="G1441" s="39"/>
      <c r="H1441" s="39"/>
      <c r="I1441" s="40"/>
      <c r="J1441" s="38"/>
      <c r="K1441" s="38"/>
      <c r="L1441" s="39"/>
      <c r="M1441" s="39"/>
      <c r="N1441" s="40"/>
    </row>
    <row r="1442" spans="1:16" ht="13.5" customHeight="1" x14ac:dyDescent="0.2">
      <c r="A1442" s="36">
        <v>23</v>
      </c>
      <c r="B1442" s="506" t="str">
        <f>B1403</f>
        <v/>
      </c>
      <c r="C1442" s="506"/>
      <c r="D1442" s="506"/>
      <c r="E1442" s="38"/>
      <c r="F1442" s="38"/>
      <c r="G1442" s="39"/>
      <c r="H1442" s="39"/>
      <c r="I1442" s="40"/>
      <c r="J1442" s="38"/>
      <c r="K1442" s="38"/>
      <c r="L1442" s="39"/>
      <c r="M1442" s="39"/>
      <c r="N1442" s="40"/>
    </row>
    <row r="1443" spans="1:16" ht="13.5" customHeight="1" x14ac:dyDescent="0.2">
      <c r="A1443" s="36">
        <v>24</v>
      </c>
      <c r="B1443" s="506" t="str">
        <f>B1404</f>
        <v/>
      </c>
      <c r="C1443" s="506"/>
      <c r="D1443" s="506"/>
      <c r="E1443" s="38"/>
      <c r="F1443" s="38"/>
      <c r="G1443" s="39"/>
      <c r="H1443" s="39"/>
      <c r="I1443" s="40"/>
      <c r="J1443" s="38"/>
      <c r="K1443" s="38"/>
      <c r="L1443" s="39"/>
      <c r="M1443" s="39"/>
      <c r="N1443" s="40"/>
    </row>
    <row r="1444" spans="1:16" ht="6" customHeight="1" x14ac:dyDescent="0.2">
      <c r="A1444" s="41"/>
      <c r="B1444" s="41"/>
      <c r="C1444" s="41"/>
      <c r="D1444" s="41"/>
    </row>
    <row r="1445" spans="1:16" ht="22.5" customHeight="1" x14ac:dyDescent="0.25">
      <c r="A1445" s="497" t="s">
        <v>19</v>
      </c>
      <c r="B1445" s="497"/>
      <c r="C1445" s="497"/>
      <c r="D1445" s="505" t="str">
        <f>D1406</f>
        <v>3R Petroleum</v>
      </c>
      <c r="E1445" s="505"/>
      <c r="F1445" s="505"/>
      <c r="G1445" s="505"/>
      <c r="H1445" s="505"/>
      <c r="I1445" s="505"/>
      <c r="K1445" s="486" t="s">
        <v>21</v>
      </c>
      <c r="L1445" s="486"/>
      <c r="M1445" s="486"/>
      <c r="N1445" s="486"/>
    </row>
    <row r="1446" spans="1:16" ht="6" customHeight="1" x14ac:dyDescent="0.2">
      <c r="J1446" s="18"/>
      <c r="N1446" s="18"/>
      <c r="O1446" s="18"/>
    </row>
    <row r="1447" spans="1:16" ht="17.25" customHeight="1" x14ac:dyDescent="0.2">
      <c r="A1447" s="487" t="s">
        <v>95</v>
      </c>
      <c r="B1447" s="487"/>
      <c r="C1447" s="49">
        <f>C1408</f>
        <v>5</v>
      </c>
      <c r="E1447" s="487" t="s">
        <v>23</v>
      </c>
      <c r="F1447" s="487"/>
      <c r="G1447" s="50" t="str">
        <f>G1408</f>
        <v>0</v>
      </c>
      <c r="H1447" s="22"/>
      <c r="K1447" s="488" t="s">
        <v>25</v>
      </c>
      <c r="L1447" s="488"/>
      <c r="M1447" s="488"/>
      <c r="N1447" s="488"/>
    </row>
    <row r="1448" spans="1:16" ht="6" customHeight="1" x14ac:dyDescent="0.2">
      <c r="C1448" s="6"/>
      <c r="D1448" s="23"/>
      <c r="E1448" s="23"/>
      <c r="F1448" s="23"/>
      <c r="G1448" s="23"/>
      <c r="H1448" s="23"/>
      <c r="I1448" s="23"/>
      <c r="O1448" s="22"/>
    </row>
    <row r="1449" spans="1:16" ht="13.5" customHeight="1" x14ac:dyDescent="0.2">
      <c r="A1449" s="22"/>
      <c r="B1449" s="22"/>
      <c r="C1449" s="23"/>
      <c r="D1449" s="23"/>
      <c r="E1449" s="487" t="s">
        <v>26</v>
      </c>
      <c r="F1449" s="487"/>
      <c r="G1449" s="487"/>
      <c r="H1449" s="51">
        <f>H1410</f>
        <v>44986</v>
      </c>
      <c r="I1449" s="22"/>
      <c r="J1449" s="22"/>
      <c r="K1449" s="22"/>
      <c r="N1449" s="14" t="s">
        <v>137</v>
      </c>
      <c r="O1449" s="22"/>
      <c r="P1449" s="22"/>
    </row>
    <row r="1450" spans="1:16" ht="6" customHeight="1" x14ac:dyDescent="0.2">
      <c r="A1450" s="22"/>
      <c r="B1450" s="22"/>
      <c r="G1450" s="13"/>
      <c r="H1450" s="13"/>
      <c r="I1450" s="22"/>
      <c r="J1450" s="22"/>
      <c r="K1450" s="22"/>
      <c r="M1450" s="6"/>
      <c r="O1450" s="22"/>
      <c r="P1450" s="22"/>
    </row>
    <row r="1451" spans="1:16" s="42" customFormat="1" ht="17.25" customHeight="1" x14ac:dyDescent="0.2">
      <c r="A1451" s="488" t="s">
        <v>97</v>
      </c>
      <c r="B1451" s="488"/>
      <c r="C1451" s="488"/>
      <c r="D1451" s="488"/>
      <c r="E1451" s="488"/>
      <c r="F1451" s="488"/>
      <c r="G1451" s="488"/>
      <c r="H1451" s="488"/>
      <c r="I1451" s="488"/>
      <c r="J1451" s="488"/>
      <c r="K1451" s="488"/>
      <c r="L1451" s="488"/>
      <c r="M1451" s="488"/>
      <c r="N1451" s="488"/>
      <c r="O1451" s="52"/>
      <c r="P1451" s="52"/>
    </row>
    <row r="1452" spans="1:16" ht="13.5" customHeight="1" x14ac:dyDescent="0.2">
      <c r="A1452" s="501" t="s">
        <v>31</v>
      </c>
      <c r="B1452" s="502" t="s">
        <v>98</v>
      </c>
      <c r="C1452" s="502"/>
      <c r="D1452" s="502"/>
      <c r="E1452" s="53" t="s">
        <v>99</v>
      </c>
      <c r="F1452" s="30"/>
      <c r="G1452" s="29" t="s">
        <v>100</v>
      </c>
      <c r="H1452" s="492"/>
      <c r="I1452" s="492"/>
      <c r="J1452" s="53" t="s">
        <v>99</v>
      </c>
      <c r="K1452" s="30"/>
      <c r="L1452" s="29" t="s">
        <v>100</v>
      </c>
      <c r="M1452" s="492"/>
      <c r="N1452" s="492"/>
    </row>
    <row r="1453" spans="1:16" ht="13.5" customHeight="1" x14ac:dyDescent="0.2">
      <c r="A1453" s="501"/>
      <c r="B1453" s="502"/>
      <c r="C1453" s="502"/>
      <c r="D1453" s="502"/>
      <c r="E1453" s="59"/>
      <c r="F1453" s="503" t="s">
        <v>101</v>
      </c>
      <c r="G1453" s="503"/>
      <c r="H1453" s="503"/>
      <c r="I1453" s="503"/>
      <c r="J1453" s="4"/>
      <c r="K1453" s="503" t="s">
        <v>101</v>
      </c>
      <c r="L1453" s="503"/>
      <c r="M1453" s="503"/>
      <c r="N1453" s="503"/>
    </row>
    <row r="1454" spans="1:16" ht="13.5" customHeight="1" x14ac:dyDescent="0.2">
      <c r="A1454" s="501"/>
      <c r="B1454" s="502"/>
      <c r="C1454" s="502"/>
      <c r="D1454" s="502"/>
      <c r="E1454" s="60" t="s">
        <v>40</v>
      </c>
      <c r="F1454" s="494" t="s">
        <v>41</v>
      </c>
      <c r="G1454" s="495" t="s">
        <v>42</v>
      </c>
      <c r="H1454" s="495" t="s">
        <v>43</v>
      </c>
      <c r="I1454" s="496" t="s">
        <v>44</v>
      </c>
      <c r="J1454" s="23" t="s">
        <v>40</v>
      </c>
      <c r="K1454" s="494" t="s">
        <v>41</v>
      </c>
      <c r="L1454" s="495" t="s">
        <v>42</v>
      </c>
      <c r="M1454" s="495" t="s">
        <v>43</v>
      </c>
      <c r="N1454" s="496" t="s">
        <v>44</v>
      </c>
    </row>
    <row r="1455" spans="1:16" ht="13.5" customHeight="1" x14ac:dyDescent="0.2">
      <c r="A1455" s="501"/>
      <c r="B1455" s="502"/>
      <c r="C1455" s="502"/>
      <c r="D1455" s="502"/>
      <c r="E1455" s="60" t="s">
        <v>47</v>
      </c>
      <c r="F1455" s="494"/>
      <c r="G1455" s="495"/>
      <c r="H1455" s="495"/>
      <c r="I1455" s="496"/>
      <c r="J1455" s="23" t="s">
        <v>47</v>
      </c>
      <c r="K1455" s="494"/>
      <c r="L1455" s="495"/>
      <c r="M1455" s="495"/>
      <c r="N1455" s="496"/>
    </row>
    <row r="1456" spans="1:16" ht="13.5" customHeight="1" x14ac:dyDescent="0.2">
      <c r="A1456" s="501"/>
      <c r="B1456" s="502"/>
      <c r="C1456" s="502"/>
      <c r="D1456" s="502"/>
      <c r="E1456" s="60" t="s">
        <v>49</v>
      </c>
      <c r="F1456" s="494"/>
      <c r="G1456" s="495"/>
      <c r="H1456" s="495"/>
      <c r="I1456" s="496"/>
      <c r="J1456" s="23" t="s">
        <v>49</v>
      </c>
      <c r="K1456" s="494"/>
      <c r="L1456" s="495"/>
      <c r="M1456" s="495"/>
      <c r="N1456" s="496"/>
    </row>
    <row r="1457" spans="1:14" ht="13.5" customHeight="1" x14ac:dyDescent="0.2">
      <c r="A1457" s="501"/>
      <c r="B1457" s="502"/>
      <c r="C1457" s="502"/>
      <c r="D1457" s="502"/>
      <c r="E1457" s="61" t="s">
        <v>53</v>
      </c>
      <c r="F1457" s="494"/>
      <c r="G1457" s="495"/>
      <c r="H1457" s="495"/>
      <c r="I1457" s="496"/>
      <c r="J1457" s="23" t="s">
        <v>53</v>
      </c>
      <c r="K1457" s="494"/>
      <c r="L1457" s="495"/>
      <c r="M1457" s="495"/>
      <c r="N1457" s="496"/>
    </row>
    <row r="1458" spans="1:14" ht="13.5" customHeight="1" x14ac:dyDescent="0.2">
      <c r="A1458" s="36">
        <v>1</v>
      </c>
      <c r="B1458" s="507" t="s">
        <v>55</v>
      </c>
      <c r="C1458" s="507"/>
      <c r="D1458" s="507"/>
      <c r="E1458" s="38"/>
      <c r="F1458" s="38"/>
      <c r="G1458" s="39"/>
      <c r="H1458" s="39"/>
      <c r="I1458" s="40"/>
      <c r="J1458" s="38"/>
      <c r="K1458" s="38"/>
      <c r="L1458" s="39"/>
      <c r="M1458" s="39"/>
      <c r="N1458" s="40"/>
    </row>
    <row r="1459" spans="1:14" ht="13.5" customHeight="1" x14ac:dyDescent="0.2">
      <c r="A1459" s="36">
        <v>2</v>
      </c>
      <c r="B1459" s="507" t="s">
        <v>57</v>
      </c>
      <c r="C1459" s="507"/>
      <c r="D1459" s="507"/>
      <c r="E1459" s="38"/>
      <c r="F1459" s="38"/>
      <c r="G1459" s="39"/>
      <c r="H1459" s="39"/>
      <c r="I1459" s="40"/>
      <c r="J1459" s="38"/>
      <c r="K1459" s="38"/>
      <c r="L1459" s="39"/>
      <c r="M1459" s="39"/>
      <c r="N1459" s="40"/>
    </row>
    <row r="1460" spans="1:14" ht="13.5" customHeight="1" x14ac:dyDescent="0.2">
      <c r="A1460" s="36">
        <v>3</v>
      </c>
      <c r="B1460" s="507" t="s">
        <v>59</v>
      </c>
      <c r="C1460" s="507"/>
      <c r="D1460" s="507"/>
      <c r="E1460" s="38"/>
      <c r="F1460" s="38"/>
      <c r="G1460" s="39"/>
      <c r="H1460" s="39"/>
      <c r="I1460" s="40"/>
      <c r="J1460" s="38"/>
      <c r="K1460" s="38"/>
      <c r="L1460" s="39"/>
      <c r="M1460" s="39"/>
      <c r="N1460" s="40"/>
    </row>
    <row r="1461" spans="1:14" ht="13.5" customHeight="1" x14ac:dyDescent="0.2">
      <c r="A1461" s="36">
        <v>4</v>
      </c>
      <c r="B1461" s="507" t="s">
        <v>61</v>
      </c>
      <c r="C1461" s="507"/>
      <c r="D1461" s="507"/>
      <c r="E1461" s="38"/>
      <c r="F1461" s="38"/>
      <c r="G1461" s="39"/>
      <c r="H1461" s="39"/>
      <c r="I1461" s="40"/>
      <c r="J1461" s="38"/>
      <c r="K1461" s="38"/>
      <c r="L1461" s="39"/>
      <c r="M1461" s="39"/>
      <c r="N1461" s="40"/>
    </row>
    <row r="1462" spans="1:14" ht="13.5" customHeight="1" x14ac:dyDescent="0.2">
      <c r="A1462" s="36">
        <v>5</v>
      </c>
      <c r="B1462" s="507" t="s">
        <v>63</v>
      </c>
      <c r="C1462" s="507"/>
      <c r="D1462" s="507"/>
      <c r="E1462" s="38"/>
      <c r="F1462" s="38"/>
      <c r="G1462" s="39"/>
      <c r="H1462" s="39"/>
      <c r="I1462" s="40"/>
      <c r="J1462" s="38"/>
      <c r="K1462" s="38"/>
      <c r="L1462" s="39"/>
      <c r="M1462" s="39"/>
      <c r="N1462" s="40"/>
    </row>
    <row r="1463" spans="1:14" ht="13.5" customHeight="1" x14ac:dyDescent="0.2">
      <c r="A1463" s="36">
        <v>6</v>
      </c>
      <c r="B1463" s="507" t="s">
        <v>65</v>
      </c>
      <c r="C1463" s="507"/>
      <c r="D1463" s="507"/>
      <c r="E1463" s="38"/>
      <c r="F1463" s="38"/>
      <c r="G1463" s="39"/>
      <c r="H1463" s="39"/>
      <c r="I1463" s="40"/>
      <c r="J1463" s="38"/>
      <c r="K1463" s="38"/>
      <c r="L1463" s="39"/>
      <c r="M1463" s="39"/>
      <c r="N1463" s="40"/>
    </row>
    <row r="1464" spans="1:14" ht="13.5" customHeight="1" x14ac:dyDescent="0.2">
      <c r="A1464" s="36">
        <v>7</v>
      </c>
      <c r="B1464" s="507" t="s">
        <v>67</v>
      </c>
      <c r="C1464" s="507"/>
      <c r="D1464" s="507"/>
      <c r="E1464" s="38"/>
      <c r="F1464" s="38"/>
      <c r="G1464" s="39"/>
      <c r="H1464" s="39"/>
      <c r="I1464" s="40"/>
      <c r="J1464" s="38"/>
      <c r="K1464" s="38"/>
      <c r="L1464" s="39"/>
      <c r="M1464" s="39"/>
      <c r="N1464" s="40"/>
    </row>
    <row r="1465" spans="1:14" ht="13.5" customHeight="1" x14ac:dyDescent="0.2">
      <c r="A1465" s="36">
        <v>8</v>
      </c>
      <c r="B1465" s="507" t="s">
        <v>69</v>
      </c>
      <c r="C1465" s="507"/>
      <c r="D1465" s="507"/>
      <c r="E1465" s="38"/>
      <c r="F1465" s="38"/>
      <c r="G1465" s="39"/>
      <c r="H1465" s="39"/>
      <c r="I1465" s="40"/>
      <c r="J1465" s="38"/>
      <c r="K1465" s="38"/>
      <c r="L1465" s="39"/>
      <c r="M1465" s="39"/>
      <c r="N1465" s="40"/>
    </row>
    <row r="1466" spans="1:14" ht="13.5" customHeight="1" x14ac:dyDescent="0.2">
      <c r="A1466" s="36">
        <v>9</v>
      </c>
      <c r="B1466" s="507" t="s">
        <v>71</v>
      </c>
      <c r="C1466" s="507"/>
      <c r="D1466" s="507"/>
      <c r="E1466" s="38"/>
      <c r="F1466" s="38"/>
      <c r="G1466" s="39"/>
      <c r="H1466" s="39"/>
      <c r="I1466" s="40"/>
      <c r="J1466" s="38"/>
      <c r="K1466" s="38"/>
      <c r="L1466" s="39"/>
      <c r="M1466" s="39"/>
      <c r="N1466" s="40"/>
    </row>
    <row r="1467" spans="1:14" ht="13.5" customHeight="1" x14ac:dyDescent="0.2">
      <c r="A1467" s="36">
        <v>10</v>
      </c>
      <c r="B1467" s="507" t="s">
        <v>73</v>
      </c>
      <c r="C1467" s="507"/>
      <c r="D1467" s="507"/>
      <c r="E1467" s="38"/>
      <c r="F1467" s="38"/>
      <c r="G1467" s="39"/>
      <c r="H1467" s="39"/>
      <c r="I1467" s="40"/>
      <c r="J1467" s="38"/>
      <c r="K1467" s="38"/>
      <c r="L1467" s="39"/>
      <c r="M1467" s="39"/>
      <c r="N1467" s="40"/>
    </row>
    <row r="1468" spans="1:14" ht="13.5" customHeight="1" x14ac:dyDescent="0.2">
      <c r="A1468" s="36">
        <v>11</v>
      </c>
      <c r="B1468" s="507" t="s">
        <v>75</v>
      </c>
      <c r="C1468" s="507"/>
      <c r="D1468" s="507"/>
      <c r="E1468" s="38"/>
      <c r="F1468" s="38"/>
      <c r="G1468" s="39"/>
      <c r="H1468" s="39"/>
      <c r="I1468" s="40"/>
      <c r="J1468" s="38"/>
      <c r="K1468" s="38"/>
      <c r="L1468" s="39"/>
      <c r="M1468" s="39"/>
      <c r="N1468" s="40"/>
    </row>
    <row r="1469" spans="1:14" ht="13.5" customHeight="1" x14ac:dyDescent="0.2">
      <c r="A1469" s="36">
        <v>12</v>
      </c>
      <c r="B1469" s="507" t="s">
        <v>77</v>
      </c>
      <c r="C1469" s="507"/>
      <c r="D1469" s="507"/>
      <c r="E1469" s="38"/>
      <c r="F1469" s="38"/>
      <c r="G1469" s="39"/>
      <c r="H1469" s="39"/>
      <c r="I1469" s="40"/>
      <c r="J1469" s="38"/>
      <c r="K1469" s="38"/>
      <c r="L1469" s="39"/>
      <c r="M1469" s="39"/>
      <c r="N1469" s="40"/>
    </row>
    <row r="1470" spans="1:14" ht="13.5" customHeight="1" x14ac:dyDescent="0.2">
      <c r="A1470" s="36">
        <v>13</v>
      </c>
      <c r="B1470" s="507" t="s">
        <v>79</v>
      </c>
      <c r="C1470" s="507"/>
      <c r="D1470" s="507"/>
      <c r="E1470" s="38"/>
      <c r="F1470" s="38"/>
      <c r="G1470" s="39"/>
      <c r="H1470" s="39"/>
      <c r="I1470" s="40"/>
      <c r="J1470" s="38"/>
      <c r="K1470" s="38"/>
      <c r="L1470" s="39"/>
      <c r="M1470" s="39"/>
      <c r="N1470" s="40"/>
    </row>
    <row r="1471" spans="1:14" ht="13.5" customHeight="1" x14ac:dyDescent="0.2">
      <c r="A1471" s="36">
        <v>14</v>
      </c>
      <c r="B1471" s="507" t="s">
        <v>81</v>
      </c>
      <c r="C1471" s="507"/>
      <c r="D1471" s="507"/>
      <c r="E1471" s="38"/>
      <c r="F1471" s="38"/>
      <c r="G1471" s="39"/>
      <c r="H1471" s="39"/>
      <c r="I1471" s="40"/>
      <c r="J1471" s="38"/>
      <c r="K1471" s="38"/>
      <c r="L1471" s="39"/>
      <c r="M1471" s="39"/>
      <c r="N1471" s="40"/>
    </row>
    <row r="1472" spans="1:14" ht="13.5" customHeight="1" x14ac:dyDescent="0.2">
      <c r="A1472" s="36">
        <v>15</v>
      </c>
      <c r="B1472" s="507" t="s">
        <v>83</v>
      </c>
      <c r="C1472" s="507"/>
      <c r="D1472" s="507"/>
      <c r="E1472" s="38"/>
      <c r="F1472" s="38"/>
      <c r="G1472" s="39"/>
      <c r="H1472" s="39"/>
      <c r="I1472" s="40"/>
      <c r="J1472" s="38"/>
      <c r="K1472" s="38"/>
      <c r="L1472" s="39"/>
      <c r="M1472" s="39"/>
      <c r="N1472" s="40"/>
    </row>
    <row r="1473" spans="1:16" ht="13.5" customHeight="1" x14ac:dyDescent="0.2">
      <c r="A1473" s="36">
        <v>16</v>
      </c>
      <c r="B1473" s="507" t="s">
        <v>85</v>
      </c>
      <c r="C1473" s="507"/>
      <c r="D1473" s="507"/>
      <c r="E1473" s="38"/>
      <c r="F1473" s="38"/>
      <c r="G1473" s="39"/>
      <c r="H1473" s="39"/>
      <c r="I1473" s="40"/>
      <c r="J1473" s="38"/>
      <c r="K1473" s="38"/>
      <c r="L1473" s="39"/>
      <c r="M1473" s="39"/>
      <c r="N1473" s="40"/>
    </row>
    <row r="1474" spans="1:16" ht="13.5" customHeight="1" x14ac:dyDescent="0.2">
      <c r="A1474" s="36">
        <v>17</v>
      </c>
      <c r="B1474" s="56" t="s">
        <v>87</v>
      </c>
      <c r="C1474" s="57"/>
      <c r="D1474" s="58"/>
      <c r="E1474" s="43"/>
      <c r="F1474" s="38"/>
      <c r="G1474" s="39"/>
      <c r="H1474" s="39"/>
      <c r="I1474" s="40"/>
      <c r="J1474" s="43"/>
      <c r="K1474" s="38"/>
      <c r="L1474" s="39"/>
      <c r="M1474" s="39"/>
      <c r="N1474" s="40"/>
    </row>
    <row r="1475" spans="1:16" ht="13.5" customHeight="1" x14ac:dyDescent="0.2">
      <c r="A1475" s="36">
        <v>18</v>
      </c>
      <c r="B1475" s="499" t="s">
        <v>89</v>
      </c>
      <c r="C1475" s="499"/>
      <c r="D1475" s="499"/>
      <c r="E1475" s="38"/>
      <c r="F1475" s="38"/>
      <c r="G1475" s="39"/>
      <c r="H1475" s="39"/>
      <c r="I1475" s="40"/>
      <c r="J1475" s="38"/>
      <c r="K1475" s="38"/>
      <c r="L1475" s="39"/>
      <c r="M1475" s="39"/>
      <c r="N1475" s="40"/>
    </row>
    <row r="1476" spans="1:16" ht="13.5" customHeight="1" x14ac:dyDescent="0.2">
      <c r="A1476" s="36">
        <v>19</v>
      </c>
      <c r="B1476" s="499" t="s">
        <v>92</v>
      </c>
      <c r="C1476" s="499"/>
      <c r="D1476" s="499"/>
      <c r="E1476" s="38"/>
      <c r="F1476" s="38"/>
      <c r="G1476" s="39"/>
      <c r="H1476" s="39"/>
      <c r="I1476" s="40"/>
      <c r="J1476" s="38"/>
      <c r="K1476" s="38"/>
      <c r="L1476" s="39"/>
      <c r="M1476" s="39"/>
      <c r="N1476" s="40"/>
    </row>
    <row r="1477" spans="1:16" ht="13.5" customHeight="1" x14ac:dyDescent="0.2">
      <c r="A1477" s="44"/>
      <c r="B1477" s="499" t="s">
        <v>94</v>
      </c>
      <c r="C1477" s="499"/>
      <c r="D1477" s="499"/>
      <c r="E1477" s="45"/>
      <c r="F1477" s="45"/>
      <c r="G1477" s="46"/>
      <c r="H1477" s="46"/>
      <c r="I1477" s="47"/>
      <c r="J1477" s="45"/>
      <c r="K1477" s="45"/>
      <c r="L1477" s="46"/>
      <c r="M1477" s="46"/>
      <c r="N1477" s="47"/>
    </row>
    <row r="1478" spans="1:16" ht="13.5" customHeight="1" x14ac:dyDescent="0.2">
      <c r="A1478" s="36">
        <v>20</v>
      </c>
      <c r="B1478" s="506" t="str">
        <f>B1439</f>
        <v/>
      </c>
      <c r="C1478" s="506"/>
      <c r="D1478" s="506"/>
      <c r="E1478" s="38"/>
      <c r="F1478" s="38"/>
      <c r="G1478" s="39"/>
      <c r="H1478" s="39"/>
      <c r="I1478" s="40"/>
      <c r="J1478" s="38"/>
      <c r="K1478" s="38"/>
      <c r="L1478" s="39"/>
      <c r="M1478" s="39"/>
      <c r="N1478" s="40"/>
    </row>
    <row r="1479" spans="1:16" ht="13.5" customHeight="1" x14ac:dyDescent="0.2">
      <c r="A1479" s="36">
        <v>21</v>
      </c>
      <c r="B1479" s="506" t="str">
        <f>B1440</f>
        <v/>
      </c>
      <c r="C1479" s="506"/>
      <c r="D1479" s="506"/>
      <c r="E1479" s="38"/>
      <c r="F1479" s="38"/>
      <c r="G1479" s="39"/>
      <c r="H1479" s="39"/>
      <c r="I1479" s="40"/>
      <c r="J1479" s="38"/>
      <c r="K1479" s="38"/>
      <c r="L1479" s="39"/>
      <c r="M1479" s="39"/>
      <c r="N1479" s="40"/>
    </row>
    <row r="1480" spans="1:16" ht="13.5" customHeight="1" x14ac:dyDescent="0.2">
      <c r="A1480" s="36">
        <v>22</v>
      </c>
      <c r="B1480" s="506" t="str">
        <f>B1441</f>
        <v/>
      </c>
      <c r="C1480" s="506"/>
      <c r="D1480" s="506"/>
      <c r="E1480" s="38"/>
      <c r="F1480" s="38"/>
      <c r="G1480" s="39"/>
      <c r="H1480" s="39"/>
      <c r="I1480" s="40"/>
      <c r="J1480" s="38"/>
      <c r="K1480" s="38"/>
      <c r="L1480" s="39"/>
      <c r="M1480" s="39"/>
      <c r="N1480" s="40"/>
    </row>
    <row r="1481" spans="1:16" ht="13.5" customHeight="1" x14ac:dyDescent="0.2">
      <c r="A1481" s="36">
        <v>23</v>
      </c>
      <c r="B1481" s="506" t="str">
        <f>B1442</f>
        <v/>
      </c>
      <c r="C1481" s="506"/>
      <c r="D1481" s="506"/>
      <c r="E1481" s="38"/>
      <c r="F1481" s="38"/>
      <c r="G1481" s="39"/>
      <c r="H1481" s="39"/>
      <c r="I1481" s="40"/>
      <c r="J1481" s="38"/>
      <c r="K1481" s="38"/>
      <c r="L1481" s="39"/>
      <c r="M1481" s="39"/>
      <c r="N1481" s="40"/>
    </row>
    <row r="1482" spans="1:16" ht="13.5" customHeight="1" x14ac:dyDescent="0.2">
      <c r="A1482" s="36">
        <v>24</v>
      </c>
      <c r="B1482" s="506" t="str">
        <f>B1443</f>
        <v/>
      </c>
      <c r="C1482" s="506"/>
      <c r="D1482" s="506"/>
      <c r="E1482" s="38"/>
      <c r="F1482" s="38"/>
      <c r="G1482" s="39"/>
      <c r="H1482" s="39"/>
      <c r="I1482" s="40"/>
      <c r="J1482" s="38"/>
      <c r="K1482" s="38"/>
      <c r="L1482" s="39"/>
      <c r="M1482" s="39"/>
      <c r="N1482" s="40"/>
    </row>
    <row r="1483" spans="1:16" ht="6" customHeight="1" x14ac:dyDescent="0.2">
      <c r="A1483" s="41"/>
      <c r="B1483" s="41"/>
      <c r="C1483" s="41"/>
      <c r="D1483" s="41"/>
    </row>
    <row r="1484" spans="1:16" ht="22.5" customHeight="1" x14ac:dyDescent="0.25">
      <c r="A1484" s="497" t="s">
        <v>19</v>
      </c>
      <c r="B1484" s="497"/>
      <c r="C1484" s="497"/>
      <c r="D1484" s="505" t="str">
        <f>D1445</f>
        <v>3R Petroleum</v>
      </c>
      <c r="E1484" s="505"/>
      <c r="F1484" s="505"/>
      <c r="G1484" s="505"/>
      <c r="H1484" s="505"/>
      <c r="I1484" s="505"/>
      <c r="K1484" s="486" t="s">
        <v>21</v>
      </c>
      <c r="L1484" s="486"/>
      <c r="M1484" s="486"/>
      <c r="N1484" s="486"/>
    </row>
    <row r="1485" spans="1:16" ht="6" customHeight="1" x14ac:dyDescent="0.2">
      <c r="J1485" s="18"/>
      <c r="N1485" s="18"/>
      <c r="O1485" s="18"/>
    </row>
    <row r="1486" spans="1:16" ht="17.25" customHeight="1" x14ac:dyDescent="0.2">
      <c r="A1486" s="487" t="s">
        <v>95</v>
      </c>
      <c r="B1486" s="487"/>
      <c r="C1486" s="49">
        <f>C1447</f>
        <v>5</v>
      </c>
      <c r="E1486" s="487" t="s">
        <v>23</v>
      </c>
      <c r="F1486" s="487"/>
      <c r="G1486" s="50" t="str">
        <f>G1447</f>
        <v>0</v>
      </c>
      <c r="H1486" s="22"/>
      <c r="K1486" s="488" t="s">
        <v>25</v>
      </c>
      <c r="L1486" s="488"/>
      <c r="M1486" s="488"/>
      <c r="N1486" s="488"/>
    </row>
    <row r="1487" spans="1:16" ht="6" customHeight="1" x14ac:dyDescent="0.2">
      <c r="C1487" s="6"/>
      <c r="D1487" s="23"/>
      <c r="E1487" s="23"/>
      <c r="F1487" s="23"/>
      <c r="G1487" s="23"/>
      <c r="H1487" s="23"/>
      <c r="I1487" s="23"/>
      <c r="O1487" s="22"/>
    </row>
    <row r="1488" spans="1:16" ht="13.5" customHeight="1" x14ac:dyDescent="0.2">
      <c r="A1488" s="22"/>
      <c r="B1488" s="22"/>
      <c r="C1488" s="23"/>
      <c r="D1488" s="23"/>
      <c r="E1488" s="487" t="s">
        <v>26</v>
      </c>
      <c r="F1488" s="487"/>
      <c r="G1488" s="487"/>
      <c r="H1488" s="51">
        <f>H1449</f>
        <v>44986</v>
      </c>
      <c r="I1488" s="22"/>
      <c r="J1488" s="22"/>
      <c r="K1488" s="22"/>
      <c r="N1488" s="14" t="s">
        <v>138</v>
      </c>
      <c r="O1488" s="22"/>
      <c r="P1488" s="22"/>
    </row>
    <row r="1489" spans="1:16" ht="6" customHeight="1" x14ac:dyDescent="0.2">
      <c r="A1489" s="22"/>
      <c r="B1489" s="22"/>
      <c r="G1489" s="13"/>
      <c r="H1489" s="13"/>
      <c r="I1489" s="22"/>
      <c r="J1489" s="22"/>
      <c r="K1489" s="22"/>
      <c r="M1489" s="6"/>
      <c r="O1489" s="22"/>
      <c r="P1489" s="22"/>
    </row>
    <row r="1490" spans="1:16" s="42" customFormat="1" ht="17.25" customHeight="1" x14ac:dyDescent="0.2">
      <c r="A1490" s="488" t="s">
        <v>97</v>
      </c>
      <c r="B1490" s="488"/>
      <c r="C1490" s="488"/>
      <c r="D1490" s="488"/>
      <c r="E1490" s="488"/>
      <c r="F1490" s="488"/>
      <c r="G1490" s="488"/>
      <c r="H1490" s="488"/>
      <c r="I1490" s="488"/>
      <c r="J1490" s="488"/>
      <c r="K1490" s="488"/>
      <c r="L1490" s="488"/>
      <c r="M1490" s="488"/>
      <c r="N1490" s="488"/>
      <c r="O1490" s="52"/>
      <c r="P1490" s="52"/>
    </row>
    <row r="1491" spans="1:16" ht="13.5" customHeight="1" x14ac:dyDescent="0.2">
      <c r="A1491" s="501" t="s">
        <v>31</v>
      </c>
      <c r="B1491" s="502" t="s">
        <v>98</v>
      </c>
      <c r="C1491" s="502"/>
      <c r="D1491" s="502"/>
      <c r="E1491" s="53" t="s">
        <v>99</v>
      </c>
      <c r="F1491" s="30"/>
      <c r="G1491" s="29" t="s">
        <v>100</v>
      </c>
      <c r="H1491" s="492"/>
      <c r="I1491" s="492"/>
      <c r="J1491" s="53" t="s">
        <v>99</v>
      </c>
      <c r="K1491" s="30"/>
      <c r="L1491" s="29" t="s">
        <v>100</v>
      </c>
      <c r="M1491" s="492"/>
      <c r="N1491" s="492"/>
    </row>
    <row r="1492" spans="1:16" ht="13.5" customHeight="1" x14ac:dyDescent="0.2">
      <c r="A1492" s="501"/>
      <c r="B1492" s="502"/>
      <c r="C1492" s="502"/>
      <c r="D1492" s="502"/>
      <c r="E1492" s="59"/>
      <c r="F1492" s="503" t="s">
        <v>101</v>
      </c>
      <c r="G1492" s="503"/>
      <c r="H1492" s="503"/>
      <c r="I1492" s="503"/>
      <c r="J1492" s="4"/>
      <c r="K1492" s="503" t="s">
        <v>101</v>
      </c>
      <c r="L1492" s="503"/>
      <c r="M1492" s="503"/>
      <c r="N1492" s="503"/>
    </row>
    <row r="1493" spans="1:16" ht="13.5" customHeight="1" x14ac:dyDescent="0.2">
      <c r="A1493" s="501"/>
      <c r="B1493" s="502"/>
      <c r="C1493" s="502"/>
      <c r="D1493" s="502"/>
      <c r="E1493" s="60" t="s">
        <v>40</v>
      </c>
      <c r="F1493" s="494" t="s">
        <v>41</v>
      </c>
      <c r="G1493" s="495" t="s">
        <v>42</v>
      </c>
      <c r="H1493" s="495" t="s">
        <v>43</v>
      </c>
      <c r="I1493" s="496" t="s">
        <v>44</v>
      </c>
      <c r="J1493" s="23" t="s">
        <v>40</v>
      </c>
      <c r="K1493" s="494" t="s">
        <v>41</v>
      </c>
      <c r="L1493" s="495" t="s">
        <v>42</v>
      </c>
      <c r="M1493" s="495" t="s">
        <v>43</v>
      </c>
      <c r="N1493" s="496" t="s">
        <v>44</v>
      </c>
    </row>
    <row r="1494" spans="1:16" ht="13.5" customHeight="1" x14ac:dyDescent="0.2">
      <c r="A1494" s="501"/>
      <c r="B1494" s="502"/>
      <c r="C1494" s="502"/>
      <c r="D1494" s="502"/>
      <c r="E1494" s="60" t="s">
        <v>47</v>
      </c>
      <c r="F1494" s="494"/>
      <c r="G1494" s="495"/>
      <c r="H1494" s="495"/>
      <c r="I1494" s="496"/>
      <c r="J1494" s="23" t="s">
        <v>47</v>
      </c>
      <c r="K1494" s="494"/>
      <c r="L1494" s="495"/>
      <c r="M1494" s="495"/>
      <c r="N1494" s="496"/>
    </row>
    <row r="1495" spans="1:16" ht="13.5" customHeight="1" x14ac:dyDescent="0.2">
      <c r="A1495" s="501"/>
      <c r="B1495" s="502"/>
      <c r="C1495" s="502"/>
      <c r="D1495" s="502"/>
      <c r="E1495" s="60" t="s">
        <v>49</v>
      </c>
      <c r="F1495" s="494"/>
      <c r="G1495" s="495"/>
      <c r="H1495" s="495"/>
      <c r="I1495" s="496"/>
      <c r="J1495" s="23" t="s">
        <v>49</v>
      </c>
      <c r="K1495" s="494"/>
      <c r="L1495" s="495"/>
      <c r="M1495" s="495"/>
      <c r="N1495" s="496"/>
    </row>
    <row r="1496" spans="1:16" ht="13.5" customHeight="1" x14ac:dyDescent="0.2">
      <c r="A1496" s="501"/>
      <c r="B1496" s="502"/>
      <c r="C1496" s="502"/>
      <c r="D1496" s="502"/>
      <c r="E1496" s="61" t="s">
        <v>53</v>
      </c>
      <c r="F1496" s="494"/>
      <c r="G1496" s="495"/>
      <c r="H1496" s="495"/>
      <c r="I1496" s="496"/>
      <c r="J1496" s="23" t="s">
        <v>53</v>
      </c>
      <c r="K1496" s="494"/>
      <c r="L1496" s="495"/>
      <c r="M1496" s="495"/>
      <c r="N1496" s="496"/>
    </row>
    <row r="1497" spans="1:16" ht="13.5" customHeight="1" x14ac:dyDescent="0.2">
      <c r="A1497" s="36">
        <v>1</v>
      </c>
      <c r="B1497" s="507" t="s">
        <v>55</v>
      </c>
      <c r="C1497" s="507"/>
      <c r="D1497" s="507"/>
      <c r="E1497" s="38"/>
      <c r="F1497" s="38"/>
      <c r="G1497" s="39"/>
      <c r="H1497" s="39"/>
      <c r="I1497" s="40"/>
      <c r="J1497" s="38"/>
      <c r="K1497" s="38"/>
      <c r="L1497" s="39"/>
      <c r="M1497" s="39"/>
      <c r="N1497" s="40"/>
    </row>
    <row r="1498" spans="1:16" ht="13.5" customHeight="1" x14ac:dyDescent="0.2">
      <c r="A1498" s="36">
        <v>2</v>
      </c>
      <c r="B1498" s="507" t="s">
        <v>57</v>
      </c>
      <c r="C1498" s="507"/>
      <c r="D1498" s="507"/>
      <c r="E1498" s="38"/>
      <c r="F1498" s="38"/>
      <c r="G1498" s="39"/>
      <c r="H1498" s="39"/>
      <c r="I1498" s="40"/>
      <c r="J1498" s="38"/>
      <c r="K1498" s="38"/>
      <c r="L1498" s="39"/>
      <c r="M1498" s="39"/>
      <c r="N1498" s="40"/>
    </row>
    <row r="1499" spans="1:16" ht="13.5" customHeight="1" x14ac:dyDescent="0.2">
      <c r="A1499" s="36">
        <v>3</v>
      </c>
      <c r="B1499" s="507" t="s">
        <v>59</v>
      </c>
      <c r="C1499" s="507"/>
      <c r="D1499" s="507"/>
      <c r="E1499" s="38"/>
      <c r="F1499" s="38"/>
      <c r="G1499" s="39"/>
      <c r="H1499" s="39"/>
      <c r="I1499" s="40"/>
      <c r="J1499" s="38"/>
      <c r="K1499" s="38"/>
      <c r="L1499" s="39"/>
      <c r="M1499" s="39"/>
      <c r="N1499" s="40"/>
    </row>
    <row r="1500" spans="1:16" ht="13.5" customHeight="1" x14ac:dyDescent="0.2">
      <c r="A1500" s="36">
        <v>4</v>
      </c>
      <c r="B1500" s="507" t="s">
        <v>61</v>
      </c>
      <c r="C1500" s="507"/>
      <c r="D1500" s="507"/>
      <c r="E1500" s="38"/>
      <c r="F1500" s="38"/>
      <c r="G1500" s="39"/>
      <c r="H1500" s="39"/>
      <c r="I1500" s="40"/>
      <c r="J1500" s="38"/>
      <c r="K1500" s="38"/>
      <c r="L1500" s="39"/>
      <c r="M1500" s="39"/>
      <c r="N1500" s="40"/>
    </row>
    <row r="1501" spans="1:16" ht="13.5" customHeight="1" x14ac:dyDescent="0.2">
      <c r="A1501" s="36">
        <v>5</v>
      </c>
      <c r="B1501" s="507" t="s">
        <v>63</v>
      </c>
      <c r="C1501" s="507"/>
      <c r="D1501" s="507"/>
      <c r="E1501" s="38"/>
      <c r="F1501" s="38"/>
      <c r="G1501" s="39"/>
      <c r="H1501" s="39"/>
      <c r="I1501" s="40"/>
      <c r="J1501" s="38"/>
      <c r="K1501" s="38"/>
      <c r="L1501" s="39"/>
      <c r="M1501" s="39"/>
      <c r="N1501" s="40"/>
    </row>
    <row r="1502" spans="1:16" ht="13.5" customHeight="1" x14ac:dyDescent="0.2">
      <c r="A1502" s="36">
        <v>6</v>
      </c>
      <c r="B1502" s="507" t="s">
        <v>65</v>
      </c>
      <c r="C1502" s="507"/>
      <c r="D1502" s="507"/>
      <c r="E1502" s="38"/>
      <c r="F1502" s="38"/>
      <c r="G1502" s="39"/>
      <c r="H1502" s="39"/>
      <c r="I1502" s="40"/>
      <c r="J1502" s="38"/>
      <c r="K1502" s="38"/>
      <c r="L1502" s="39"/>
      <c r="M1502" s="39"/>
      <c r="N1502" s="40"/>
    </row>
    <row r="1503" spans="1:16" ht="13.5" customHeight="1" x14ac:dyDescent="0.2">
      <c r="A1503" s="36">
        <v>7</v>
      </c>
      <c r="B1503" s="507" t="s">
        <v>67</v>
      </c>
      <c r="C1503" s="507"/>
      <c r="D1503" s="507"/>
      <c r="E1503" s="38"/>
      <c r="F1503" s="38"/>
      <c r="G1503" s="39"/>
      <c r="H1503" s="39"/>
      <c r="I1503" s="40"/>
      <c r="J1503" s="38"/>
      <c r="K1503" s="38"/>
      <c r="L1503" s="39"/>
      <c r="M1503" s="39"/>
      <c r="N1503" s="40"/>
    </row>
    <row r="1504" spans="1:16" ht="13.5" customHeight="1" x14ac:dyDescent="0.2">
      <c r="A1504" s="36">
        <v>8</v>
      </c>
      <c r="B1504" s="507" t="s">
        <v>69</v>
      </c>
      <c r="C1504" s="507"/>
      <c r="D1504" s="507"/>
      <c r="E1504" s="38"/>
      <c r="F1504" s="38"/>
      <c r="G1504" s="39"/>
      <c r="H1504" s="39"/>
      <c r="I1504" s="40"/>
      <c r="J1504" s="38"/>
      <c r="K1504" s="38"/>
      <c r="L1504" s="39"/>
      <c r="M1504" s="39"/>
      <c r="N1504" s="40"/>
    </row>
    <row r="1505" spans="1:14" ht="13.5" customHeight="1" x14ac:dyDescent="0.2">
      <c r="A1505" s="36">
        <v>9</v>
      </c>
      <c r="B1505" s="507" t="s">
        <v>71</v>
      </c>
      <c r="C1505" s="507"/>
      <c r="D1505" s="507"/>
      <c r="E1505" s="38"/>
      <c r="F1505" s="38"/>
      <c r="G1505" s="39"/>
      <c r="H1505" s="39"/>
      <c r="I1505" s="40"/>
      <c r="J1505" s="38"/>
      <c r="K1505" s="38"/>
      <c r="L1505" s="39"/>
      <c r="M1505" s="39"/>
      <c r="N1505" s="40"/>
    </row>
    <row r="1506" spans="1:14" ht="13.5" customHeight="1" x14ac:dyDescent="0.2">
      <c r="A1506" s="36">
        <v>10</v>
      </c>
      <c r="B1506" s="507" t="s">
        <v>73</v>
      </c>
      <c r="C1506" s="507"/>
      <c r="D1506" s="507"/>
      <c r="E1506" s="38"/>
      <c r="F1506" s="38"/>
      <c r="G1506" s="39"/>
      <c r="H1506" s="39"/>
      <c r="I1506" s="40"/>
      <c r="J1506" s="38"/>
      <c r="K1506" s="38"/>
      <c r="L1506" s="39"/>
      <c r="M1506" s="39"/>
      <c r="N1506" s="40"/>
    </row>
    <row r="1507" spans="1:14" ht="13.5" customHeight="1" x14ac:dyDescent="0.2">
      <c r="A1507" s="36">
        <v>11</v>
      </c>
      <c r="B1507" s="507" t="s">
        <v>75</v>
      </c>
      <c r="C1507" s="507"/>
      <c r="D1507" s="507"/>
      <c r="E1507" s="38"/>
      <c r="F1507" s="38"/>
      <c r="G1507" s="39"/>
      <c r="H1507" s="39"/>
      <c r="I1507" s="40"/>
      <c r="J1507" s="38"/>
      <c r="K1507" s="38"/>
      <c r="L1507" s="39"/>
      <c r="M1507" s="39"/>
      <c r="N1507" s="40"/>
    </row>
    <row r="1508" spans="1:14" ht="13.5" customHeight="1" x14ac:dyDescent="0.2">
      <c r="A1508" s="36">
        <v>12</v>
      </c>
      <c r="B1508" s="507" t="s">
        <v>77</v>
      </c>
      <c r="C1508" s="507"/>
      <c r="D1508" s="507"/>
      <c r="E1508" s="38"/>
      <c r="F1508" s="38"/>
      <c r="G1508" s="39"/>
      <c r="H1508" s="39"/>
      <c r="I1508" s="40"/>
      <c r="J1508" s="38"/>
      <c r="K1508" s="38"/>
      <c r="L1508" s="39"/>
      <c r="M1508" s="39"/>
      <c r="N1508" s="40"/>
    </row>
    <row r="1509" spans="1:14" ht="13.5" customHeight="1" x14ac:dyDescent="0.2">
      <c r="A1509" s="36">
        <v>13</v>
      </c>
      <c r="B1509" s="507" t="s">
        <v>79</v>
      </c>
      <c r="C1509" s="507"/>
      <c r="D1509" s="507"/>
      <c r="E1509" s="38"/>
      <c r="F1509" s="38"/>
      <c r="G1509" s="39"/>
      <c r="H1509" s="39"/>
      <c r="I1509" s="40"/>
      <c r="J1509" s="38"/>
      <c r="K1509" s="38"/>
      <c r="L1509" s="39"/>
      <c r="M1509" s="39"/>
      <c r="N1509" s="40"/>
    </row>
    <row r="1510" spans="1:14" ht="13.5" customHeight="1" x14ac:dyDescent="0.2">
      <c r="A1510" s="36">
        <v>14</v>
      </c>
      <c r="B1510" s="507" t="s">
        <v>81</v>
      </c>
      <c r="C1510" s="507"/>
      <c r="D1510" s="507"/>
      <c r="E1510" s="38"/>
      <c r="F1510" s="38"/>
      <c r="G1510" s="39"/>
      <c r="H1510" s="39"/>
      <c r="I1510" s="40"/>
      <c r="J1510" s="38"/>
      <c r="K1510" s="38"/>
      <c r="L1510" s="39"/>
      <c r="M1510" s="39"/>
      <c r="N1510" s="40"/>
    </row>
    <row r="1511" spans="1:14" ht="13.5" customHeight="1" x14ac:dyDescent="0.2">
      <c r="A1511" s="36">
        <v>15</v>
      </c>
      <c r="B1511" s="507" t="s">
        <v>83</v>
      </c>
      <c r="C1511" s="507"/>
      <c r="D1511" s="507"/>
      <c r="E1511" s="38"/>
      <c r="F1511" s="38"/>
      <c r="G1511" s="39"/>
      <c r="H1511" s="39"/>
      <c r="I1511" s="40"/>
      <c r="J1511" s="38"/>
      <c r="K1511" s="38"/>
      <c r="L1511" s="39"/>
      <c r="M1511" s="39"/>
      <c r="N1511" s="40"/>
    </row>
    <row r="1512" spans="1:14" ht="13.5" customHeight="1" x14ac:dyDescent="0.2">
      <c r="A1512" s="36">
        <v>16</v>
      </c>
      <c r="B1512" s="507" t="s">
        <v>85</v>
      </c>
      <c r="C1512" s="507"/>
      <c r="D1512" s="507"/>
      <c r="E1512" s="38"/>
      <c r="F1512" s="38"/>
      <c r="G1512" s="39"/>
      <c r="H1512" s="39"/>
      <c r="I1512" s="40"/>
      <c r="J1512" s="38"/>
      <c r="K1512" s="38"/>
      <c r="L1512" s="39"/>
      <c r="M1512" s="39"/>
      <c r="N1512" s="40"/>
    </row>
    <row r="1513" spans="1:14" ht="13.5" customHeight="1" x14ac:dyDescent="0.2">
      <c r="A1513" s="36">
        <v>17</v>
      </c>
      <c r="B1513" s="56" t="s">
        <v>87</v>
      </c>
      <c r="C1513" s="57"/>
      <c r="D1513" s="58"/>
      <c r="E1513" s="43"/>
      <c r="F1513" s="38"/>
      <c r="G1513" s="39"/>
      <c r="H1513" s="39"/>
      <c r="I1513" s="40"/>
      <c r="J1513" s="43"/>
      <c r="K1513" s="38"/>
      <c r="L1513" s="39"/>
      <c r="M1513" s="39"/>
      <c r="N1513" s="40"/>
    </row>
    <row r="1514" spans="1:14" ht="13.5" customHeight="1" x14ac:dyDescent="0.2">
      <c r="A1514" s="36">
        <v>18</v>
      </c>
      <c r="B1514" s="499" t="s">
        <v>89</v>
      </c>
      <c r="C1514" s="499"/>
      <c r="D1514" s="499"/>
      <c r="E1514" s="38"/>
      <c r="F1514" s="38"/>
      <c r="G1514" s="39"/>
      <c r="H1514" s="39"/>
      <c r="I1514" s="40"/>
      <c r="J1514" s="38"/>
      <c r="K1514" s="38"/>
      <c r="L1514" s="39"/>
      <c r="M1514" s="39"/>
      <c r="N1514" s="40"/>
    </row>
    <row r="1515" spans="1:14" ht="13.5" customHeight="1" x14ac:dyDescent="0.2">
      <c r="A1515" s="36">
        <v>19</v>
      </c>
      <c r="B1515" s="499" t="s">
        <v>92</v>
      </c>
      <c r="C1515" s="499"/>
      <c r="D1515" s="499"/>
      <c r="E1515" s="38"/>
      <c r="F1515" s="38"/>
      <c r="G1515" s="39"/>
      <c r="H1515" s="39"/>
      <c r="I1515" s="40"/>
      <c r="J1515" s="38"/>
      <c r="K1515" s="38"/>
      <c r="L1515" s="39"/>
      <c r="M1515" s="39"/>
      <c r="N1515" s="40"/>
    </row>
    <row r="1516" spans="1:14" ht="13.5" customHeight="1" x14ac:dyDescent="0.2">
      <c r="A1516" s="44"/>
      <c r="B1516" s="499" t="s">
        <v>94</v>
      </c>
      <c r="C1516" s="499"/>
      <c r="D1516" s="499"/>
      <c r="E1516" s="45"/>
      <c r="F1516" s="45"/>
      <c r="G1516" s="46"/>
      <c r="H1516" s="46"/>
      <c r="I1516" s="47"/>
      <c r="J1516" s="45"/>
      <c r="K1516" s="45"/>
      <c r="L1516" s="46"/>
      <c r="M1516" s="46"/>
      <c r="N1516" s="47"/>
    </row>
    <row r="1517" spans="1:14" ht="13.5" customHeight="1" x14ac:dyDescent="0.2">
      <c r="A1517" s="36">
        <v>20</v>
      </c>
      <c r="B1517" s="506" t="str">
        <f>B1478</f>
        <v/>
      </c>
      <c r="C1517" s="506"/>
      <c r="D1517" s="506"/>
      <c r="E1517" s="38"/>
      <c r="F1517" s="38"/>
      <c r="G1517" s="39"/>
      <c r="H1517" s="39"/>
      <c r="I1517" s="40"/>
      <c r="J1517" s="38"/>
      <c r="K1517" s="38"/>
      <c r="L1517" s="39"/>
      <c r="M1517" s="39"/>
      <c r="N1517" s="40"/>
    </row>
    <row r="1518" spans="1:14" ht="13.5" customHeight="1" x14ac:dyDescent="0.2">
      <c r="A1518" s="36">
        <v>21</v>
      </c>
      <c r="B1518" s="506" t="str">
        <f>B1479</f>
        <v/>
      </c>
      <c r="C1518" s="506"/>
      <c r="D1518" s="506"/>
      <c r="E1518" s="38"/>
      <c r="F1518" s="38"/>
      <c r="G1518" s="39"/>
      <c r="H1518" s="39"/>
      <c r="I1518" s="40"/>
      <c r="J1518" s="38"/>
      <c r="K1518" s="38"/>
      <c r="L1518" s="39"/>
      <c r="M1518" s="39"/>
      <c r="N1518" s="40"/>
    </row>
    <row r="1519" spans="1:14" ht="13.5" customHeight="1" x14ac:dyDescent="0.2">
      <c r="A1519" s="36">
        <v>22</v>
      </c>
      <c r="B1519" s="506" t="str">
        <f>B1480</f>
        <v/>
      </c>
      <c r="C1519" s="506"/>
      <c r="D1519" s="506"/>
      <c r="E1519" s="38"/>
      <c r="F1519" s="38"/>
      <c r="G1519" s="39"/>
      <c r="H1519" s="39"/>
      <c r="I1519" s="40"/>
      <c r="J1519" s="38"/>
      <c r="K1519" s="38"/>
      <c r="L1519" s="39"/>
      <c r="M1519" s="39"/>
      <c r="N1519" s="40"/>
    </row>
    <row r="1520" spans="1:14" ht="13.5" customHeight="1" x14ac:dyDescent="0.2">
      <c r="A1520" s="36">
        <v>23</v>
      </c>
      <c r="B1520" s="506" t="str">
        <f>B1481</f>
        <v/>
      </c>
      <c r="C1520" s="506"/>
      <c r="D1520" s="506"/>
      <c r="E1520" s="38"/>
      <c r="F1520" s="38"/>
      <c r="G1520" s="39"/>
      <c r="H1520" s="39"/>
      <c r="I1520" s="40"/>
      <c r="J1520" s="38"/>
      <c r="K1520" s="38"/>
      <c r="L1520" s="39"/>
      <c r="M1520" s="39"/>
      <c r="N1520" s="40"/>
    </row>
    <row r="1521" spans="1:16" ht="13.5" customHeight="1" x14ac:dyDescent="0.2">
      <c r="A1521" s="36">
        <v>24</v>
      </c>
      <c r="B1521" s="506" t="str">
        <f>B1482</f>
        <v/>
      </c>
      <c r="C1521" s="506"/>
      <c r="D1521" s="506"/>
      <c r="E1521" s="38"/>
      <c r="F1521" s="38"/>
      <c r="G1521" s="39"/>
      <c r="H1521" s="39"/>
      <c r="I1521" s="40"/>
      <c r="J1521" s="38"/>
      <c r="K1521" s="38"/>
      <c r="L1521" s="39"/>
      <c r="M1521" s="39"/>
      <c r="N1521" s="40"/>
    </row>
    <row r="1522" spans="1:16" ht="6" customHeight="1" x14ac:dyDescent="0.2">
      <c r="A1522" s="41"/>
      <c r="B1522" s="41"/>
      <c r="C1522" s="41"/>
      <c r="D1522" s="41"/>
    </row>
    <row r="1523" spans="1:16" ht="22.5" customHeight="1" x14ac:dyDescent="0.25">
      <c r="A1523" s="497" t="s">
        <v>19</v>
      </c>
      <c r="B1523" s="497"/>
      <c r="C1523" s="497"/>
      <c r="D1523" s="505" t="str">
        <f>D1484</f>
        <v>3R Petroleum</v>
      </c>
      <c r="E1523" s="505"/>
      <c r="F1523" s="505"/>
      <c r="G1523" s="505"/>
      <c r="H1523" s="505"/>
      <c r="I1523" s="505"/>
      <c r="K1523" s="486" t="s">
        <v>21</v>
      </c>
      <c r="L1523" s="486"/>
      <c r="M1523" s="486"/>
      <c r="N1523" s="486"/>
    </row>
    <row r="1524" spans="1:16" ht="6" customHeight="1" x14ac:dyDescent="0.2">
      <c r="J1524" s="18"/>
      <c r="N1524" s="18"/>
      <c r="O1524" s="18"/>
    </row>
    <row r="1525" spans="1:16" ht="17.25" customHeight="1" x14ac:dyDescent="0.2">
      <c r="A1525" s="487" t="s">
        <v>95</v>
      </c>
      <c r="B1525" s="487"/>
      <c r="C1525" s="49">
        <f>C1486</f>
        <v>5</v>
      </c>
      <c r="E1525" s="487" t="s">
        <v>23</v>
      </c>
      <c r="F1525" s="487"/>
      <c r="G1525" s="50" t="str">
        <f>G1486</f>
        <v>0</v>
      </c>
      <c r="H1525" s="22"/>
      <c r="K1525" s="488" t="s">
        <v>25</v>
      </c>
      <c r="L1525" s="488"/>
      <c r="M1525" s="488"/>
      <c r="N1525" s="488"/>
    </row>
    <row r="1526" spans="1:16" ht="6" customHeight="1" x14ac:dyDescent="0.2">
      <c r="C1526" s="6"/>
      <c r="D1526" s="23"/>
      <c r="E1526" s="23"/>
      <c r="F1526" s="23"/>
      <c r="G1526" s="23"/>
      <c r="H1526" s="23"/>
      <c r="I1526" s="23"/>
      <c r="O1526" s="22"/>
    </row>
    <row r="1527" spans="1:16" ht="13.5" customHeight="1" x14ac:dyDescent="0.2">
      <c r="A1527" s="22"/>
      <c r="B1527" s="22"/>
      <c r="C1527" s="23"/>
      <c r="D1527" s="23"/>
      <c r="E1527" s="487" t="s">
        <v>26</v>
      </c>
      <c r="F1527" s="487"/>
      <c r="G1527" s="487"/>
      <c r="H1527" s="51">
        <f>H1488</f>
        <v>44986</v>
      </c>
      <c r="I1527" s="22"/>
      <c r="J1527" s="22"/>
      <c r="K1527" s="22"/>
      <c r="N1527" s="14" t="s">
        <v>139</v>
      </c>
      <c r="O1527" s="22"/>
      <c r="P1527" s="22"/>
    </row>
    <row r="1528" spans="1:16" ht="6" customHeight="1" x14ac:dyDescent="0.2">
      <c r="A1528" s="22"/>
      <c r="B1528" s="22"/>
      <c r="G1528" s="13"/>
      <c r="H1528" s="13"/>
      <c r="I1528" s="22"/>
      <c r="J1528" s="22"/>
      <c r="K1528" s="22"/>
      <c r="M1528" s="6"/>
      <c r="O1528" s="22"/>
      <c r="P1528" s="22"/>
    </row>
    <row r="1529" spans="1:16" s="42" customFormat="1" ht="17.25" customHeight="1" x14ac:dyDescent="0.2">
      <c r="A1529" s="488" t="s">
        <v>97</v>
      </c>
      <c r="B1529" s="488"/>
      <c r="C1529" s="488"/>
      <c r="D1529" s="488"/>
      <c r="E1529" s="488"/>
      <c r="F1529" s="488"/>
      <c r="G1529" s="488"/>
      <c r="H1529" s="488"/>
      <c r="I1529" s="488"/>
      <c r="J1529" s="488"/>
      <c r="K1529" s="488"/>
      <c r="L1529" s="488"/>
      <c r="M1529" s="488"/>
      <c r="N1529" s="488"/>
      <c r="O1529" s="52"/>
      <c r="P1529" s="52"/>
    </row>
    <row r="1530" spans="1:16" ht="13.5" customHeight="1" x14ac:dyDescent="0.2">
      <c r="A1530" s="501" t="s">
        <v>31</v>
      </c>
      <c r="B1530" s="502" t="s">
        <v>98</v>
      </c>
      <c r="C1530" s="502"/>
      <c r="D1530" s="502"/>
      <c r="E1530" s="53" t="s">
        <v>99</v>
      </c>
      <c r="F1530" s="30"/>
      <c r="G1530" s="29" t="s">
        <v>100</v>
      </c>
      <c r="H1530" s="492"/>
      <c r="I1530" s="492"/>
      <c r="J1530" s="53" t="s">
        <v>99</v>
      </c>
      <c r="K1530" s="30"/>
      <c r="L1530" s="29" t="s">
        <v>100</v>
      </c>
      <c r="M1530" s="492"/>
      <c r="N1530" s="492"/>
    </row>
    <row r="1531" spans="1:16" ht="13.5" customHeight="1" x14ac:dyDescent="0.2">
      <c r="A1531" s="501"/>
      <c r="B1531" s="502"/>
      <c r="C1531" s="502"/>
      <c r="D1531" s="502"/>
      <c r="E1531" s="59"/>
      <c r="F1531" s="503" t="s">
        <v>101</v>
      </c>
      <c r="G1531" s="503"/>
      <c r="H1531" s="503"/>
      <c r="I1531" s="503"/>
      <c r="J1531" s="4"/>
      <c r="K1531" s="503" t="s">
        <v>101</v>
      </c>
      <c r="L1531" s="503"/>
      <c r="M1531" s="503"/>
      <c r="N1531" s="503"/>
    </row>
    <row r="1532" spans="1:16" ht="13.5" customHeight="1" x14ac:dyDescent="0.2">
      <c r="A1532" s="501"/>
      <c r="B1532" s="502"/>
      <c r="C1532" s="502"/>
      <c r="D1532" s="502"/>
      <c r="E1532" s="60" t="s">
        <v>40</v>
      </c>
      <c r="F1532" s="494" t="s">
        <v>41</v>
      </c>
      <c r="G1532" s="495" t="s">
        <v>42</v>
      </c>
      <c r="H1532" s="495" t="s">
        <v>43</v>
      </c>
      <c r="I1532" s="496" t="s">
        <v>44</v>
      </c>
      <c r="J1532" s="23" t="s">
        <v>40</v>
      </c>
      <c r="K1532" s="494" t="s">
        <v>41</v>
      </c>
      <c r="L1532" s="495" t="s">
        <v>42</v>
      </c>
      <c r="M1532" s="495" t="s">
        <v>43</v>
      </c>
      <c r="N1532" s="496" t="s">
        <v>44</v>
      </c>
    </row>
    <row r="1533" spans="1:16" ht="13.5" customHeight="1" x14ac:dyDescent="0.2">
      <c r="A1533" s="501"/>
      <c r="B1533" s="502"/>
      <c r="C1533" s="502"/>
      <c r="D1533" s="502"/>
      <c r="E1533" s="60" t="s">
        <v>47</v>
      </c>
      <c r="F1533" s="494"/>
      <c r="G1533" s="495"/>
      <c r="H1533" s="495"/>
      <c r="I1533" s="496"/>
      <c r="J1533" s="23" t="s">
        <v>47</v>
      </c>
      <c r="K1533" s="494"/>
      <c r="L1533" s="495"/>
      <c r="M1533" s="495"/>
      <c r="N1533" s="496"/>
    </row>
    <row r="1534" spans="1:16" ht="13.5" customHeight="1" x14ac:dyDescent="0.2">
      <c r="A1534" s="501"/>
      <c r="B1534" s="502"/>
      <c r="C1534" s="502"/>
      <c r="D1534" s="502"/>
      <c r="E1534" s="60" t="s">
        <v>49</v>
      </c>
      <c r="F1534" s="494"/>
      <c r="G1534" s="495"/>
      <c r="H1534" s="495"/>
      <c r="I1534" s="496"/>
      <c r="J1534" s="23" t="s">
        <v>49</v>
      </c>
      <c r="K1534" s="494"/>
      <c r="L1534" s="495"/>
      <c r="M1534" s="495"/>
      <c r="N1534" s="496"/>
    </row>
    <row r="1535" spans="1:16" ht="13.5" customHeight="1" x14ac:dyDescent="0.2">
      <c r="A1535" s="501"/>
      <c r="B1535" s="502"/>
      <c r="C1535" s="502"/>
      <c r="D1535" s="502"/>
      <c r="E1535" s="61" t="s">
        <v>53</v>
      </c>
      <c r="F1535" s="494"/>
      <c r="G1535" s="495"/>
      <c r="H1535" s="495"/>
      <c r="I1535" s="496"/>
      <c r="J1535" s="23" t="s">
        <v>53</v>
      </c>
      <c r="K1535" s="494"/>
      <c r="L1535" s="495"/>
      <c r="M1535" s="495"/>
      <c r="N1535" s="496"/>
    </row>
    <row r="1536" spans="1:16" ht="13.5" customHeight="1" x14ac:dyDescent="0.2">
      <c r="A1536" s="36">
        <v>1</v>
      </c>
      <c r="B1536" s="507" t="s">
        <v>55</v>
      </c>
      <c r="C1536" s="507"/>
      <c r="D1536" s="507"/>
      <c r="E1536" s="38"/>
      <c r="F1536" s="38"/>
      <c r="G1536" s="39"/>
      <c r="H1536" s="39"/>
      <c r="I1536" s="40"/>
      <c r="J1536" s="38"/>
      <c r="K1536" s="38"/>
      <c r="L1536" s="39"/>
      <c r="M1536" s="39"/>
      <c r="N1536" s="40"/>
    </row>
    <row r="1537" spans="1:14" ht="13.5" customHeight="1" x14ac:dyDescent="0.2">
      <c r="A1537" s="36">
        <v>2</v>
      </c>
      <c r="B1537" s="507" t="s">
        <v>57</v>
      </c>
      <c r="C1537" s="507"/>
      <c r="D1537" s="507"/>
      <c r="E1537" s="38"/>
      <c r="F1537" s="38"/>
      <c r="G1537" s="39"/>
      <c r="H1537" s="39"/>
      <c r="I1537" s="40"/>
      <c r="J1537" s="38"/>
      <c r="K1537" s="38"/>
      <c r="L1537" s="39"/>
      <c r="M1537" s="39"/>
      <c r="N1537" s="40"/>
    </row>
    <row r="1538" spans="1:14" ht="13.5" customHeight="1" x14ac:dyDescent="0.2">
      <c r="A1538" s="36">
        <v>3</v>
      </c>
      <c r="B1538" s="507" t="s">
        <v>59</v>
      </c>
      <c r="C1538" s="507"/>
      <c r="D1538" s="507"/>
      <c r="E1538" s="38"/>
      <c r="F1538" s="38"/>
      <c r="G1538" s="39"/>
      <c r="H1538" s="39"/>
      <c r="I1538" s="40"/>
      <c r="J1538" s="38"/>
      <c r="K1538" s="38"/>
      <c r="L1538" s="39"/>
      <c r="M1538" s="39"/>
      <c r="N1538" s="40"/>
    </row>
    <row r="1539" spans="1:14" ht="13.5" customHeight="1" x14ac:dyDescent="0.2">
      <c r="A1539" s="36">
        <v>4</v>
      </c>
      <c r="B1539" s="507" t="s">
        <v>61</v>
      </c>
      <c r="C1539" s="507"/>
      <c r="D1539" s="507"/>
      <c r="E1539" s="38"/>
      <c r="F1539" s="38"/>
      <c r="G1539" s="39"/>
      <c r="H1539" s="39"/>
      <c r="I1539" s="40"/>
      <c r="J1539" s="38"/>
      <c r="K1539" s="38"/>
      <c r="L1539" s="39"/>
      <c r="M1539" s="39"/>
      <c r="N1539" s="40"/>
    </row>
    <row r="1540" spans="1:14" ht="13.5" customHeight="1" x14ac:dyDescent="0.2">
      <c r="A1540" s="36">
        <v>5</v>
      </c>
      <c r="B1540" s="507" t="s">
        <v>63</v>
      </c>
      <c r="C1540" s="507"/>
      <c r="D1540" s="507"/>
      <c r="E1540" s="38"/>
      <c r="F1540" s="38"/>
      <c r="G1540" s="39"/>
      <c r="H1540" s="39"/>
      <c r="I1540" s="40"/>
      <c r="J1540" s="38"/>
      <c r="K1540" s="38"/>
      <c r="L1540" s="39"/>
      <c r="M1540" s="39"/>
      <c r="N1540" s="40"/>
    </row>
    <row r="1541" spans="1:14" ht="13.5" customHeight="1" x14ac:dyDescent="0.2">
      <c r="A1541" s="36">
        <v>6</v>
      </c>
      <c r="B1541" s="507" t="s">
        <v>65</v>
      </c>
      <c r="C1541" s="507"/>
      <c r="D1541" s="507"/>
      <c r="E1541" s="38"/>
      <c r="F1541" s="38"/>
      <c r="G1541" s="39"/>
      <c r="H1541" s="39"/>
      <c r="I1541" s="40"/>
      <c r="J1541" s="38"/>
      <c r="K1541" s="38"/>
      <c r="L1541" s="39"/>
      <c r="M1541" s="39"/>
      <c r="N1541" s="40"/>
    </row>
    <row r="1542" spans="1:14" ht="13.5" customHeight="1" x14ac:dyDescent="0.2">
      <c r="A1542" s="36">
        <v>7</v>
      </c>
      <c r="B1542" s="507" t="s">
        <v>67</v>
      </c>
      <c r="C1542" s="507"/>
      <c r="D1542" s="507"/>
      <c r="E1542" s="38"/>
      <c r="F1542" s="38"/>
      <c r="G1542" s="39"/>
      <c r="H1542" s="39"/>
      <c r="I1542" s="40"/>
      <c r="J1542" s="38"/>
      <c r="K1542" s="38"/>
      <c r="L1542" s="39"/>
      <c r="M1542" s="39"/>
      <c r="N1542" s="40"/>
    </row>
    <row r="1543" spans="1:14" ht="13.5" customHeight="1" x14ac:dyDescent="0.2">
      <c r="A1543" s="36">
        <v>8</v>
      </c>
      <c r="B1543" s="507" t="s">
        <v>69</v>
      </c>
      <c r="C1543" s="507"/>
      <c r="D1543" s="507"/>
      <c r="E1543" s="38"/>
      <c r="F1543" s="38"/>
      <c r="G1543" s="39"/>
      <c r="H1543" s="39"/>
      <c r="I1543" s="40"/>
      <c r="J1543" s="38"/>
      <c r="K1543" s="38"/>
      <c r="L1543" s="39"/>
      <c r="M1543" s="39"/>
      <c r="N1543" s="40"/>
    </row>
    <row r="1544" spans="1:14" ht="13.5" customHeight="1" x14ac:dyDescent="0.2">
      <c r="A1544" s="36">
        <v>9</v>
      </c>
      <c r="B1544" s="507" t="s">
        <v>71</v>
      </c>
      <c r="C1544" s="507"/>
      <c r="D1544" s="507"/>
      <c r="E1544" s="38"/>
      <c r="F1544" s="38"/>
      <c r="G1544" s="39"/>
      <c r="H1544" s="39"/>
      <c r="I1544" s="40"/>
      <c r="J1544" s="38"/>
      <c r="K1544" s="38"/>
      <c r="L1544" s="39"/>
      <c r="M1544" s="39"/>
      <c r="N1544" s="40"/>
    </row>
    <row r="1545" spans="1:14" ht="13.5" customHeight="1" x14ac:dyDescent="0.2">
      <c r="A1545" s="36">
        <v>10</v>
      </c>
      <c r="B1545" s="507" t="s">
        <v>73</v>
      </c>
      <c r="C1545" s="507"/>
      <c r="D1545" s="507"/>
      <c r="E1545" s="38"/>
      <c r="F1545" s="38"/>
      <c r="G1545" s="39"/>
      <c r="H1545" s="39"/>
      <c r="I1545" s="40"/>
      <c r="J1545" s="38"/>
      <c r="K1545" s="38"/>
      <c r="L1545" s="39"/>
      <c r="M1545" s="39"/>
      <c r="N1545" s="40"/>
    </row>
    <row r="1546" spans="1:14" ht="13.5" customHeight="1" x14ac:dyDescent="0.2">
      <c r="A1546" s="36">
        <v>11</v>
      </c>
      <c r="B1546" s="507" t="s">
        <v>75</v>
      </c>
      <c r="C1546" s="507"/>
      <c r="D1546" s="507"/>
      <c r="E1546" s="38"/>
      <c r="F1546" s="38"/>
      <c r="G1546" s="39"/>
      <c r="H1546" s="39"/>
      <c r="I1546" s="40"/>
      <c r="J1546" s="38"/>
      <c r="K1546" s="38"/>
      <c r="L1546" s="39"/>
      <c r="M1546" s="39"/>
      <c r="N1546" s="40"/>
    </row>
    <row r="1547" spans="1:14" ht="13.5" customHeight="1" x14ac:dyDescent="0.2">
      <c r="A1547" s="36">
        <v>12</v>
      </c>
      <c r="B1547" s="507" t="s">
        <v>77</v>
      </c>
      <c r="C1547" s="507"/>
      <c r="D1547" s="507"/>
      <c r="E1547" s="38"/>
      <c r="F1547" s="38"/>
      <c r="G1547" s="39"/>
      <c r="H1547" s="39"/>
      <c r="I1547" s="40"/>
      <c r="J1547" s="38"/>
      <c r="K1547" s="38"/>
      <c r="L1547" s="39"/>
      <c r="M1547" s="39"/>
      <c r="N1547" s="40"/>
    </row>
    <row r="1548" spans="1:14" ht="13.5" customHeight="1" x14ac:dyDescent="0.2">
      <c r="A1548" s="36">
        <v>13</v>
      </c>
      <c r="B1548" s="507" t="s">
        <v>79</v>
      </c>
      <c r="C1548" s="507"/>
      <c r="D1548" s="507"/>
      <c r="E1548" s="38"/>
      <c r="F1548" s="38"/>
      <c r="G1548" s="39"/>
      <c r="H1548" s="39"/>
      <c r="I1548" s="40"/>
      <c r="J1548" s="38"/>
      <c r="K1548" s="38"/>
      <c r="L1548" s="39"/>
      <c r="M1548" s="39"/>
      <c r="N1548" s="40"/>
    </row>
    <row r="1549" spans="1:14" ht="13.5" customHeight="1" x14ac:dyDescent="0.2">
      <c r="A1549" s="36">
        <v>14</v>
      </c>
      <c r="B1549" s="507" t="s">
        <v>81</v>
      </c>
      <c r="C1549" s="507"/>
      <c r="D1549" s="507"/>
      <c r="E1549" s="38"/>
      <c r="F1549" s="38"/>
      <c r="G1549" s="39"/>
      <c r="H1549" s="39"/>
      <c r="I1549" s="40"/>
      <c r="J1549" s="38"/>
      <c r="K1549" s="38"/>
      <c r="L1549" s="39"/>
      <c r="M1549" s="39"/>
      <c r="N1549" s="40"/>
    </row>
    <row r="1550" spans="1:14" ht="13.5" customHeight="1" x14ac:dyDescent="0.2">
      <c r="A1550" s="36">
        <v>15</v>
      </c>
      <c r="B1550" s="507" t="s">
        <v>83</v>
      </c>
      <c r="C1550" s="507"/>
      <c r="D1550" s="507"/>
      <c r="E1550" s="38"/>
      <c r="F1550" s="38"/>
      <c r="G1550" s="39"/>
      <c r="H1550" s="39"/>
      <c r="I1550" s="40"/>
      <c r="J1550" s="38"/>
      <c r="K1550" s="38"/>
      <c r="L1550" s="39"/>
      <c r="M1550" s="39"/>
      <c r="N1550" s="40"/>
    </row>
    <row r="1551" spans="1:14" ht="13.5" customHeight="1" x14ac:dyDescent="0.2">
      <c r="A1551" s="36">
        <v>16</v>
      </c>
      <c r="B1551" s="507" t="s">
        <v>85</v>
      </c>
      <c r="C1551" s="507"/>
      <c r="D1551" s="507"/>
      <c r="E1551" s="38"/>
      <c r="F1551" s="38"/>
      <c r="G1551" s="39"/>
      <c r="H1551" s="39"/>
      <c r="I1551" s="40"/>
      <c r="J1551" s="38"/>
      <c r="K1551" s="38"/>
      <c r="L1551" s="39"/>
      <c r="M1551" s="39"/>
      <c r="N1551" s="40"/>
    </row>
    <row r="1552" spans="1:14" ht="13.5" customHeight="1" x14ac:dyDescent="0.2">
      <c r="A1552" s="36">
        <v>17</v>
      </c>
      <c r="B1552" s="56" t="s">
        <v>87</v>
      </c>
      <c r="C1552" s="57"/>
      <c r="D1552" s="58"/>
      <c r="E1552" s="43"/>
      <c r="F1552" s="38"/>
      <c r="G1552" s="39"/>
      <c r="H1552" s="39"/>
      <c r="I1552" s="40"/>
      <c r="J1552" s="43"/>
      <c r="K1552" s="38"/>
      <c r="L1552" s="39"/>
      <c r="M1552" s="39"/>
      <c r="N1552" s="40"/>
    </row>
    <row r="1553" spans="1:16" ht="13.5" customHeight="1" x14ac:dyDescent="0.2">
      <c r="A1553" s="36">
        <v>18</v>
      </c>
      <c r="B1553" s="499" t="s">
        <v>89</v>
      </c>
      <c r="C1553" s="499"/>
      <c r="D1553" s="499"/>
      <c r="E1553" s="38"/>
      <c r="F1553" s="38"/>
      <c r="G1553" s="39"/>
      <c r="H1553" s="39"/>
      <c r="I1553" s="40"/>
      <c r="J1553" s="38"/>
      <c r="K1553" s="38"/>
      <c r="L1553" s="39"/>
      <c r="M1553" s="39"/>
      <c r="N1553" s="40"/>
    </row>
    <row r="1554" spans="1:16" ht="13.5" customHeight="1" x14ac:dyDescent="0.2">
      <c r="A1554" s="36">
        <v>19</v>
      </c>
      <c r="B1554" s="499" t="s">
        <v>92</v>
      </c>
      <c r="C1554" s="499"/>
      <c r="D1554" s="499"/>
      <c r="E1554" s="38"/>
      <c r="F1554" s="38"/>
      <c r="G1554" s="39"/>
      <c r="H1554" s="39"/>
      <c r="I1554" s="40"/>
      <c r="J1554" s="38"/>
      <c r="K1554" s="38"/>
      <c r="L1554" s="39"/>
      <c r="M1554" s="39"/>
      <c r="N1554" s="40"/>
    </row>
    <row r="1555" spans="1:16" ht="13.5" customHeight="1" x14ac:dyDescent="0.2">
      <c r="A1555" s="44"/>
      <c r="B1555" s="499" t="s">
        <v>94</v>
      </c>
      <c r="C1555" s="499"/>
      <c r="D1555" s="499"/>
      <c r="E1555" s="45"/>
      <c r="F1555" s="45"/>
      <c r="G1555" s="46"/>
      <c r="H1555" s="46"/>
      <c r="I1555" s="47"/>
      <c r="J1555" s="45"/>
      <c r="K1555" s="45"/>
      <c r="L1555" s="46"/>
      <c r="M1555" s="46"/>
      <c r="N1555" s="47"/>
    </row>
    <row r="1556" spans="1:16" ht="13.5" customHeight="1" x14ac:dyDescent="0.2">
      <c r="A1556" s="36">
        <v>20</v>
      </c>
      <c r="B1556" s="506" t="str">
        <f>B1517</f>
        <v/>
      </c>
      <c r="C1556" s="506"/>
      <c r="D1556" s="506"/>
      <c r="E1556" s="38"/>
      <c r="F1556" s="38"/>
      <c r="G1556" s="39"/>
      <c r="H1556" s="39"/>
      <c r="I1556" s="40"/>
      <c r="J1556" s="38"/>
      <c r="K1556" s="38"/>
      <c r="L1556" s="39"/>
      <c r="M1556" s="39"/>
      <c r="N1556" s="40"/>
    </row>
    <row r="1557" spans="1:16" ht="13.5" customHeight="1" x14ac:dyDescent="0.2">
      <c r="A1557" s="36">
        <v>21</v>
      </c>
      <c r="B1557" s="506" t="str">
        <f>B1518</f>
        <v/>
      </c>
      <c r="C1557" s="506"/>
      <c r="D1557" s="506"/>
      <c r="E1557" s="38"/>
      <c r="F1557" s="38"/>
      <c r="G1557" s="39"/>
      <c r="H1557" s="39"/>
      <c r="I1557" s="40"/>
      <c r="J1557" s="38"/>
      <c r="K1557" s="38"/>
      <c r="L1557" s="39"/>
      <c r="M1557" s="39"/>
      <c r="N1557" s="40"/>
    </row>
    <row r="1558" spans="1:16" ht="13.5" customHeight="1" x14ac:dyDescent="0.2">
      <c r="A1558" s="36">
        <v>22</v>
      </c>
      <c r="B1558" s="506" t="str">
        <f>B1519</f>
        <v/>
      </c>
      <c r="C1558" s="506"/>
      <c r="D1558" s="506"/>
      <c r="E1558" s="38"/>
      <c r="F1558" s="38"/>
      <c r="G1558" s="39"/>
      <c r="H1558" s="39"/>
      <c r="I1558" s="40"/>
      <c r="J1558" s="38"/>
      <c r="K1558" s="38"/>
      <c r="L1558" s="39"/>
      <c r="M1558" s="39"/>
      <c r="N1558" s="40"/>
    </row>
    <row r="1559" spans="1:16" ht="13.5" customHeight="1" x14ac:dyDescent="0.2">
      <c r="A1559" s="36">
        <v>23</v>
      </c>
      <c r="B1559" s="506" t="str">
        <f>B1520</f>
        <v/>
      </c>
      <c r="C1559" s="506"/>
      <c r="D1559" s="506"/>
      <c r="E1559" s="38"/>
      <c r="F1559" s="38"/>
      <c r="G1559" s="39"/>
      <c r="H1559" s="39"/>
      <c r="I1559" s="40"/>
      <c r="J1559" s="38"/>
      <c r="K1559" s="38"/>
      <c r="L1559" s="39"/>
      <c r="M1559" s="39"/>
      <c r="N1559" s="40"/>
    </row>
    <row r="1560" spans="1:16" ht="13.5" customHeight="1" x14ac:dyDescent="0.2">
      <c r="A1560" s="36">
        <v>24</v>
      </c>
      <c r="B1560" s="506" t="str">
        <f>B1521</f>
        <v/>
      </c>
      <c r="C1560" s="506"/>
      <c r="D1560" s="506"/>
      <c r="E1560" s="38"/>
      <c r="F1560" s="38"/>
      <c r="G1560" s="39"/>
      <c r="H1560" s="39"/>
      <c r="I1560" s="40"/>
      <c r="J1560" s="38"/>
      <c r="K1560" s="38"/>
      <c r="L1560" s="39"/>
      <c r="M1560" s="39"/>
      <c r="N1560" s="40"/>
    </row>
    <row r="1561" spans="1:16" ht="6" customHeight="1" x14ac:dyDescent="0.2">
      <c r="A1561" s="41"/>
      <c r="B1561" s="41"/>
      <c r="C1561" s="41"/>
      <c r="D1561" s="41"/>
    </row>
    <row r="1562" spans="1:16" ht="22.5" customHeight="1" x14ac:dyDescent="0.25">
      <c r="A1562" s="497" t="s">
        <v>19</v>
      </c>
      <c r="B1562" s="497"/>
      <c r="C1562" s="497"/>
      <c r="D1562" s="505" t="str">
        <f>D1523</f>
        <v>3R Petroleum</v>
      </c>
      <c r="E1562" s="505"/>
      <c r="F1562" s="505"/>
      <c r="G1562" s="505"/>
      <c r="H1562" s="505"/>
      <c r="I1562" s="505"/>
      <c r="K1562" s="486" t="s">
        <v>21</v>
      </c>
      <c r="L1562" s="486"/>
      <c r="M1562" s="486"/>
      <c r="N1562" s="486"/>
    </row>
    <row r="1563" spans="1:16" ht="6" customHeight="1" x14ac:dyDescent="0.2">
      <c r="J1563" s="18"/>
      <c r="N1563" s="18"/>
      <c r="O1563" s="18"/>
    </row>
    <row r="1564" spans="1:16" ht="20.25" customHeight="1" x14ac:dyDescent="0.2">
      <c r="A1564" s="487" t="s">
        <v>95</v>
      </c>
      <c r="B1564" s="487"/>
      <c r="C1564" s="49">
        <f>C1525</f>
        <v>5</v>
      </c>
      <c r="E1564" s="487" t="s">
        <v>23</v>
      </c>
      <c r="F1564" s="487"/>
      <c r="G1564" s="50" t="str">
        <f>G1525</f>
        <v>0</v>
      </c>
      <c r="H1564" s="22"/>
      <c r="K1564" s="488" t="s">
        <v>25</v>
      </c>
      <c r="L1564" s="488"/>
      <c r="M1564" s="488"/>
      <c r="N1564" s="488"/>
    </row>
    <row r="1565" spans="1:16" ht="6" customHeight="1" x14ac:dyDescent="0.2">
      <c r="C1565" s="6"/>
      <c r="D1565" s="23"/>
      <c r="E1565" s="23"/>
      <c r="F1565" s="23"/>
      <c r="G1565" s="23"/>
      <c r="H1565" s="23"/>
      <c r="I1565" s="23"/>
      <c r="O1565" s="22"/>
    </row>
    <row r="1566" spans="1:16" ht="13.5" customHeight="1" x14ac:dyDescent="0.2">
      <c r="A1566" s="22"/>
      <c r="B1566" s="22"/>
      <c r="C1566" s="23"/>
      <c r="D1566" s="23"/>
      <c r="E1566" s="487" t="s">
        <v>26</v>
      </c>
      <c r="F1566" s="487"/>
      <c r="G1566" s="487"/>
      <c r="H1566" s="51">
        <f>H1527</f>
        <v>44986</v>
      </c>
      <c r="I1566" s="22"/>
      <c r="J1566" s="22"/>
      <c r="K1566" s="22"/>
      <c r="N1566" s="14" t="s">
        <v>140</v>
      </c>
      <c r="O1566" s="22"/>
      <c r="P1566" s="22"/>
    </row>
    <row r="1567" spans="1:16" ht="6" customHeight="1" x14ac:dyDescent="0.2">
      <c r="A1567" s="22"/>
      <c r="B1567" s="22"/>
      <c r="G1567" s="13"/>
      <c r="H1567" s="13"/>
      <c r="I1567" s="22"/>
      <c r="J1567" s="22"/>
      <c r="K1567" s="22"/>
      <c r="M1567" s="6"/>
      <c r="O1567" s="22"/>
      <c r="P1567" s="22"/>
    </row>
    <row r="1568" spans="1:16" s="42" customFormat="1" ht="17.25" customHeight="1" x14ac:dyDescent="0.2">
      <c r="A1568" s="488" t="s">
        <v>97</v>
      </c>
      <c r="B1568" s="488"/>
      <c r="C1568" s="488"/>
      <c r="D1568" s="488"/>
      <c r="E1568" s="488"/>
      <c r="F1568" s="488"/>
      <c r="G1568" s="488"/>
      <c r="H1568" s="488"/>
      <c r="I1568" s="488"/>
      <c r="J1568" s="488"/>
      <c r="K1568" s="488"/>
      <c r="L1568" s="488"/>
      <c r="M1568" s="488"/>
      <c r="N1568" s="488"/>
      <c r="O1568" s="52"/>
      <c r="P1568" s="52"/>
    </row>
    <row r="1569" spans="1:14" ht="13.5" customHeight="1" x14ac:dyDescent="0.2">
      <c r="A1569" s="501" t="s">
        <v>31</v>
      </c>
      <c r="B1569" s="502" t="s">
        <v>98</v>
      </c>
      <c r="C1569" s="502"/>
      <c r="D1569" s="502"/>
      <c r="E1569" s="53" t="s">
        <v>99</v>
      </c>
      <c r="F1569" s="30"/>
      <c r="G1569" s="29" t="s">
        <v>100</v>
      </c>
      <c r="H1569" s="492"/>
      <c r="I1569" s="492"/>
      <c r="J1569" s="53" t="s">
        <v>99</v>
      </c>
      <c r="K1569" s="30"/>
      <c r="L1569" s="29" t="s">
        <v>100</v>
      </c>
      <c r="M1569" s="492"/>
      <c r="N1569" s="492"/>
    </row>
    <row r="1570" spans="1:14" ht="13.5" customHeight="1" x14ac:dyDescent="0.2">
      <c r="A1570" s="501"/>
      <c r="B1570" s="502"/>
      <c r="C1570" s="502"/>
      <c r="D1570" s="502"/>
      <c r="E1570" s="59"/>
      <c r="F1570" s="503" t="s">
        <v>101</v>
      </c>
      <c r="G1570" s="503"/>
      <c r="H1570" s="503"/>
      <c r="I1570" s="503"/>
      <c r="J1570" s="4"/>
      <c r="K1570" s="503" t="s">
        <v>101</v>
      </c>
      <c r="L1570" s="503"/>
      <c r="M1570" s="503"/>
      <c r="N1570" s="503"/>
    </row>
    <row r="1571" spans="1:14" ht="13.5" customHeight="1" x14ac:dyDescent="0.2">
      <c r="A1571" s="501"/>
      <c r="B1571" s="502"/>
      <c r="C1571" s="502"/>
      <c r="D1571" s="502"/>
      <c r="E1571" s="60" t="s">
        <v>40</v>
      </c>
      <c r="F1571" s="494" t="s">
        <v>41</v>
      </c>
      <c r="G1571" s="495" t="s">
        <v>42</v>
      </c>
      <c r="H1571" s="495" t="s">
        <v>43</v>
      </c>
      <c r="I1571" s="496" t="s">
        <v>44</v>
      </c>
      <c r="J1571" s="23" t="s">
        <v>40</v>
      </c>
      <c r="K1571" s="494" t="s">
        <v>41</v>
      </c>
      <c r="L1571" s="495" t="s">
        <v>42</v>
      </c>
      <c r="M1571" s="495" t="s">
        <v>43</v>
      </c>
      <c r="N1571" s="496" t="s">
        <v>44</v>
      </c>
    </row>
    <row r="1572" spans="1:14" ht="13.5" customHeight="1" x14ac:dyDescent="0.2">
      <c r="A1572" s="501"/>
      <c r="B1572" s="502"/>
      <c r="C1572" s="502"/>
      <c r="D1572" s="502"/>
      <c r="E1572" s="60" t="s">
        <v>47</v>
      </c>
      <c r="F1572" s="494"/>
      <c r="G1572" s="495"/>
      <c r="H1572" s="495"/>
      <c r="I1572" s="496"/>
      <c r="J1572" s="23" t="s">
        <v>47</v>
      </c>
      <c r="K1572" s="494"/>
      <c r="L1572" s="495"/>
      <c r="M1572" s="495"/>
      <c r="N1572" s="496"/>
    </row>
    <row r="1573" spans="1:14" ht="13.5" customHeight="1" x14ac:dyDescent="0.2">
      <c r="A1573" s="501"/>
      <c r="B1573" s="502"/>
      <c r="C1573" s="502"/>
      <c r="D1573" s="502"/>
      <c r="E1573" s="60" t="s">
        <v>49</v>
      </c>
      <c r="F1573" s="494"/>
      <c r="G1573" s="495"/>
      <c r="H1573" s="495"/>
      <c r="I1573" s="496"/>
      <c r="J1573" s="23" t="s">
        <v>49</v>
      </c>
      <c r="K1573" s="494"/>
      <c r="L1573" s="495"/>
      <c r="M1573" s="495"/>
      <c r="N1573" s="496"/>
    </row>
    <row r="1574" spans="1:14" ht="13.5" customHeight="1" x14ac:dyDescent="0.2">
      <c r="A1574" s="501"/>
      <c r="B1574" s="502"/>
      <c r="C1574" s="502"/>
      <c r="D1574" s="502"/>
      <c r="E1574" s="61" t="s">
        <v>53</v>
      </c>
      <c r="F1574" s="494"/>
      <c r="G1574" s="495"/>
      <c r="H1574" s="495"/>
      <c r="I1574" s="496"/>
      <c r="J1574" s="23" t="s">
        <v>53</v>
      </c>
      <c r="K1574" s="494"/>
      <c r="L1574" s="495"/>
      <c r="M1574" s="495"/>
      <c r="N1574" s="496"/>
    </row>
    <row r="1575" spans="1:14" ht="13.5" customHeight="1" x14ac:dyDescent="0.2">
      <c r="A1575" s="36">
        <v>1</v>
      </c>
      <c r="B1575" s="507" t="s">
        <v>55</v>
      </c>
      <c r="C1575" s="507"/>
      <c r="D1575" s="507"/>
      <c r="E1575" s="38"/>
      <c r="F1575" s="38"/>
      <c r="G1575" s="39"/>
      <c r="H1575" s="39"/>
      <c r="I1575" s="40"/>
      <c r="J1575" s="38"/>
      <c r="K1575" s="38"/>
      <c r="L1575" s="39"/>
      <c r="M1575" s="39"/>
      <c r="N1575" s="40"/>
    </row>
    <row r="1576" spans="1:14" ht="13.5" customHeight="1" x14ac:dyDescent="0.2">
      <c r="A1576" s="36">
        <v>2</v>
      </c>
      <c r="B1576" s="507" t="s">
        <v>57</v>
      </c>
      <c r="C1576" s="507"/>
      <c r="D1576" s="507"/>
      <c r="E1576" s="38"/>
      <c r="F1576" s="38"/>
      <c r="G1576" s="39"/>
      <c r="H1576" s="39"/>
      <c r="I1576" s="40"/>
      <c r="J1576" s="38"/>
      <c r="K1576" s="38"/>
      <c r="L1576" s="39"/>
      <c r="M1576" s="39"/>
      <c r="N1576" s="40"/>
    </row>
    <row r="1577" spans="1:14" ht="13.5" customHeight="1" x14ac:dyDescent="0.2">
      <c r="A1577" s="36">
        <v>3</v>
      </c>
      <c r="B1577" s="507" t="s">
        <v>59</v>
      </c>
      <c r="C1577" s="507"/>
      <c r="D1577" s="507"/>
      <c r="E1577" s="38"/>
      <c r="F1577" s="38"/>
      <c r="G1577" s="39"/>
      <c r="H1577" s="39"/>
      <c r="I1577" s="40"/>
      <c r="J1577" s="38"/>
      <c r="K1577" s="38"/>
      <c r="L1577" s="39"/>
      <c r="M1577" s="39"/>
      <c r="N1577" s="40"/>
    </row>
    <row r="1578" spans="1:14" ht="13.5" customHeight="1" x14ac:dyDescent="0.2">
      <c r="A1578" s="36">
        <v>4</v>
      </c>
      <c r="B1578" s="507" t="s">
        <v>61</v>
      </c>
      <c r="C1578" s="507"/>
      <c r="D1578" s="507"/>
      <c r="E1578" s="38"/>
      <c r="F1578" s="38"/>
      <c r="G1578" s="39"/>
      <c r="H1578" s="39"/>
      <c r="I1578" s="40"/>
      <c r="J1578" s="38"/>
      <c r="K1578" s="38"/>
      <c r="L1578" s="39"/>
      <c r="M1578" s="39"/>
      <c r="N1578" s="40"/>
    </row>
    <row r="1579" spans="1:14" ht="13.5" customHeight="1" x14ac:dyDescent="0.2">
      <c r="A1579" s="36">
        <v>5</v>
      </c>
      <c r="B1579" s="507" t="s">
        <v>63</v>
      </c>
      <c r="C1579" s="507"/>
      <c r="D1579" s="507"/>
      <c r="E1579" s="38"/>
      <c r="F1579" s="38"/>
      <c r="G1579" s="39"/>
      <c r="H1579" s="39"/>
      <c r="I1579" s="40"/>
      <c r="J1579" s="38"/>
      <c r="K1579" s="38"/>
      <c r="L1579" s="39"/>
      <c r="M1579" s="39"/>
      <c r="N1579" s="40"/>
    </row>
    <row r="1580" spans="1:14" ht="13.5" customHeight="1" x14ac:dyDescent="0.2">
      <c r="A1580" s="36">
        <v>6</v>
      </c>
      <c r="B1580" s="507" t="s">
        <v>65</v>
      </c>
      <c r="C1580" s="507"/>
      <c r="D1580" s="507"/>
      <c r="E1580" s="38"/>
      <c r="F1580" s="38"/>
      <c r="G1580" s="39"/>
      <c r="H1580" s="39"/>
      <c r="I1580" s="40"/>
      <c r="J1580" s="38"/>
      <c r="K1580" s="38"/>
      <c r="L1580" s="39"/>
      <c r="M1580" s="39"/>
      <c r="N1580" s="40"/>
    </row>
    <row r="1581" spans="1:14" ht="13.5" customHeight="1" x14ac:dyDescent="0.2">
      <c r="A1581" s="36">
        <v>7</v>
      </c>
      <c r="B1581" s="507" t="s">
        <v>67</v>
      </c>
      <c r="C1581" s="507"/>
      <c r="D1581" s="507"/>
      <c r="E1581" s="38"/>
      <c r="F1581" s="38"/>
      <c r="G1581" s="39"/>
      <c r="H1581" s="39"/>
      <c r="I1581" s="40"/>
      <c r="J1581" s="38"/>
      <c r="K1581" s="38"/>
      <c r="L1581" s="39"/>
      <c r="M1581" s="39"/>
      <c r="N1581" s="40"/>
    </row>
    <row r="1582" spans="1:14" ht="13.5" customHeight="1" x14ac:dyDescent="0.2">
      <c r="A1582" s="36">
        <v>8</v>
      </c>
      <c r="B1582" s="507" t="s">
        <v>69</v>
      </c>
      <c r="C1582" s="507"/>
      <c r="D1582" s="507"/>
      <c r="E1582" s="38"/>
      <c r="F1582" s="38"/>
      <c r="G1582" s="39"/>
      <c r="H1582" s="39"/>
      <c r="I1582" s="40"/>
      <c r="J1582" s="38"/>
      <c r="K1582" s="38"/>
      <c r="L1582" s="39"/>
      <c r="M1582" s="39"/>
      <c r="N1582" s="40"/>
    </row>
    <row r="1583" spans="1:14" ht="13.5" customHeight="1" x14ac:dyDescent="0.2">
      <c r="A1583" s="36">
        <v>9</v>
      </c>
      <c r="B1583" s="507" t="s">
        <v>71</v>
      </c>
      <c r="C1583" s="507"/>
      <c r="D1583" s="507"/>
      <c r="E1583" s="38"/>
      <c r="F1583" s="38"/>
      <c r="G1583" s="39"/>
      <c r="H1583" s="39"/>
      <c r="I1583" s="40"/>
      <c r="J1583" s="38"/>
      <c r="K1583" s="38"/>
      <c r="L1583" s="39"/>
      <c r="M1583" s="39"/>
      <c r="N1583" s="40"/>
    </row>
    <row r="1584" spans="1:14" ht="13.5" customHeight="1" x14ac:dyDescent="0.2">
      <c r="A1584" s="36">
        <v>10</v>
      </c>
      <c r="B1584" s="507" t="s">
        <v>73</v>
      </c>
      <c r="C1584" s="507"/>
      <c r="D1584" s="507"/>
      <c r="E1584" s="38"/>
      <c r="F1584" s="38"/>
      <c r="G1584" s="39"/>
      <c r="H1584" s="39"/>
      <c r="I1584" s="40"/>
      <c r="J1584" s="38"/>
      <c r="K1584" s="38"/>
      <c r="L1584" s="39"/>
      <c r="M1584" s="39"/>
      <c r="N1584" s="40"/>
    </row>
    <row r="1585" spans="1:14" ht="13.5" customHeight="1" x14ac:dyDescent="0.2">
      <c r="A1585" s="36">
        <v>11</v>
      </c>
      <c r="B1585" s="507" t="s">
        <v>75</v>
      </c>
      <c r="C1585" s="507"/>
      <c r="D1585" s="507"/>
      <c r="E1585" s="38"/>
      <c r="F1585" s="38"/>
      <c r="G1585" s="39"/>
      <c r="H1585" s="39"/>
      <c r="I1585" s="40"/>
      <c r="J1585" s="38"/>
      <c r="K1585" s="38"/>
      <c r="L1585" s="39"/>
      <c r="M1585" s="39"/>
      <c r="N1585" s="40"/>
    </row>
    <row r="1586" spans="1:14" ht="13.5" customHeight="1" x14ac:dyDescent="0.2">
      <c r="A1586" s="36">
        <v>12</v>
      </c>
      <c r="B1586" s="507" t="s">
        <v>77</v>
      </c>
      <c r="C1586" s="507"/>
      <c r="D1586" s="507"/>
      <c r="E1586" s="38"/>
      <c r="F1586" s="38"/>
      <c r="G1586" s="39"/>
      <c r="H1586" s="39"/>
      <c r="I1586" s="40"/>
      <c r="J1586" s="38"/>
      <c r="K1586" s="38"/>
      <c r="L1586" s="39"/>
      <c r="M1586" s="39"/>
      <c r="N1586" s="40"/>
    </row>
    <row r="1587" spans="1:14" ht="13.5" customHeight="1" x14ac:dyDescent="0.2">
      <c r="A1587" s="36">
        <v>13</v>
      </c>
      <c r="B1587" s="507" t="s">
        <v>79</v>
      </c>
      <c r="C1587" s="507"/>
      <c r="D1587" s="507"/>
      <c r="E1587" s="38"/>
      <c r="F1587" s="38"/>
      <c r="G1587" s="39"/>
      <c r="H1587" s="39"/>
      <c r="I1587" s="40"/>
      <c r="J1587" s="38"/>
      <c r="K1587" s="38"/>
      <c r="L1587" s="39"/>
      <c r="M1587" s="39"/>
      <c r="N1587" s="40"/>
    </row>
    <row r="1588" spans="1:14" ht="13.5" customHeight="1" x14ac:dyDescent="0.2">
      <c r="A1588" s="36">
        <v>14</v>
      </c>
      <c r="B1588" s="507" t="s">
        <v>81</v>
      </c>
      <c r="C1588" s="507"/>
      <c r="D1588" s="507"/>
      <c r="E1588" s="38"/>
      <c r="F1588" s="38"/>
      <c r="G1588" s="39"/>
      <c r="H1588" s="39"/>
      <c r="I1588" s="40"/>
      <c r="J1588" s="38"/>
      <c r="K1588" s="38"/>
      <c r="L1588" s="39"/>
      <c r="M1588" s="39"/>
      <c r="N1588" s="40"/>
    </row>
    <row r="1589" spans="1:14" ht="13.5" customHeight="1" x14ac:dyDescent="0.2">
      <c r="A1589" s="36">
        <v>15</v>
      </c>
      <c r="B1589" s="507" t="s">
        <v>83</v>
      </c>
      <c r="C1589" s="507"/>
      <c r="D1589" s="507"/>
      <c r="E1589" s="38"/>
      <c r="F1589" s="38"/>
      <c r="G1589" s="39"/>
      <c r="H1589" s="39"/>
      <c r="I1589" s="40"/>
      <c r="J1589" s="38"/>
      <c r="K1589" s="38"/>
      <c r="L1589" s="39"/>
      <c r="M1589" s="39"/>
      <c r="N1589" s="40"/>
    </row>
    <row r="1590" spans="1:14" ht="13.5" customHeight="1" x14ac:dyDescent="0.2">
      <c r="A1590" s="36">
        <v>16</v>
      </c>
      <c r="B1590" s="507" t="s">
        <v>85</v>
      </c>
      <c r="C1590" s="507"/>
      <c r="D1590" s="507"/>
      <c r="E1590" s="38"/>
      <c r="F1590" s="38"/>
      <c r="G1590" s="39"/>
      <c r="H1590" s="39"/>
      <c r="I1590" s="40"/>
      <c r="J1590" s="38"/>
      <c r="K1590" s="38"/>
      <c r="L1590" s="39"/>
      <c r="M1590" s="39"/>
      <c r="N1590" s="40"/>
    </row>
    <row r="1591" spans="1:14" ht="13.5" customHeight="1" x14ac:dyDescent="0.2">
      <c r="A1591" s="36">
        <v>17</v>
      </c>
      <c r="B1591" s="56" t="s">
        <v>87</v>
      </c>
      <c r="C1591" s="57"/>
      <c r="D1591" s="58"/>
      <c r="E1591" s="43"/>
      <c r="F1591" s="38"/>
      <c r="G1591" s="39"/>
      <c r="H1591" s="39"/>
      <c r="I1591" s="40"/>
      <c r="J1591" s="43"/>
      <c r="K1591" s="38"/>
      <c r="L1591" s="39"/>
      <c r="M1591" s="39"/>
      <c r="N1591" s="40"/>
    </row>
    <row r="1592" spans="1:14" ht="13.5" customHeight="1" x14ac:dyDescent="0.2">
      <c r="A1592" s="36">
        <v>18</v>
      </c>
      <c r="B1592" s="499" t="s">
        <v>89</v>
      </c>
      <c r="C1592" s="499"/>
      <c r="D1592" s="499"/>
      <c r="E1592" s="38"/>
      <c r="F1592" s="38"/>
      <c r="G1592" s="39"/>
      <c r="H1592" s="39"/>
      <c r="I1592" s="40"/>
      <c r="J1592" s="38"/>
      <c r="K1592" s="38"/>
      <c r="L1592" s="39"/>
      <c r="M1592" s="39"/>
      <c r="N1592" s="40"/>
    </row>
    <row r="1593" spans="1:14" ht="13.5" customHeight="1" x14ac:dyDescent="0.2">
      <c r="A1593" s="36">
        <v>19</v>
      </c>
      <c r="B1593" s="499" t="s">
        <v>92</v>
      </c>
      <c r="C1593" s="499"/>
      <c r="D1593" s="499"/>
      <c r="E1593" s="38"/>
      <c r="F1593" s="38"/>
      <c r="G1593" s="39"/>
      <c r="H1593" s="39"/>
      <c r="I1593" s="40"/>
      <c r="J1593" s="38"/>
      <c r="K1593" s="38"/>
      <c r="L1593" s="39"/>
      <c r="M1593" s="39"/>
      <c r="N1593" s="40"/>
    </row>
    <row r="1594" spans="1:14" ht="13.5" customHeight="1" x14ac:dyDescent="0.2">
      <c r="A1594" s="44"/>
      <c r="B1594" s="499" t="s">
        <v>94</v>
      </c>
      <c r="C1594" s="499"/>
      <c r="D1594" s="499"/>
      <c r="E1594" s="45"/>
      <c r="F1594" s="45"/>
      <c r="G1594" s="46"/>
      <c r="H1594" s="46"/>
      <c r="I1594" s="47"/>
      <c r="J1594" s="45"/>
      <c r="K1594" s="45"/>
      <c r="L1594" s="46"/>
      <c r="M1594" s="46"/>
      <c r="N1594" s="47"/>
    </row>
    <row r="1595" spans="1:14" ht="13.5" customHeight="1" x14ac:dyDescent="0.2">
      <c r="A1595" s="36">
        <v>20</v>
      </c>
      <c r="B1595" s="506" t="str">
        <f>B1556</f>
        <v/>
      </c>
      <c r="C1595" s="506"/>
      <c r="D1595" s="506"/>
      <c r="E1595" s="38"/>
      <c r="F1595" s="38"/>
      <c r="G1595" s="39"/>
      <c r="H1595" s="39"/>
      <c r="I1595" s="40"/>
      <c r="J1595" s="38"/>
      <c r="K1595" s="38"/>
      <c r="L1595" s="39"/>
      <c r="M1595" s="39"/>
      <c r="N1595" s="40"/>
    </row>
    <row r="1596" spans="1:14" ht="13.5" customHeight="1" x14ac:dyDescent="0.2">
      <c r="A1596" s="36">
        <v>21</v>
      </c>
      <c r="B1596" s="506" t="str">
        <f>B1557</f>
        <v/>
      </c>
      <c r="C1596" s="506"/>
      <c r="D1596" s="506"/>
      <c r="E1596" s="38"/>
      <c r="F1596" s="38"/>
      <c r="G1596" s="39"/>
      <c r="H1596" s="39"/>
      <c r="I1596" s="40"/>
      <c r="J1596" s="38"/>
      <c r="K1596" s="38"/>
      <c r="L1596" s="39"/>
      <c r="M1596" s="39"/>
      <c r="N1596" s="40"/>
    </row>
    <row r="1597" spans="1:14" ht="13.5" customHeight="1" x14ac:dyDescent="0.2">
      <c r="A1597" s="36">
        <v>22</v>
      </c>
      <c r="B1597" s="506" t="str">
        <f>B1558</f>
        <v/>
      </c>
      <c r="C1597" s="506"/>
      <c r="D1597" s="506"/>
      <c r="E1597" s="38"/>
      <c r="F1597" s="38"/>
      <c r="G1597" s="39"/>
      <c r="H1597" s="39"/>
      <c r="I1597" s="40"/>
      <c r="J1597" s="38"/>
      <c r="K1597" s="38"/>
      <c r="L1597" s="39"/>
      <c r="M1597" s="39"/>
      <c r="N1597" s="40"/>
    </row>
    <row r="1598" spans="1:14" ht="13.5" customHeight="1" x14ac:dyDescent="0.2">
      <c r="A1598" s="36">
        <v>23</v>
      </c>
      <c r="B1598" s="506" t="str">
        <f>B1559</f>
        <v/>
      </c>
      <c r="C1598" s="506"/>
      <c r="D1598" s="506"/>
      <c r="E1598" s="38"/>
      <c r="F1598" s="38"/>
      <c r="G1598" s="39"/>
      <c r="H1598" s="39"/>
      <c r="I1598" s="40"/>
      <c r="J1598" s="38"/>
      <c r="K1598" s="38"/>
      <c r="L1598" s="39"/>
      <c r="M1598" s="39"/>
      <c r="N1598" s="40"/>
    </row>
    <row r="1599" spans="1:14" ht="13.5" customHeight="1" x14ac:dyDescent="0.2">
      <c r="A1599" s="36">
        <v>24</v>
      </c>
      <c r="B1599" s="506" t="str">
        <f>B1560</f>
        <v/>
      </c>
      <c r="C1599" s="506"/>
      <c r="D1599" s="506"/>
      <c r="E1599" s="38"/>
      <c r="F1599" s="38"/>
      <c r="G1599" s="39"/>
      <c r="H1599" s="39"/>
      <c r="I1599" s="40"/>
      <c r="J1599" s="38"/>
      <c r="K1599" s="38"/>
      <c r="L1599" s="39"/>
      <c r="M1599" s="39"/>
      <c r="N1599" s="40"/>
    </row>
    <row r="1600" spans="1:14" ht="6" customHeight="1" x14ac:dyDescent="0.2">
      <c r="A1600" s="41"/>
      <c r="B1600" s="41"/>
      <c r="C1600" s="41"/>
      <c r="D1600" s="41"/>
    </row>
    <row r="1601" spans="1:16" ht="22.5" customHeight="1" x14ac:dyDescent="0.25">
      <c r="A1601" s="497" t="s">
        <v>19</v>
      </c>
      <c r="B1601" s="497"/>
      <c r="C1601" s="497"/>
      <c r="D1601" s="505" t="str">
        <f>D1562</f>
        <v>3R Petroleum</v>
      </c>
      <c r="E1601" s="505"/>
      <c r="F1601" s="505"/>
      <c r="G1601" s="505"/>
      <c r="H1601" s="505"/>
      <c r="I1601" s="505"/>
      <c r="K1601" s="486" t="s">
        <v>21</v>
      </c>
      <c r="L1601" s="486"/>
      <c r="M1601" s="486"/>
      <c r="N1601" s="486"/>
    </row>
    <row r="1602" spans="1:16" ht="6" customHeight="1" x14ac:dyDescent="0.2">
      <c r="J1602" s="18"/>
      <c r="N1602" s="18"/>
      <c r="O1602" s="18"/>
    </row>
    <row r="1603" spans="1:16" ht="17.25" customHeight="1" x14ac:dyDescent="0.2">
      <c r="A1603" s="487" t="s">
        <v>95</v>
      </c>
      <c r="B1603" s="487"/>
      <c r="C1603" s="49">
        <f>C1564</f>
        <v>5</v>
      </c>
      <c r="E1603" s="487" t="s">
        <v>23</v>
      </c>
      <c r="F1603" s="487"/>
      <c r="G1603" s="50" t="str">
        <f>G1564</f>
        <v>0</v>
      </c>
      <c r="H1603" s="22"/>
      <c r="K1603" s="488" t="s">
        <v>25</v>
      </c>
      <c r="L1603" s="488"/>
      <c r="M1603" s="488"/>
      <c r="N1603" s="488"/>
    </row>
    <row r="1604" spans="1:16" ht="6" customHeight="1" x14ac:dyDescent="0.2">
      <c r="C1604" s="6"/>
      <c r="D1604" s="23"/>
      <c r="E1604" s="23"/>
      <c r="F1604" s="23"/>
      <c r="G1604" s="23"/>
      <c r="H1604" s="23"/>
      <c r="I1604" s="23"/>
      <c r="O1604" s="22"/>
    </row>
    <row r="1605" spans="1:16" ht="13.5" customHeight="1" x14ac:dyDescent="0.2">
      <c r="A1605" s="22"/>
      <c r="B1605" s="22"/>
      <c r="C1605" s="23"/>
      <c r="D1605" s="23"/>
      <c r="E1605" s="487" t="s">
        <v>26</v>
      </c>
      <c r="F1605" s="487"/>
      <c r="G1605" s="487"/>
      <c r="H1605" s="51">
        <f>H1566</f>
        <v>44986</v>
      </c>
      <c r="I1605" s="22"/>
      <c r="J1605" s="22"/>
      <c r="K1605" s="22"/>
      <c r="N1605" s="14" t="s">
        <v>141</v>
      </c>
      <c r="O1605" s="22"/>
      <c r="P1605" s="22"/>
    </row>
    <row r="1606" spans="1:16" ht="6" customHeight="1" x14ac:dyDescent="0.2">
      <c r="A1606" s="22"/>
      <c r="B1606" s="22"/>
      <c r="G1606" s="13"/>
      <c r="H1606" s="13"/>
      <c r="I1606" s="22"/>
      <c r="J1606" s="22"/>
      <c r="K1606" s="22"/>
      <c r="M1606" s="6"/>
      <c r="O1606" s="22"/>
      <c r="P1606" s="22"/>
    </row>
    <row r="1607" spans="1:16" s="42" customFormat="1" ht="17.25" customHeight="1" x14ac:dyDescent="0.2">
      <c r="A1607" s="488" t="s">
        <v>97</v>
      </c>
      <c r="B1607" s="488"/>
      <c r="C1607" s="488"/>
      <c r="D1607" s="488"/>
      <c r="E1607" s="488"/>
      <c r="F1607" s="488"/>
      <c r="G1607" s="488"/>
      <c r="H1607" s="488"/>
      <c r="I1607" s="488"/>
      <c r="J1607" s="488"/>
      <c r="K1607" s="488"/>
      <c r="L1607" s="488"/>
      <c r="M1607" s="488"/>
      <c r="N1607" s="488"/>
      <c r="O1607" s="52"/>
      <c r="P1607" s="52"/>
    </row>
    <row r="1608" spans="1:16" ht="13.5" customHeight="1" x14ac:dyDescent="0.2">
      <c r="A1608" s="501" t="s">
        <v>31</v>
      </c>
      <c r="B1608" s="502" t="s">
        <v>98</v>
      </c>
      <c r="C1608" s="502"/>
      <c r="D1608" s="502"/>
      <c r="E1608" s="53" t="s">
        <v>99</v>
      </c>
      <c r="F1608" s="30"/>
      <c r="G1608" s="29" t="s">
        <v>100</v>
      </c>
      <c r="H1608" s="492"/>
      <c r="I1608" s="492"/>
      <c r="J1608" s="53" t="s">
        <v>99</v>
      </c>
      <c r="K1608" s="30"/>
      <c r="L1608" s="29" t="s">
        <v>100</v>
      </c>
      <c r="M1608" s="492"/>
      <c r="N1608" s="492"/>
    </row>
    <row r="1609" spans="1:16" ht="13.5" customHeight="1" x14ac:dyDescent="0.2">
      <c r="A1609" s="501"/>
      <c r="B1609" s="502"/>
      <c r="C1609" s="502"/>
      <c r="D1609" s="502"/>
      <c r="E1609" s="59"/>
      <c r="F1609" s="503" t="s">
        <v>101</v>
      </c>
      <c r="G1609" s="503"/>
      <c r="H1609" s="503"/>
      <c r="I1609" s="503"/>
      <c r="J1609" s="4"/>
      <c r="K1609" s="503" t="s">
        <v>101</v>
      </c>
      <c r="L1609" s="503"/>
      <c r="M1609" s="503"/>
      <c r="N1609" s="503"/>
    </row>
    <row r="1610" spans="1:16" ht="13.5" customHeight="1" x14ac:dyDescent="0.2">
      <c r="A1610" s="501"/>
      <c r="B1610" s="502"/>
      <c r="C1610" s="502"/>
      <c r="D1610" s="502"/>
      <c r="E1610" s="60" t="s">
        <v>40</v>
      </c>
      <c r="F1610" s="494" t="s">
        <v>41</v>
      </c>
      <c r="G1610" s="495" t="s">
        <v>42</v>
      </c>
      <c r="H1610" s="495" t="s">
        <v>43</v>
      </c>
      <c r="I1610" s="496" t="s">
        <v>44</v>
      </c>
      <c r="J1610" s="23" t="s">
        <v>40</v>
      </c>
      <c r="K1610" s="494" t="s">
        <v>41</v>
      </c>
      <c r="L1610" s="495" t="s">
        <v>42</v>
      </c>
      <c r="M1610" s="495" t="s">
        <v>43</v>
      </c>
      <c r="N1610" s="496" t="s">
        <v>44</v>
      </c>
    </row>
    <row r="1611" spans="1:16" ht="13.5" customHeight="1" x14ac:dyDescent="0.2">
      <c r="A1611" s="501"/>
      <c r="B1611" s="502"/>
      <c r="C1611" s="502"/>
      <c r="D1611" s="502"/>
      <c r="E1611" s="60" t="s">
        <v>47</v>
      </c>
      <c r="F1611" s="494"/>
      <c r="G1611" s="495"/>
      <c r="H1611" s="495"/>
      <c r="I1611" s="496"/>
      <c r="J1611" s="23" t="s">
        <v>47</v>
      </c>
      <c r="K1611" s="494"/>
      <c r="L1611" s="495"/>
      <c r="M1611" s="495"/>
      <c r="N1611" s="496"/>
    </row>
    <row r="1612" spans="1:16" ht="13.5" customHeight="1" x14ac:dyDescent="0.2">
      <c r="A1612" s="501"/>
      <c r="B1612" s="502"/>
      <c r="C1612" s="502"/>
      <c r="D1612" s="502"/>
      <c r="E1612" s="60" t="s">
        <v>49</v>
      </c>
      <c r="F1612" s="494"/>
      <c r="G1612" s="495"/>
      <c r="H1612" s="495"/>
      <c r="I1612" s="496"/>
      <c r="J1612" s="23" t="s">
        <v>49</v>
      </c>
      <c r="K1612" s="494"/>
      <c r="L1612" s="495"/>
      <c r="M1612" s="495"/>
      <c r="N1612" s="496"/>
    </row>
    <row r="1613" spans="1:16" ht="13.5" customHeight="1" x14ac:dyDescent="0.2">
      <c r="A1613" s="501"/>
      <c r="B1613" s="502"/>
      <c r="C1613" s="502"/>
      <c r="D1613" s="502"/>
      <c r="E1613" s="61" t="s">
        <v>53</v>
      </c>
      <c r="F1613" s="494"/>
      <c r="G1613" s="495"/>
      <c r="H1613" s="495"/>
      <c r="I1613" s="496"/>
      <c r="J1613" s="23" t="s">
        <v>53</v>
      </c>
      <c r="K1613" s="494"/>
      <c r="L1613" s="495"/>
      <c r="M1613" s="495"/>
      <c r="N1613" s="496"/>
    </row>
    <row r="1614" spans="1:16" ht="13.5" customHeight="1" x14ac:dyDescent="0.2">
      <c r="A1614" s="36">
        <v>1</v>
      </c>
      <c r="B1614" s="507" t="s">
        <v>55</v>
      </c>
      <c r="C1614" s="507"/>
      <c r="D1614" s="507"/>
      <c r="E1614" s="38"/>
      <c r="F1614" s="38"/>
      <c r="G1614" s="39"/>
      <c r="H1614" s="39"/>
      <c r="I1614" s="40"/>
      <c r="J1614" s="38"/>
      <c r="K1614" s="38"/>
      <c r="L1614" s="39"/>
      <c r="M1614" s="39"/>
      <c r="N1614" s="40"/>
    </row>
    <row r="1615" spans="1:16" ht="13.5" customHeight="1" x14ac:dyDescent="0.2">
      <c r="A1615" s="36">
        <v>2</v>
      </c>
      <c r="B1615" s="507" t="s">
        <v>57</v>
      </c>
      <c r="C1615" s="507"/>
      <c r="D1615" s="507"/>
      <c r="E1615" s="38"/>
      <c r="F1615" s="38"/>
      <c r="G1615" s="39"/>
      <c r="H1615" s="39"/>
      <c r="I1615" s="40"/>
      <c r="J1615" s="38"/>
      <c r="K1615" s="38"/>
      <c r="L1615" s="39"/>
      <c r="M1615" s="39"/>
      <c r="N1615" s="40"/>
    </row>
    <row r="1616" spans="1:16" ht="13.5" customHeight="1" x14ac:dyDescent="0.2">
      <c r="A1616" s="36">
        <v>3</v>
      </c>
      <c r="B1616" s="507" t="s">
        <v>59</v>
      </c>
      <c r="C1616" s="507"/>
      <c r="D1616" s="507"/>
      <c r="E1616" s="38"/>
      <c r="F1616" s="38"/>
      <c r="G1616" s="39"/>
      <c r="H1616" s="39"/>
      <c r="I1616" s="40"/>
      <c r="J1616" s="38"/>
      <c r="K1616" s="38"/>
      <c r="L1616" s="39"/>
      <c r="M1616" s="39"/>
      <c r="N1616" s="40"/>
    </row>
    <row r="1617" spans="1:14" ht="13.5" customHeight="1" x14ac:dyDescent="0.2">
      <c r="A1617" s="36">
        <v>4</v>
      </c>
      <c r="B1617" s="507" t="s">
        <v>61</v>
      </c>
      <c r="C1617" s="507"/>
      <c r="D1617" s="507"/>
      <c r="E1617" s="38"/>
      <c r="F1617" s="38"/>
      <c r="G1617" s="39"/>
      <c r="H1617" s="39"/>
      <c r="I1617" s="40"/>
      <c r="J1617" s="38"/>
      <c r="K1617" s="38"/>
      <c r="L1617" s="39"/>
      <c r="M1617" s="39"/>
      <c r="N1617" s="40"/>
    </row>
    <row r="1618" spans="1:14" ht="13.5" customHeight="1" x14ac:dyDescent="0.2">
      <c r="A1618" s="36">
        <v>5</v>
      </c>
      <c r="B1618" s="507" t="s">
        <v>63</v>
      </c>
      <c r="C1618" s="507"/>
      <c r="D1618" s="507"/>
      <c r="E1618" s="38"/>
      <c r="F1618" s="38"/>
      <c r="G1618" s="39"/>
      <c r="H1618" s="39"/>
      <c r="I1618" s="40"/>
      <c r="J1618" s="38"/>
      <c r="K1618" s="38"/>
      <c r="L1618" s="39"/>
      <c r="M1618" s="39"/>
      <c r="N1618" s="40"/>
    </row>
    <row r="1619" spans="1:14" ht="13.5" customHeight="1" x14ac:dyDescent="0.2">
      <c r="A1619" s="36">
        <v>6</v>
      </c>
      <c r="B1619" s="507" t="s">
        <v>65</v>
      </c>
      <c r="C1619" s="507"/>
      <c r="D1619" s="507"/>
      <c r="E1619" s="38"/>
      <c r="F1619" s="38"/>
      <c r="G1619" s="39"/>
      <c r="H1619" s="39"/>
      <c r="I1619" s="40"/>
      <c r="J1619" s="38"/>
      <c r="K1619" s="38"/>
      <c r="L1619" s="39"/>
      <c r="M1619" s="39"/>
      <c r="N1619" s="40"/>
    </row>
    <row r="1620" spans="1:14" ht="13.5" customHeight="1" x14ac:dyDescent="0.2">
      <c r="A1620" s="36">
        <v>7</v>
      </c>
      <c r="B1620" s="507" t="s">
        <v>67</v>
      </c>
      <c r="C1620" s="507"/>
      <c r="D1620" s="507"/>
      <c r="E1620" s="38"/>
      <c r="F1620" s="38"/>
      <c r="G1620" s="39"/>
      <c r="H1620" s="39"/>
      <c r="I1620" s="40"/>
      <c r="J1620" s="38"/>
      <c r="K1620" s="38"/>
      <c r="L1620" s="39"/>
      <c r="M1620" s="39"/>
      <c r="N1620" s="40"/>
    </row>
    <row r="1621" spans="1:14" ht="13.5" customHeight="1" x14ac:dyDescent="0.2">
      <c r="A1621" s="36">
        <v>8</v>
      </c>
      <c r="B1621" s="507" t="s">
        <v>69</v>
      </c>
      <c r="C1621" s="507"/>
      <c r="D1621" s="507"/>
      <c r="E1621" s="38"/>
      <c r="F1621" s="38"/>
      <c r="G1621" s="39"/>
      <c r="H1621" s="39"/>
      <c r="I1621" s="40"/>
      <c r="J1621" s="38"/>
      <c r="K1621" s="38"/>
      <c r="L1621" s="39"/>
      <c r="M1621" s="39"/>
      <c r="N1621" s="40"/>
    </row>
    <row r="1622" spans="1:14" ht="13.5" customHeight="1" x14ac:dyDescent="0.2">
      <c r="A1622" s="36">
        <v>9</v>
      </c>
      <c r="B1622" s="507" t="s">
        <v>71</v>
      </c>
      <c r="C1622" s="507"/>
      <c r="D1622" s="507"/>
      <c r="E1622" s="38"/>
      <c r="F1622" s="38"/>
      <c r="G1622" s="39"/>
      <c r="H1622" s="39"/>
      <c r="I1622" s="40"/>
      <c r="J1622" s="38"/>
      <c r="K1622" s="38"/>
      <c r="L1622" s="39"/>
      <c r="M1622" s="39"/>
      <c r="N1622" s="40"/>
    </row>
    <row r="1623" spans="1:14" ht="13.5" customHeight="1" x14ac:dyDescent="0.2">
      <c r="A1623" s="36">
        <v>10</v>
      </c>
      <c r="B1623" s="507" t="s">
        <v>73</v>
      </c>
      <c r="C1623" s="507"/>
      <c r="D1623" s="507"/>
      <c r="E1623" s="38"/>
      <c r="F1623" s="38"/>
      <c r="G1623" s="39"/>
      <c r="H1623" s="39"/>
      <c r="I1623" s="40"/>
      <c r="J1623" s="38"/>
      <c r="K1623" s="38"/>
      <c r="L1623" s="39"/>
      <c r="M1623" s="39"/>
      <c r="N1623" s="40"/>
    </row>
    <row r="1624" spans="1:14" ht="13.5" customHeight="1" x14ac:dyDescent="0.2">
      <c r="A1624" s="36">
        <v>11</v>
      </c>
      <c r="B1624" s="507" t="s">
        <v>75</v>
      </c>
      <c r="C1624" s="507"/>
      <c r="D1624" s="507"/>
      <c r="E1624" s="38"/>
      <c r="F1624" s="38"/>
      <c r="G1624" s="39"/>
      <c r="H1624" s="39"/>
      <c r="I1624" s="40"/>
      <c r="J1624" s="38"/>
      <c r="K1624" s="38"/>
      <c r="L1624" s="39"/>
      <c r="M1624" s="39"/>
      <c r="N1624" s="40"/>
    </row>
    <row r="1625" spans="1:14" ht="13.5" customHeight="1" x14ac:dyDescent="0.2">
      <c r="A1625" s="36">
        <v>12</v>
      </c>
      <c r="B1625" s="507" t="s">
        <v>77</v>
      </c>
      <c r="C1625" s="507"/>
      <c r="D1625" s="507"/>
      <c r="E1625" s="38"/>
      <c r="F1625" s="38"/>
      <c r="G1625" s="39"/>
      <c r="H1625" s="39"/>
      <c r="I1625" s="40"/>
      <c r="J1625" s="38"/>
      <c r="K1625" s="38"/>
      <c r="L1625" s="39"/>
      <c r="M1625" s="39"/>
      <c r="N1625" s="40"/>
    </row>
    <row r="1626" spans="1:14" ht="13.5" customHeight="1" x14ac:dyDescent="0.2">
      <c r="A1626" s="36">
        <v>13</v>
      </c>
      <c r="B1626" s="507" t="s">
        <v>79</v>
      </c>
      <c r="C1626" s="507"/>
      <c r="D1626" s="507"/>
      <c r="E1626" s="38"/>
      <c r="F1626" s="38"/>
      <c r="G1626" s="39"/>
      <c r="H1626" s="39"/>
      <c r="I1626" s="40"/>
      <c r="J1626" s="38"/>
      <c r="K1626" s="38"/>
      <c r="L1626" s="39"/>
      <c r="M1626" s="39"/>
      <c r="N1626" s="40"/>
    </row>
    <row r="1627" spans="1:14" ht="13.5" customHeight="1" x14ac:dyDescent="0.2">
      <c r="A1627" s="36">
        <v>14</v>
      </c>
      <c r="B1627" s="507" t="s">
        <v>81</v>
      </c>
      <c r="C1627" s="507"/>
      <c r="D1627" s="507"/>
      <c r="E1627" s="38"/>
      <c r="F1627" s="38"/>
      <c r="G1627" s="39"/>
      <c r="H1627" s="39"/>
      <c r="I1627" s="40"/>
      <c r="J1627" s="38"/>
      <c r="K1627" s="38"/>
      <c r="L1627" s="39"/>
      <c r="M1627" s="39"/>
      <c r="N1627" s="40"/>
    </row>
    <row r="1628" spans="1:14" ht="13.5" customHeight="1" x14ac:dyDescent="0.2">
      <c r="A1628" s="36">
        <v>15</v>
      </c>
      <c r="B1628" s="507" t="s">
        <v>83</v>
      </c>
      <c r="C1628" s="507"/>
      <c r="D1628" s="507"/>
      <c r="E1628" s="38"/>
      <c r="F1628" s="38"/>
      <c r="G1628" s="39"/>
      <c r="H1628" s="39"/>
      <c r="I1628" s="40"/>
      <c r="J1628" s="38"/>
      <c r="K1628" s="38"/>
      <c r="L1628" s="39"/>
      <c r="M1628" s="39"/>
      <c r="N1628" s="40"/>
    </row>
    <row r="1629" spans="1:14" ht="13.5" customHeight="1" x14ac:dyDescent="0.2">
      <c r="A1629" s="36">
        <v>16</v>
      </c>
      <c r="B1629" s="507" t="s">
        <v>85</v>
      </c>
      <c r="C1629" s="507"/>
      <c r="D1629" s="507"/>
      <c r="E1629" s="38"/>
      <c r="F1629" s="38"/>
      <c r="G1629" s="39"/>
      <c r="H1629" s="39"/>
      <c r="I1629" s="40"/>
      <c r="J1629" s="38"/>
      <c r="K1629" s="38"/>
      <c r="L1629" s="39"/>
      <c r="M1629" s="39"/>
      <c r="N1629" s="40"/>
    </row>
    <row r="1630" spans="1:14" ht="13.5" customHeight="1" x14ac:dyDescent="0.2">
      <c r="A1630" s="36">
        <v>17</v>
      </c>
      <c r="B1630" s="56" t="s">
        <v>87</v>
      </c>
      <c r="C1630" s="57"/>
      <c r="D1630" s="58"/>
      <c r="E1630" s="43"/>
      <c r="F1630" s="38"/>
      <c r="G1630" s="39"/>
      <c r="H1630" s="39"/>
      <c r="I1630" s="40"/>
      <c r="J1630" s="43"/>
      <c r="K1630" s="38"/>
      <c r="L1630" s="39"/>
      <c r="M1630" s="39"/>
      <c r="N1630" s="40"/>
    </row>
    <row r="1631" spans="1:14" ht="13.5" customHeight="1" x14ac:dyDescent="0.2">
      <c r="A1631" s="36">
        <v>18</v>
      </c>
      <c r="B1631" s="499" t="s">
        <v>89</v>
      </c>
      <c r="C1631" s="499"/>
      <c r="D1631" s="499"/>
      <c r="E1631" s="38"/>
      <c r="F1631" s="38"/>
      <c r="G1631" s="39"/>
      <c r="H1631" s="39"/>
      <c r="I1631" s="40"/>
      <c r="J1631" s="38"/>
      <c r="K1631" s="38"/>
      <c r="L1631" s="39"/>
      <c r="M1631" s="39"/>
      <c r="N1631" s="40"/>
    </row>
    <row r="1632" spans="1:14" ht="13.5" customHeight="1" x14ac:dyDescent="0.2">
      <c r="A1632" s="36">
        <v>19</v>
      </c>
      <c r="B1632" s="499" t="s">
        <v>92</v>
      </c>
      <c r="C1632" s="499"/>
      <c r="D1632" s="499"/>
      <c r="E1632" s="38"/>
      <c r="F1632" s="38"/>
      <c r="G1632" s="39"/>
      <c r="H1632" s="39"/>
      <c r="I1632" s="40"/>
      <c r="J1632" s="38"/>
      <c r="K1632" s="38"/>
      <c r="L1632" s="39"/>
      <c r="M1632" s="39"/>
      <c r="N1632" s="40"/>
    </row>
    <row r="1633" spans="1:16" ht="13.5" customHeight="1" x14ac:dyDescent="0.2">
      <c r="A1633" s="44"/>
      <c r="B1633" s="499" t="s">
        <v>94</v>
      </c>
      <c r="C1633" s="499"/>
      <c r="D1633" s="499"/>
      <c r="E1633" s="45"/>
      <c r="F1633" s="45"/>
      <c r="G1633" s="46"/>
      <c r="H1633" s="46"/>
      <c r="I1633" s="47"/>
      <c r="J1633" s="45"/>
      <c r="K1633" s="45"/>
      <c r="L1633" s="46"/>
      <c r="M1633" s="46"/>
      <c r="N1633" s="47"/>
    </row>
    <row r="1634" spans="1:16" ht="13.5" customHeight="1" x14ac:dyDescent="0.2">
      <c r="A1634" s="36">
        <v>20</v>
      </c>
      <c r="B1634" s="506" t="str">
        <f>B1595</f>
        <v/>
      </c>
      <c r="C1634" s="506"/>
      <c r="D1634" s="506"/>
      <c r="E1634" s="38"/>
      <c r="F1634" s="38"/>
      <c r="G1634" s="39"/>
      <c r="H1634" s="39"/>
      <c r="I1634" s="40"/>
      <c r="J1634" s="38"/>
      <c r="K1634" s="38"/>
      <c r="L1634" s="39"/>
      <c r="M1634" s="39"/>
      <c r="N1634" s="40"/>
    </row>
    <row r="1635" spans="1:16" ht="13.5" customHeight="1" x14ac:dyDescent="0.2">
      <c r="A1635" s="36">
        <v>21</v>
      </c>
      <c r="B1635" s="506" t="str">
        <f>B1596</f>
        <v/>
      </c>
      <c r="C1635" s="506"/>
      <c r="D1635" s="506"/>
      <c r="E1635" s="38"/>
      <c r="F1635" s="38"/>
      <c r="G1635" s="39"/>
      <c r="H1635" s="39"/>
      <c r="I1635" s="40"/>
      <c r="J1635" s="38"/>
      <c r="K1635" s="38"/>
      <c r="L1635" s="39"/>
      <c r="M1635" s="39"/>
      <c r="N1635" s="40"/>
    </row>
    <row r="1636" spans="1:16" ht="13.5" customHeight="1" x14ac:dyDescent="0.2">
      <c r="A1636" s="36">
        <v>22</v>
      </c>
      <c r="B1636" s="506" t="str">
        <f>B1597</f>
        <v/>
      </c>
      <c r="C1636" s="506"/>
      <c r="D1636" s="506"/>
      <c r="E1636" s="38"/>
      <c r="F1636" s="38"/>
      <c r="G1636" s="39"/>
      <c r="H1636" s="39"/>
      <c r="I1636" s="40"/>
      <c r="J1636" s="38"/>
      <c r="K1636" s="38"/>
      <c r="L1636" s="39"/>
      <c r="M1636" s="39"/>
      <c r="N1636" s="40"/>
    </row>
    <row r="1637" spans="1:16" ht="13.5" customHeight="1" x14ac:dyDescent="0.2">
      <c r="A1637" s="36">
        <v>23</v>
      </c>
      <c r="B1637" s="506" t="str">
        <f>B1598</f>
        <v/>
      </c>
      <c r="C1637" s="506"/>
      <c r="D1637" s="506"/>
      <c r="E1637" s="38"/>
      <c r="F1637" s="38"/>
      <c r="G1637" s="39"/>
      <c r="H1637" s="39"/>
      <c r="I1637" s="40"/>
      <c r="J1637" s="38"/>
      <c r="K1637" s="38"/>
      <c r="L1637" s="39"/>
      <c r="M1637" s="39"/>
      <c r="N1637" s="40"/>
    </row>
    <row r="1638" spans="1:16" ht="13.5" customHeight="1" x14ac:dyDescent="0.2">
      <c r="A1638" s="36">
        <v>24</v>
      </c>
      <c r="B1638" s="506" t="str">
        <f>B1599</f>
        <v/>
      </c>
      <c r="C1638" s="506"/>
      <c r="D1638" s="506"/>
      <c r="E1638" s="38"/>
      <c r="F1638" s="38"/>
      <c r="G1638" s="39"/>
      <c r="H1638" s="39"/>
      <c r="I1638" s="40"/>
      <c r="J1638" s="38"/>
      <c r="K1638" s="38"/>
      <c r="L1638" s="39"/>
      <c r="M1638" s="39"/>
      <c r="N1638" s="40"/>
    </row>
    <row r="1639" spans="1:16" ht="6" customHeight="1" x14ac:dyDescent="0.2">
      <c r="A1639" s="41"/>
      <c r="B1639" s="41"/>
      <c r="C1639" s="41"/>
      <c r="D1639" s="41"/>
    </row>
    <row r="1640" spans="1:16" ht="22.5" customHeight="1" x14ac:dyDescent="0.25">
      <c r="A1640" s="497" t="s">
        <v>19</v>
      </c>
      <c r="B1640" s="497"/>
      <c r="C1640" s="497"/>
      <c r="D1640" s="505" t="str">
        <f>D1601</f>
        <v>3R Petroleum</v>
      </c>
      <c r="E1640" s="505"/>
      <c r="F1640" s="505"/>
      <c r="G1640" s="505"/>
      <c r="H1640" s="505"/>
      <c r="I1640" s="505"/>
      <c r="K1640" s="486" t="s">
        <v>21</v>
      </c>
      <c r="L1640" s="486"/>
      <c r="M1640" s="486"/>
      <c r="N1640" s="486"/>
    </row>
    <row r="1641" spans="1:16" ht="6" customHeight="1" x14ac:dyDescent="0.2">
      <c r="J1641" s="18"/>
      <c r="N1641" s="18"/>
      <c r="O1641" s="18"/>
    </row>
    <row r="1642" spans="1:16" ht="17.25" customHeight="1" x14ac:dyDescent="0.2">
      <c r="A1642" s="487" t="s">
        <v>95</v>
      </c>
      <c r="B1642" s="487"/>
      <c r="C1642" s="49">
        <f>C1603</f>
        <v>5</v>
      </c>
      <c r="E1642" s="487" t="s">
        <v>23</v>
      </c>
      <c r="F1642" s="487"/>
      <c r="G1642" s="50" t="str">
        <f>G1603</f>
        <v>0</v>
      </c>
      <c r="H1642" s="22"/>
      <c r="K1642" s="488" t="s">
        <v>25</v>
      </c>
      <c r="L1642" s="488"/>
      <c r="M1642" s="488"/>
      <c r="N1642" s="488"/>
    </row>
    <row r="1643" spans="1:16" ht="6" customHeight="1" x14ac:dyDescent="0.2">
      <c r="C1643" s="6"/>
      <c r="D1643" s="23"/>
      <c r="E1643" s="23"/>
      <c r="F1643" s="23"/>
      <c r="G1643" s="23"/>
      <c r="H1643" s="23"/>
      <c r="I1643" s="23"/>
      <c r="O1643" s="22"/>
    </row>
    <row r="1644" spans="1:16" ht="13.5" customHeight="1" x14ac:dyDescent="0.2">
      <c r="A1644" s="22"/>
      <c r="B1644" s="22"/>
      <c r="C1644" s="23"/>
      <c r="D1644" s="23"/>
      <c r="E1644" s="487" t="s">
        <v>26</v>
      </c>
      <c r="F1644" s="487"/>
      <c r="G1644" s="487"/>
      <c r="H1644" s="51">
        <f>H1605</f>
        <v>44986</v>
      </c>
      <c r="I1644" s="22"/>
      <c r="J1644" s="22"/>
      <c r="K1644" s="22"/>
      <c r="N1644" s="14" t="s">
        <v>142</v>
      </c>
      <c r="O1644" s="22"/>
      <c r="P1644" s="22"/>
    </row>
    <row r="1645" spans="1:16" ht="6" customHeight="1" x14ac:dyDescent="0.2">
      <c r="A1645" s="22"/>
      <c r="B1645" s="22"/>
      <c r="G1645" s="13"/>
      <c r="H1645" s="13"/>
      <c r="I1645" s="22"/>
      <c r="J1645" s="22"/>
      <c r="K1645" s="22"/>
      <c r="M1645" s="6"/>
      <c r="O1645" s="22"/>
      <c r="P1645" s="22"/>
    </row>
    <row r="1646" spans="1:16" s="42" customFormat="1" ht="17.25" customHeight="1" x14ac:dyDescent="0.2">
      <c r="A1646" s="488" t="s">
        <v>97</v>
      </c>
      <c r="B1646" s="488"/>
      <c r="C1646" s="488"/>
      <c r="D1646" s="488"/>
      <c r="E1646" s="488"/>
      <c r="F1646" s="488"/>
      <c r="G1646" s="488"/>
      <c r="H1646" s="488"/>
      <c r="I1646" s="488"/>
      <c r="J1646" s="488"/>
      <c r="K1646" s="488"/>
      <c r="L1646" s="488"/>
      <c r="M1646" s="488"/>
      <c r="N1646" s="488"/>
      <c r="O1646" s="52"/>
      <c r="P1646" s="52"/>
    </row>
    <row r="1647" spans="1:16" ht="13.5" customHeight="1" x14ac:dyDescent="0.2">
      <c r="A1647" s="501" t="s">
        <v>31</v>
      </c>
      <c r="B1647" s="502" t="s">
        <v>98</v>
      </c>
      <c r="C1647" s="502"/>
      <c r="D1647" s="502"/>
      <c r="E1647" s="53" t="s">
        <v>99</v>
      </c>
      <c r="F1647" s="30"/>
      <c r="G1647" s="29" t="s">
        <v>100</v>
      </c>
      <c r="H1647" s="492"/>
      <c r="I1647" s="492"/>
      <c r="J1647" s="53" t="s">
        <v>99</v>
      </c>
      <c r="K1647" s="30"/>
      <c r="L1647" s="29" t="s">
        <v>100</v>
      </c>
      <c r="M1647" s="492"/>
      <c r="N1647" s="492"/>
    </row>
    <row r="1648" spans="1:16" ht="13.5" customHeight="1" x14ac:dyDescent="0.2">
      <c r="A1648" s="501"/>
      <c r="B1648" s="502"/>
      <c r="C1648" s="502"/>
      <c r="D1648" s="502"/>
      <c r="E1648" s="59"/>
      <c r="F1648" s="503" t="s">
        <v>101</v>
      </c>
      <c r="G1648" s="503"/>
      <c r="H1648" s="503"/>
      <c r="I1648" s="503"/>
      <c r="J1648" s="4"/>
      <c r="K1648" s="503" t="s">
        <v>101</v>
      </c>
      <c r="L1648" s="503"/>
      <c r="M1648" s="503"/>
      <c r="N1648" s="503"/>
    </row>
    <row r="1649" spans="1:14" ht="13.5" customHeight="1" x14ac:dyDescent="0.2">
      <c r="A1649" s="501"/>
      <c r="B1649" s="502"/>
      <c r="C1649" s="502"/>
      <c r="D1649" s="502"/>
      <c r="E1649" s="60" t="s">
        <v>40</v>
      </c>
      <c r="F1649" s="494" t="s">
        <v>41</v>
      </c>
      <c r="G1649" s="495" t="s">
        <v>42</v>
      </c>
      <c r="H1649" s="495" t="s">
        <v>43</v>
      </c>
      <c r="I1649" s="496" t="s">
        <v>44</v>
      </c>
      <c r="J1649" s="23" t="s">
        <v>40</v>
      </c>
      <c r="K1649" s="494" t="s">
        <v>41</v>
      </c>
      <c r="L1649" s="495" t="s">
        <v>42</v>
      </c>
      <c r="M1649" s="495" t="s">
        <v>43</v>
      </c>
      <c r="N1649" s="496" t="s">
        <v>44</v>
      </c>
    </row>
    <row r="1650" spans="1:14" ht="13.5" customHeight="1" x14ac:dyDescent="0.2">
      <c r="A1650" s="501"/>
      <c r="B1650" s="502"/>
      <c r="C1650" s="502"/>
      <c r="D1650" s="502"/>
      <c r="E1650" s="60" t="s">
        <v>47</v>
      </c>
      <c r="F1650" s="494"/>
      <c r="G1650" s="495"/>
      <c r="H1650" s="495"/>
      <c r="I1650" s="496"/>
      <c r="J1650" s="23" t="s">
        <v>47</v>
      </c>
      <c r="K1650" s="494"/>
      <c r="L1650" s="495"/>
      <c r="M1650" s="495"/>
      <c r="N1650" s="496"/>
    </row>
    <row r="1651" spans="1:14" ht="13.5" customHeight="1" x14ac:dyDescent="0.2">
      <c r="A1651" s="501"/>
      <c r="B1651" s="502"/>
      <c r="C1651" s="502"/>
      <c r="D1651" s="502"/>
      <c r="E1651" s="60" t="s">
        <v>49</v>
      </c>
      <c r="F1651" s="494"/>
      <c r="G1651" s="495"/>
      <c r="H1651" s="495"/>
      <c r="I1651" s="496"/>
      <c r="J1651" s="23" t="s">
        <v>49</v>
      </c>
      <c r="K1651" s="494"/>
      <c r="L1651" s="495"/>
      <c r="M1651" s="495"/>
      <c r="N1651" s="496"/>
    </row>
    <row r="1652" spans="1:14" ht="13.5" customHeight="1" x14ac:dyDescent="0.2">
      <c r="A1652" s="501"/>
      <c r="B1652" s="502"/>
      <c r="C1652" s="502"/>
      <c r="D1652" s="502"/>
      <c r="E1652" s="61" t="s">
        <v>53</v>
      </c>
      <c r="F1652" s="494"/>
      <c r="G1652" s="495"/>
      <c r="H1652" s="495"/>
      <c r="I1652" s="496"/>
      <c r="J1652" s="23" t="s">
        <v>53</v>
      </c>
      <c r="K1652" s="494"/>
      <c r="L1652" s="495"/>
      <c r="M1652" s="495"/>
      <c r="N1652" s="496"/>
    </row>
    <row r="1653" spans="1:14" ht="13.5" customHeight="1" x14ac:dyDescent="0.2">
      <c r="A1653" s="36">
        <v>1</v>
      </c>
      <c r="B1653" s="507" t="s">
        <v>55</v>
      </c>
      <c r="C1653" s="507"/>
      <c r="D1653" s="507"/>
      <c r="E1653" s="38"/>
      <c r="F1653" s="38"/>
      <c r="G1653" s="39"/>
      <c r="H1653" s="39"/>
      <c r="I1653" s="40"/>
      <c r="J1653" s="38"/>
      <c r="K1653" s="38"/>
      <c r="L1653" s="39"/>
      <c r="M1653" s="39"/>
      <c r="N1653" s="40"/>
    </row>
    <row r="1654" spans="1:14" ht="13.5" customHeight="1" x14ac:dyDescent="0.2">
      <c r="A1654" s="36">
        <v>2</v>
      </c>
      <c r="B1654" s="507" t="s">
        <v>57</v>
      </c>
      <c r="C1654" s="507"/>
      <c r="D1654" s="507"/>
      <c r="E1654" s="38"/>
      <c r="F1654" s="38"/>
      <c r="G1654" s="39"/>
      <c r="H1654" s="39"/>
      <c r="I1654" s="40"/>
      <c r="J1654" s="38"/>
      <c r="K1654" s="38"/>
      <c r="L1654" s="39"/>
      <c r="M1654" s="39"/>
      <c r="N1654" s="40"/>
    </row>
    <row r="1655" spans="1:14" ht="13.5" customHeight="1" x14ac:dyDescent="0.2">
      <c r="A1655" s="36">
        <v>3</v>
      </c>
      <c r="B1655" s="507" t="s">
        <v>59</v>
      </c>
      <c r="C1655" s="507"/>
      <c r="D1655" s="507"/>
      <c r="E1655" s="38"/>
      <c r="F1655" s="38"/>
      <c r="G1655" s="39"/>
      <c r="H1655" s="39"/>
      <c r="I1655" s="40"/>
      <c r="J1655" s="38"/>
      <c r="K1655" s="38"/>
      <c r="L1655" s="39"/>
      <c r="M1655" s="39"/>
      <c r="N1655" s="40"/>
    </row>
    <row r="1656" spans="1:14" ht="13.5" customHeight="1" x14ac:dyDescent="0.2">
      <c r="A1656" s="36">
        <v>4</v>
      </c>
      <c r="B1656" s="507" t="s">
        <v>61</v>
      </c>
      <c r="C1656" s="507"/>
      <c r="D1656" s="507"/>
      <c r="E1656" s="38"/>
      <c r="F1656" s="38"/>
      <c r="G1656" s="39"/>
      <c r="H1656" s="39"/>
      <c r="I1656" s="40"/>
      <c r="J1656" s="38"/>
      <c r="K1656" s="38"/>
      <c r="L1656" s="39"/>
      <c r="M1656" s="39"/>
      <c r="N1656" s="40"/>
    </row>
    <row r="1657" spans="1:14" ht="13.5" customHeight="1" x14ac:dyDescent="0.2">
      <c r="A1657" s="36">
        <v>5</v>
      </c>
      <c r="B1657" s="507" t="s">
        <v>63</v>
      </c>
      <c r="C1657" s="507"/>
      <c r="D1657" s="507"/>
      <c r="E1657" s="38"/>
      <c r="F1657" s="38"/>
      <c r="G1657" s="39"/>
      <c r="H1657" s="39"/>
      <c r="I1657" s="40"/>
      <c r="J1657" s="38"/>
      <c r="K1657" s="38"/>
      <c r="L1657" s="39"/>
      <c r="M1657" s="39"/>
      <c r="N1657" s="40"/>
    </row>
    <row r="1658" spans="1:14" ht="13.5" customHeight="1" x14ac:dyDescent="0.2">
      <c r="A1658" s="36">
        <v>6</v>
      </c>
      <c r="B1658" s="507" t="s">
        <v>65</v>
      </c>
      <c r="C1658" s="507"/>
      <c r="D1658" s="507"/>
      <c r="E1658" s="38"/>
      <c r="F1658" s="38"/>
      <c r="G1658" s="39"/>
      <c r="H1658" s="39"/>
      <c r="I1658" s="40"/>
      <c r="J1658" s="38"/>
      <c r="K1658" s="38"/>
      <c r="L1658" s="39"/>
      <c r="M1658" s="39"/>
      <c r="N1658" s="40"/>
    </row>
    <row r="1659" spans="1:14" ht="13.5" customHeight="1" x14ac:dyDescent="0.2">
      <c r="A1659" s="36">
        <v>7</v>
      </c>
      <c r="B1659" s="507" t="s">
        <v>67</v>
      </c>
      <c r="C1659" s="507"/>
      <c r="D1659" s="507"/>
      <c r="E1659" s="38"/>
      <c r="F1659" s="38"/>
      <c r="G1659" s="39"/>
      <c r="H1659" s="39"/>
      <c r="I1659" s="40"/>
      <c r="J1659" s="38"/>
      <c r="K1659" s="38"/>
      <c r="L1659" s="39"/>
      <c r="M1659" s="39"/>
      <c r="N1659" s="40"/>
    </row>
    <row r="1660" spans="1:14" ht="13.5" customHeight="1" x14ac:dyDescent="0.2">
      <c r="A1660" s="36">
        <v>8</v>
      </c>
      <c r="B1660" s="507" t="s">
        <v>69</v>
      </c>
      <c r="C1660" s="507"/>
      <c r="D1660" s="507"/>
      <c r="E1660" s="38"/>
      <c r="F1660" s="38"/>
      <c r="G1660" s="39"/>
      <c r="H1660" s="39"/>
      <c r="I1660" s="40"/>
      <c r="J1660" s="38"/>
      <c r="K1660" s="38"/>
      <c r="L1660" s="39"/>
      <c r="M1660" s="39"/>
      <c r="N1660" s="40"/>
    </row>
    <row r="1661" spans="1:14" ht="13.5" customHeight="1" x14ac:dyDescent="0.2">
      <c r="A1661" s="36">
        <v>9</v>
      </c>
      <c r="B1661" s="507" t="s">
        <v>71</v>
      </c>
      <c r="C1661" s="507"/>
      <c r="D1661" s="507"/>
      <c r="E1661" s="38"/>
      <c r="F1661" s="38"/>
      <c r="G1661" s="39"/>
      <c r="H1661" s="39"/>
      <c r="I1661" s="40"/>
      <c r="J1661" s="38"/>
      <c r="K1661" s="38"/>
      <c r="L1661" s="39"/>
      <c r="M1661" s="39"/>
      <c r="N1661" s="40"/>
    </row>
    <row r="1662" spans="1:14" ht="13.5" customHeight="1" x14ac:dyDescent="0.2">
      <c r="A1662" s="36">
        <v>10</v>
      </c>
      <c r="B1662" s="507" t="s">
        <v>73</v>
      </c>
      <c r="C1662" s="507"/>
      <c r="D1662" s="507"/>
      <c r="E1662" s="38"/>
      <c r="F1662" s="38"/>
      <c r="G1662" s="39"/>
      <c r="H1662" s="39"/>
      <c r="I1662" s="40"/>
      <c r="J1662" s="38"/>
      <c r="K1662" s="38"/>
      <c r="L1662" s="39"/>
      <c r="M1662" s="39"/>
      <c r="N1662" s="40"/>
    </row>
    <row r="1663" spans="1:14" ht="13.5" customHeight="1" x14ac:dyDescent="0.2">
      <c r="A1663" s="36">
        <v>11</v>
      </c>
      <c r="B1663" s="507" t="s">
        <v>75</v>
      </c>
      <c r="C1663" s="507"/>
      <c r="D1663" s="507"/>
      <c r="E1663" s="38"/>
      <c r="F1663" s="38"/>
      <c r="G1663" s="39"/>
      <c r="H1663" s="39"/>
      <c r="I1663" s="40"/>
      <c r="J1663" s="38"/>
      <c r="K1663" s="38"/>
      <c r="L1663" s="39"/>
      <c r="M1663" s="39"/>
      <c r="N1663" s="40"/>
    </row>
    <row r="1664" spans="1:14" ht="13.5" customHeight="1" x14ac:dyDescent="0.2">
      <c r="A1664" s="36">
        <v>12</v>
      </c>
      <c r="B1664" s="507" t="s">
        <v>77</v>
      </c>
      <c r="C1664" s="507"/>
      <c r="D1664" s="507"/>
      <c r="E1664" s="38"/>
      <c r="F1664" s="38"/>
      <c r="G1664" s="39"/>
      <c r="H1664" s="39"/>
      <c r="I1664" s="40"/>
      <c r="J1664" s="38"/>
      <c r="K1664" s="38"/>
      <c r="L1664" s="39"/>
      <c r="M1664" s="39"/>
      <c r="N1664" s="40"/>
    </row>
    <row r="1665" spans="1:15" ht="13.5" customHeight="1" x14ac:dyDescent="0.2">
      <c r="A1665" s="36">
        <v>13</v>
      </c>
      <c r="B1665" s="507" t="s">
        <v>79</v>
      </c>
      <c r="C1665" s="507"/>
      <c r="D1665" s="507"/>
      <c r="E1665" s="38"/>
      <c r="F1665" s="38"/>
      <c r="G1665" s="39"/>
      <c r="H1665" s="39"/>
      <c r="I1665" s="40"/>
      <c r="J1665" s="38"/>
      <c r="K1665" s="38"/>
      <c r="L1665" s="39"/>
      <c r="M1665" s="39"/>
      <c r="N1665" s="40"/>
    </row>
    <row r="1666" spans="1:15" ht="13.5" customHeight="1" x14ac:dyDescent="0.2">
      <c r="A1666" s="36">
        <v>14</v>
      </c>
      <c r="B1666" s="507" t="s">
        <v>81</v>
      </c>
      <c r="C1666" s="507"/>
      <c r="D1666" s="507"/>
      <c r="E1666" s="38"/>
      <c r="F1666" s="38"/>
      <c r="G1666" s="39"/>
      <c r="H1666" s="39"/>
      <c r="I1666" s="40"/>
      <c r="J1666" s="38"/>
      <c r="K1666" s="38"/>
      <c r="L1666" s="39"/>
      <c r="M1666" s="39"/>
      <c r="N1666" s="40"/>
    </row>
    <row r="1667" spans="1:15" ht="13.5" customHeight="1" x14ac:dyDescent="0.2">
      <c r="A1667" s="36">
        <v>15</v>
      </c>
      <c r="B1667" s="507" t="s">
        <v>83</v>
      </c>
      <c r="C1667" s="507"/>
      <c r="D1667" s="507"/>
      <c r="E1667" s="38"/>
      <c r="F1667" s="38"/>
      <c r="G1667" s="39"/>
      <c r="H1667" s="39"/>
      <c r="I1667" s="40"/>
      <c r="J1667" s="38"/>
      <c r="K1667" s="38"/>
      <c r="L1667" s="39"/>
      <c r="M1667" s="39"/>
      <c r="N1667" s="40"/>
    </row>
    <row r="1668" spans="1:15" ht="13.5" customHeight="1" x14ac:dyDescent="0.2">
      <c r="A1668" s="36">
        <v>16</v>
      </c>
      <c r="B1668" s="507" t="s">
        <v>85</v>
      </c>
      <c r="C1668" s="507"/>
      <c r="D1668" s="507"/>
      <c r="E1668" s="38"/>
      <c r="F1668" s="38"/>
      <c r="G1668" s="39"/>
      <c r="H1668" s="39"/>
      <c r="I1668" s="40"/>
      <c r="J1668" s="38"/>
      <c r="K1668" s="38"/>
      <c r="L1668" s="39"/>
      <c r="M1668" s="39"/>
      <c r="N1668" s="40"/>
    </row>
    <row r="1669" spans="1:15" ht="13.5" customHeight="1" x14ac:dyDescent="0.2">
      <c r="A1669" s="36">
        <v>17</v>
      </c>
      <c r="B1669" s="56" t="s">
        <v>87</v>
      </c>
      <c r="C1669" s="57"/>
      <c r="D1669" s="58"/>
      <c r="E1669" s="43"/>
      <c r="F1669" s="38"/>
      <c r="G1669" s="39"/>
      <c r="H1669" s="39"/>
      <c r="I1669" s="40"/>
      <c r="J1669" s="43"/>
      <c r="K1669" s="38"/>
      <c r="L1669" s="39"/>
      <c r="M1669" s="39"/>
      <c r="N1669" s="40"/>
    </row>
    <row r="1670" spans="1:15" ht="13.5" customHeight="1" x14ac:dyDescent="0.2">
      <c r="A1670" s="36">
        <v>18</v>
      </c>
      <c r="B1670" s="499" t="s">
        <v>89</v>
      </c>
      <c r="C1670" s="499"/>
      <c r="D1670" s="499"/>
      <c r="E1670" s="38"/>
      <c r="F1670" s="38"/>
      <c r="G1670" s="39"/>
      <c r="H1670" s="39"/>
      <c r="I1670" s="40"/>
      <c r="J1670" s="38"/>
      <c r="K1670" s="38"/>
      <c r="L1670" s="39"/>
      <c r="M1670" s="39"/>
      <c r="N1670" s="40"/>
    </row>
    <row r="1671" spans="1:15" ht="13.5" customHeight="1" x14ac:dyDescent="0.2">
      <c r="A1671" s="36">
        <v>19</v>
      </c>
      <c r="B1671" s="499" t="s">
        <v>92</v>
      </c>
      <c r="C1671" s="499"/>
      <c r="D1671" s="499"/>
      <c r="E1671" s="38"/>
      <c r="F1671" s="38"/>
      <c r="G1671" s="39"/>
      <c r="H1671" s="39"/>
      <c r="I1671" s="40"/>
      <c r="J1671" s="38"/>
      <c r="K1671" s="38"/>
      <c r="L1671" s="39"/>
      <c r="M1671" s="39"/>
      <c r="N1671" s="40"/>
    </row>
    <row r="1672" spans="1:15" ht="13.5" customHeight="1" x14ac:dyDescent="0.2">
      <c r="A1672" s="44"/>
      <c r="B1672" s="499" t="s">
        <v>94</v>
      </c>
      <c r="C1672" s="499"/>
      <c r="D1672" s="499"/>
      <c r="E1672" s="45"/>
      <c r="F1672" s="45"/>
      <c r="G1672" s="46"/>
      <c r="H1672" s="46"/>
      <c r="I1672" s="47"/>
      <c r="J1672" s="45"/>
      <c r="K1672" s="45"/>
      <c r="L1672" s="46"/>
      <c r="M1672" s="46"/>
      <c r="N1672" s="47"/>
    </row>
    <row r="1673" spans="1:15" ht="13.5" customHeight="1" x14ac:dyDescent="0.2">
      <c r="A1673" s="36">
        <v>20</v>
      </c>
      <c r="B1673" s="506" t="str">
        <f>B1634</f>
        <v/>
      </c>
      <c r="C1673" s="506"/>
      <c r="D1673" s="506"/>
      <c r="E1673" s="38"/>
      <c r="F1673" s="38"/>
      <c r="G1673" s="39"/>
      <c r="H1673" s="39"/>
      <c r="I1673" s="40"/>
      <c r="J1673" s="38"/>
      <c r="K1673" s="38"/>
      <c r="L1673" s="39"/>
      <c r="M1673" s="39"/>
      <c r="N1673" s="40"/>
    </row>
    <row r="1674" spans="1:15" ht="13.5" customHeight="1" x14ac:dyDescent="0.2">
      <c r="A1674" s="36">
        <v>21</v>
      </c>
      <c r="B1674" s="506" t="str">
        <f>B1635</f>
        <v/>
      </c>
      <c r="C1674" s="506"/>
      <c r="D1674" s="506"/>
      <c r="E1674" s="38"/>
      <c r="F1674" s="38"/>
      <c r="G1674" s="39"/>
      <c r="H1674" s="39"/>
      <c r="I1674" s="40"/>
      <c r="J1674" s="38"/>
      <c r="K1674" s="38"/>
      <c r="L1674" s="39"/>
      <c r="M1674" s="39"/>
      <c r="N1674" s="40"/>
    </row>
    <row r="1675" spans="1:15" ht="13.5" customHeight="1" x14ac:dyDescent="0.2">
      <c r="A1675" s="36">
        <v>22</v>
      </c>
      <c r="B1675" s="506" t="str">
        <f>B1636</f>
        <v/>
      </c>
      <c r="C1675" s="506"/>
      <c r="D1675" s="506"/>
      <c r="E1675" s="38"/>
      <c r="F1675" s="38"/>
      <c r="G1675" s="39"/>
      <c r="H1675" s="39"/>
      <c r="I1675" s="40"/>
      <c r="J1675" s="38"/>
      <c r="K1675" s="38"/>
      <c r="L1675" s="39"/>
      <c r="M1675" s="39"/>
      <c r="N1675" s="40"/>
    </row>
    <row r="1676" spans="1:15" ht="13.5" customHeight="1" x14ac:dyDescent="0.2">
      <c r="A1676" s="36">
        <v>23</v>
      </c>
      <c r="B1676" s="506" t="str">
        <f>B1637</f>
        <v/>
      </c>
      <c r="C1676" s="506"/>
      <c r="D1676" s="506"/>
      <c r="E1676" s="38"/>
      <c r="F1676" s="38"/>
      <c r="G1676" s="39"/>
      <c r="H1676" s="39"/>
      <c r="I1676" s="40"/>
      <c r="J1676" s="38"/>
      <c r="K1676" s="38"/>
      <c r="L1676" s="39"/>
      <c r="M1676" s="39"/>
      <c r="N1676" s="40"/>
    </row>
    <row r="1677" spans="1:15" ht="13.5" customHeight="1" x14ac:dyDescent="0.2">
      <c r="A1677" s="36">
        <v>24</v>
      </c>
      <c r="B1677" s="506" t="str">
        <f>B1638</f>
        <v/>
      </c>
      <c r="C1677" s="506"/>
      <c r="D1677" s="506"/>
      <c r="E1677" s="38"/>
      <c r="F1677" s="38"/>
      <c r="G1677" s="39"/>
      <c r="H1677" s="39"/>
      <c r="I1677" s="40"/>
      <c r="J1677" s="38"/>
      <c r="K1677" s="38"/>
      <c r="L1677" s="39"/>
      <c r="M1677" s="39"/>
      <c r="N1677" s="40"/>
    </row>
    <row r="1678" spans="1:15" ht="6" customHeight="1" x14ac:dyDescent="0.2">
      <c r="A1678" s="41"/>
      <c r="B1678" s="41"/>
      <c r="C1678" s="41"/>
      <c r="D1678" s="41"/>
    </row>
    <row r="1679" spans="1:15" ht="22.5" customHeight="1" x14ac:dyDescent="0.25">
      <c r="A1679" s="497" t="s">
        <v>19</v>
      </c>
      <c r="B1679" s="497"/>
      <c r="C1679" s="497"/>
      <c r="D1679" s="505" t="str">
        <f>D1640</f>
        <v>3R Petroleum</v>
      </c>
      <c r="E1679" s="505"/>
      <c r="F1679" s="505"/>
      <c r="G1679" s="505"/>
      <c r="H1679" s="505"/>
      <c r="I1679" s="505"/>
      <c r="K1679" s="486" t="s">
        <v>21</v>
      </c>
      <c r="L1679" s="486"/>
      <c r="M1679" s="486"/>
      <c r="N1679" s="486"/>
    </row>
    <row r="1680" spans="1:15" ht="6" customHeight="1" x14ac:dyDescent="0.2">
      <c r="J1680" s="18"/>
      <c r="N1680" s="18"/>
      <c r="O1680" s="18"/>
    </row>
    <row r="1681" spans="1:16" ht="17.25" customHeight="1" x14ac:dyDescent="0.2">
      <c r="A1681" s="487" t="s">
        <v>95</v>
      </c>
      <c r="B1681" s="487"/>
      <c r="C1681" s="49">
        <f>C1642</f>
        <v>5</v>
      </c>
      <c r="E1681" s="487" t="s">
        <v>23</v>
      </c>
      <c r="F1681" s="487"/>
      <c r="G1681" s="50" t="str">
        <f>G1642</f>
        <v>0</v>
      </c>
      <c r="H1681" s="22"/>
      <c r="K1681" s="488" t="s">
        <v>25</v>
      </c>
      <c r="L1681" s="488"/>
      <c r="M1681" s="488"/>
      <c r="N1681" s="488"/>
    </row>
    <row r="1682" spans="1:16" ht="6" customHeight="1" x14ac:dyDescent="0.2">
      <c r="C1682" s="6"/>
      <c r="D1682" s="23"/>
      <c r="E1682" s="23"/>
      <c r="F1682" s="23"/>
      <c r="G1682" s="23"/>
      <c r="H1682" s="23"/>
      <c r="I1682" s="23"/>
      <c r="O1682" s="22"/>
    </row>
    <row r="1683" spans="1:16" ht="13.5" customHeight="1" x14ac:dyDescent="0.2">
      <c r="A1683" s="22"/>
      <c r="B1683" s="22"/>
      <c r="C1683" s="23"/>
      <c r="D1683" s="23"/>
      <c r="E1683" s="487" t="s">
        <v>26</v>
      </c>
      <c r="F1683" s="487"/>
      <c r="G1683" s="487"/>
      <c r="H1683" s="51">
        <f>H1644</f>
        <v>44986</v>
      </c>
      <c r="I1683" s="22"/>
      <c r="J1683" s="22"/>
      <c r="K1683" s="22"/>
      <c r="N1683" s="14" t="s">
        <v>143</v>
      </c>
      <c r="O1683" s="22"/>
      <c r="P1683" s="22"/>
    </row>
    <row r="1684" spans="1:16" ht="6" customHeight="1" x14ac:dyDescent="0.2">
      <c r="A1684" s="22"/>
      <c r="B1684" s="22"/>
      <c r="G1684" s="13"/>
      <c r="H1684" s="13"/>
      <c r="I1684" s="22"/>
      <c r="J1684" s="22"/>
      <c r="K1684" s="22"/>
      <c r="M1684" s="6"/>
      <c r="O1684" s="22"/>
      <c r="P1684" s="22"/>
    </row>
    <row r="1685" spans="1:16" s="42" customFormat="1" ht="17.25" customHeight="1" x14ac:dyDescent="0.2">
      <c r="A1685" s="488" t="s">
        <v>97</v>
      </c>
      <c r="B1685" s="488"/>
      <c r="C1685" s="488"/>
      <c r="D1685" s="488"/>
      <c r="E1685" s="488"/>
      <c r="F1685" s="488"/>
      <c r="G1685" s="488"/>
      <c r="H1685" s="488"/>
      <c r="I1685" s="488"/>
      <c r="J1685" s="488"/>
      <c r="K1685" s="488"/>
      <c r="L1685" s="488"/>
      <c r="M1685" s="488"/>
      <c r="N1685" s="488"/>
      <c r="O1685" s="52"/>
      <c r="P1685" s="52"/>
    </row>
    <row r="1686" spans="1:16" ht="13.5" customHeight="1" x14ac:dyDescent="0.2">
      <c r="A1686" s="501" t="s">
        <v>31</v>
      </c>
      <c r="B1686" s="502" t="s">
        <v>98</v>
      </c>
      <c r="C1686" s="502"/>
      <c r="D1686" s="502"/>
      <c r="E1686" s="53" t="s">
        <v>99</v>
      </c>
      <c r="F1686" s="30"/>
      <c r="G1686" s="29" t="s">
        <v>100</v>
      </c>
      <c r="H1686" s="492"/>
      <c r="I1686" s="492"/>
      <c r="J1686" s="53" t="s">
        <v>99</v>
      </c>
      <c r="K1686" s="30"/>
      <c r="L1686" s="29" t="s">
        <v>100</v>
      </c>
      <c r="M1686" s="492"/>
      <c r="N1686" s="492"/>
    </row>
    <row r="1687" spans="1:16" ht="13.5" customHeight="1" x14ac:dyDescent="0.2">
      <c r="A1687" s="501"/>
      <c r="B1687" s="502"/>
      <c r="C1687" s="502"/>
      <c r="D1687" s="502"/>
      <c r="E1687" s="59"/>
      <c r="F1687" s="503" t="s">
        <v>101</v>
      </c>
      <c r="G1687" s="503"/>
      <c r="H1687" s="503"/>
      <c r="I1687" s="503"/>
      <c r="J1687" s="4"/>
      <c r="K1687" s="503" t="s">
        <v>101</v>
      </c>
      <c r="L1687" s="503"/>
      <c r="M1687" s="503"/>
      <c r="N1687" s="503"/>
    </row>
    <row r="1688" spans="1:16" ht="13.5" customHeight="1" x14ac:dyDescent="0.2">
      <c r="A1688" s="501"/>
      <c r="B1688" s="502"/>
      <c r="C1688" s="502"/>
      <c r="D1688" s="502"/>
      <c r="E1688" s="60" t="s">
        <v>40</v>
      </c>
      <c r="F1688" s="494" t="s">
        <v>41</v>
      </c>
      <c r="G1688" s="495" t="s">
        <v>42</v>
      </c>
      <c r="H1688" s="495" t="s">
        <v>43</v>
      </c>
      <c r="I1688" s="496" t="s">
        <v>44</v>
      </c>
      <c r="J1688" s="23" t="s">
        <v>40</v>
      </c>
      <c r="K1688" s="494" t="s">
        <v>41</v>
      </c>
      <c r="L1688" s="495" t="s">
        <v>42</v>
      </c>
      <c r="M1688" s="495" t="s">
        <v>43</v>
      </c>
      <c r="N1688" s="496" t="s">
        <v>44</v>
      </c>
    </row>
    <row r="1689" spans="1:16" ht="13.5" customHeight="1" x14ac:dyDescent="0.2">
      <c r="A1689" s="501"/>
      <c r="B1689" s="502"/>
      <c r="C1689" s="502"/>
      <c r="D1689" s="502"/>
      <c r="E1689" s="60" t="s">
        <v>47</v>
      </c>
      <c r="F1689" s="494"/>
      <c r="G1689" s="495"/>
      <c r="H1689" s="495"/>
      <c r="I1689" s="496"/>
      <c r="J1689" s="23" t="s">
        <v>47</v>
      </c>
      <c r="K1689" s="494"/>
      <c r="L1689" s="495"/>
      <c r="M1689" s="495"/>
      <c r="N1689" s="496"/>
    </row>
    <row r="1690" spans="1:16" ht="13.5" customHeight="1" x14ac:dyDescent="0.2">
      <c r="A1690" s="501"/>
      <c r="B1690" s="502"/>
      <c r="C1690" s="502"/>
      <c r="D1690" s="502"/>
      <c r="E1690" s="60" t="s">
        <v>49</v>
      </c>
      <c r="F1690" s="494"/>
      <c r="G1690" s="495"/>
      <c r="H1690" s="495"/>
      <c r="I1690" s="496"/>
      <c r="J1690" s="23" t="s">
        <v>49</v>
      </c>
      <c r="K1690" s="494"/>
      <c r="L1690" s="495"/>
      <c r="M1690" s="495"/>
      <c r="N1690" s="496"/>
    </row>
    <row r="1691" spans="1:16" ht="13.5" customHeight="1" x14ac:dyDescent="0.2">
      <c r="A1691" s="501"/>
      <c r="B1691" s="502"/>
      <c r="C1691" s="502"/>
      <c r="D1691" s="502"/>
      <c r="E1691" s="61" t="s">
        <v>53</v>
      </c>
      <c r="F1691" s="494"/>
      <c r="G1691" s="495"/>
      <c r="H1691" s="495"/>
      <c r="I1691" s="496"/>
      <c r="J1691" s="23" t="s">
        <v>53</v>
      </c>
      <c r="K1691" s="494"/>
      <c r="L1691" s="495"/>
      <c r="M1691" s="495"/>
      <c r="N1691" s="496"/>
    </row>
    <row r="1692" spans="1:16" ht="13.5" customHeight="1" x14ac:dyDescent="0.2">
      <c r="A1692" s="36">
        <v>1</v>
      </c>
      <c r="B1692" s="507" t="s">
        <v>55</v>
      </c>
      <c r="C1692" s="507"/>
      <c r="D1692" s="507"/>
      <c r="E1692" s="38"/>
      <c r="F1692" s="38"/>
      <c r="G1692" s="39"/>
      <c r="H1692" s="39"/>
      <c r="I1692" s="40"/>
      <c r="J1692" s="38"/>
      <c r="K1692" s="38"/>
      <c r="L1692" s="39"/>
      <c r="M1692" s="39"/>
      <c r="N1692" s="40"/>
    </row>
    <row r="1693" spans="1:16" ht="13.5" customHeight="1" x14ac:dyDescent="0.2">
      <c r="A1693" s="36">
        <v>2</v>
      </c>
      <c r="B1693" s="507" t="s">
        <v>57</v>
      </c>
      <c r="C1693" s="507"/>
      <c r="D1693" s="507"/>
      <c r="E1693" s="38"/>
      <c r="F1693" s="38"/>
      <c r="G1693" s="39"/>
      <c r="H1693" s="39"/>
      <c r="I1693" s="40"/>
      <c r="J1693" s="38"/>
      <c r="K1693" s="38"/>
      <c r="L1693" s="39"/>
      <c r="M1693" s="39"/>
      <c r="N1693" s="40"/>
    </row>
    <row r="1694" spans="1:16" ht="13.5" customHeight="1" x14ac:dyDescent="0.2">
      <c r="A1694" s="36">
        <v>3</v>
      </c>
      <c r="B1694" s="507" t="s">
        <v>59</v>
      </c>
      <c r="C1694" s="507"/>
      <c r="D1694" s="507"/>
      <c r="E1694" s="38"/>
      <c r="F1694" s="38"/>
      <c r="G1694" s="39"/>
      <c r="H1694" s="39"/>
      <c r="I1694" s="40"/>
      <c r="J1694" s="38"/>
      <c r="K1694" s="38"/>
      <c r="L1694" s="39"/>
      <c r="M1694" s="39"/>
      <c r="N1694" s="40"/>
    </row>
    <row r="1695" spans="1:16" ht="13.5" customHeight="1" x14ac:dyDescent="0.2">
      <c r="A1695" s="36">
        <v>4</v>
      </c>
      <c r="B1695" s="507" t="s">
        <v>61</v>
      </c>
      <c r="C1695" s="507"/>
      <c r="D1695" s="507"/>
      <c r="E1695" s="38"/>
      <c r="F1695" s="38"/>
      <c r="G1695" s="39"/>
      <c r="H1695" s="39"/>
      <c r="I1695" s="40"/>
      <c r="J1695" s="38"/>
      <c r="K1695" s="38"/>
      <c r="L1695" s="39"/>
      <c r="M1695" s="39"/>
      <c r="N1695" s="40"/>
    </row>
    <row r="1696" spans="1:16" ht="13.5" customHeight="1" x14ac:dyDescent="0.2">
      <c r="A1696" s="36">
        <v>5</v>
      </c>
      <c r="B1696" s="507" t="s">
        <v>63</v>
      </c>
      <c r="C1696" s="507"/>
      <c r="D1696" s="507"/>
      <c r="E1696" s="38"/>
      <c r="F1696" s="38"/>
      <c r="G1696" s="39"/>
      <c r="H1696" s="39"/>
      <c r="I1696" s="40"/>
      <c r="J1696" s="38"/>
      <c r="K1696" s="38"/>
      <c r="L1696" s="39"/>
      <c r="M1696" s="39"/>
      <c r="N1696" s="40"/>
    </row>
    <row r="1697" spans="1:14" ht="13.5" customHeight="1" x14ac:dyDescent="0.2">
      <c r="A1697" s="36">
        <v>6</v>
      </c>
      <c r="B1697" s="507" t="s">
        <v>65</v>
      </c>
      <c r="C1697" s="507"/>
      <c r="D1697" s="507"/>
      <c r="E1697" s="38"/>
      <c r="F1697" s="38"/>
      <c r="G1697" s="39"/>
      <c r="H1697" s="39"/>
      <c r="I1697" s="40"/>
      <c r="J1697" s="38"/>
      <c r="K1697" s="38"/>
      <c r="L1697" s="39"/>
      <c r="M1697" s="39"/>
      <c r="N1697" s="40"/>
    </row>
    <row r="1698" spans="1:14" ht="13.5" customHeight="1" x14ac:dyDescent="0.2">
      <c r="A1698" s="36">
        <v>7</v>
      </c>
      <c r="B1698" s="507" t="s">
        <v>67</v>
      </c>
      <c r="C1698" s="507"/>
      <c r="D1698" s="507"/>
      <c r="E1698" s="38"/>
      <c r="F1698" s="38"/>
      <c r="G1698" s="39"/>
      <c r="H1698" s="39"/>
      <c r="I1698" s="40"/>
      <c r="J1698" s="38"/>
      <c r="K1698" s="38"/>
      <c r="L1698" s="39"/>
      <c r="M1698" s="39"/>
      <c r="N1698" s="40"/>
    </row>
    <row r="1699" spans="1:14" ht="13.5" customHeight="1" x14ac:dyDescent="0.2">
      <c r="A1699" s="36">
        <v>8</v>
      </c>
      <c r="B1699" s="507" t="s">
        <v>69</v>
      </c>
      <c r="C1699" s="507"/>
      <c r="D1699" s="507"/>
      <c r="E1699" s="38"/>
      <c r="F1699" s="38"/>
      <c r="G1699" s="39"/>
      <c r="H1699" s="39"/>
      <c r="I1699" s="40"/>
      <c r="J1699" s="38"/>
      <c r="K1699" s="38"/>
      <c r="L1699" s="39"/>
      <c r="M1699" s="39"/>
      <c r="N1699" s="40"/>
    </row>
    <row r="1700" spans="1:14" ht="13.5" customHeight="1" x14ac:dyDescent="0.2">
      <c r="A1700" s="36">
        <v>9</v>
      </c>
      <c r="B1700" s="507" t="s">
        <v>71</v>
      </c>
      <c r="C1700" s="507"/>
      <c r="D1700" s="507"/>
      <c r="E1700" s="38"/>
      <c r="F1700" s="38"/>
      <c r="G1700" s="39"/>
      <c r="H1700" s="39"/>
      <c r="I1700" s="40"/>
      <c r="J1700" s="38"/>
      <c r="K1700" s="38"/>
      <c r="L1700" s="39"/>
      <c r="M1700" s="39"/>
      <c r="N1700" s="40"/>
    </row>
    <row r="1701" spans="1:14" ht="13.5" customHeight="1" x14ac:dyDescent="0.2">
      <c r="A1701" s="36">
        <v>10</v>
      </c>
      <c r="B1701" s="507" t="s">
        <v>73</v>
      </c>
      <c r="C1701" s="507"/>
      <c r="D1701" s="507"/>
      <c r="E1701" s="38"/>
      <c r="F1701" s="38"/>
      <c r="G1701" s="39"/>
      <c r="H1701" s="39"/>
      <c r="I1701" s="40"/>
      <c r="J1701" s="38"/>
      <c r="K1701" s="38"/>
      <c r="L1701" s="39"/>
      <c r="M1701" s="39"/>
      <c r="N1701" s="40"/>
    </row>
    <row r="1702" spans="1:14" ht="13.5" customHeight="1" x14ac:dyDescent="0.2">
      <c r="A1702" s="36">
        <v>11</v>
      </c>
      <c r="B1702" s="507" t="s">
        <v>75</v>
      </c>
      <c r="C1702" s="507"/>
      <c r="D1702" s="507"/>
      <c r="E1702" s="38"/>
      <c r="F1702" s="38"/>
      <c r="G1702" s="39"/>
      <c r="H1702" s="39"/>
      <c r="I1702" s="40"/>
      <c r="J1702" s="38"/>
      <c r="K1702" s="38"/>
      <c r="L1702" s="39"/>
      <c r="M1702" s="39"/>
      <c r="N1702" s="40"/>
    </row>
    <row r="1703" spans="1:14" ht="13.5" customHeight="1" x14ac:dyDescent="0.2">
      <c r="A1703" s="36">
        <v>12</v>
      </c>
      <c r="B1703" s="507" t="s">
        <v>77</v>
      </c>
      <c r="C1703" s="507"/>
      <c r="D1703" s="507"/>
      <c r="E1703" s="38"/>
      <c r="F1703" s="38"/>
      <c r="G1703" s="39"/>
      <c r="H1703" s="39"/>
      <c r="I1703" s="40"/>
      <c r="J1703" s="38"/>
      <c r="K1703" s="38"/>
      <c r="L1703" s="39"/>
      <c r="M1703" s="39"/>
      <c r="N1703" s="40"/>
    </row>
    <row r="1704" spans="1:14" ht="13.5" customHeight="1" x14ac:dyDescent="0.2">
      <c r="A1704" s="36">
        <v>13</v>
      </c>
      <c r="B1704" s="507" t="s">
        <v>79</v>
      </c>
      <c r="C1704" s="507"/>
      <c r="D1704" s="507"/>
      <c r="E1704" s="38"/>
      <c r="F1704" s="38"/>
      <c r="G1704" s="39"/>
      <c r="H1704" s="39"/>
      <c r="I1704" s="40"/>
      <c r="J1704" s="38"/>
      <c r="K1704" s="38"/>
      <c r="L1704" s="39"/>
      <c r="M1704" s="39"/>
      <c r="N1704" s="40"/>
    </row>
    <row r="1705" spans="1:14" ht="13.5" customHeight="1" x14ac:dyDescent="0.2">
      <c r="A1705" s="36">
        <v>14</v>
      </c>
      <c r="B1705" s="507" t="s">
        <v>81</v>
      </c>
      <c r="C1705" s="507"/>
      <c r="D1705" s="507"/>
      <c r="E1705" s="38"/>
      <c r="F1705" s="38"/>
      <c r="G1705" s="39"/>
      <c r="H1705" s="39"/>
      <c r="I1705" s="40"/>
      <c r="J1705" s="38"/>
      <c r="K1705" s="38"/>
      <c r="L1705" s="39"/>
      <c r="M1705" s="39"/>
      <c r="N1705" s="40"/>
    </row>
    <row r="1706" spans="1:14" ht="13.5" customHeight="1" x14ac:dyDescent="0.2">
      <c r="A1706" s="36">
        <v>15</v>
      </c>
      <c r="B1706" s="507" t="s">
        <v>83</v>
      </c>
      <c r="C1706" s="507"/>
      <c r="D1706" s="507"/>
      <c r="E1706" s="38"/>
      <c r="F1706" s="38"/>
      <c r="G1706" s="39"/>
      <c r="H1706" s="39"/>
      <c r="I1706" s="40"/>
      <c r="J1706" s="38"/>
      <c r="K1706" s="38"/>
      <c r="L1706" s="39"/>
      <c r="M1706" s="39"/>
      <c r="N1706" s="40"/>
    </row>
    <row r="1707" spans="1:14" ht="13.5" customHeight="1" x14ac:dyDescent="0.2">
      <c r="A1707" s="36">
        <v>16</v>
      </c>
      <c r="B1707" s="507" t="s">
        <v>85</v>
      </c>
      <c r="C1707" s="507"/>
      <c r="D1707" s="507"/>
      <c r="E1707" s="38"/>
      <c r="F1707" s="38"/>
      <c r="G1707" s="39"/>
      <c r="H1707" s="39"/>
      <c r="I1707" s="40"/>
      <c r="J1707" s="38"/>
      <c r="K1707" s="38"/>
      <c r="L1707" s="39"/>
      <c r="M1707" s="39"/>
      <c r="N1707" s="40"/>
    </row>
    <row r="1708" spans="1:14" ht="13.5" customHeight="1" x14ac:dyDescent="0.2">
      <c r="A1708" s="36">
        <v>17</v>
      </c>
      <c r="B1708" s="56" t="s">
        <v>87</v>
      </c>
      <c r="C1708" s="57"/>
      <c r="D1708" s="58"/>
      <c r="E1708" s="43"/>
      <c r="F1708" s="38"/>
      <c r="G1708" s="39"/>
      <c r="H1708" s="39"/>
      <c r="I1708" s="40"/>
      <c r="J1708" s="43"/>
      <c r="K1708" s="38"/>
      <c r="L1708" s="39"/>
      <c r="M1708" s="39"/>
      <c r="N1708" s="40"/>
    </row>
    <row r="1709" spans="1:14" ht="13.5" customHeight="1" x14ac:dyDescent="0.2">
      <c r="A1709" s="36">
        <v>18</v>
      </c>
      <c r="B1709" s="499" t="s">
        <v>89</v>
      </c>
      <c r="C1709" s="499"/>
      <c r="D1709" s="499"/>
      <c r="E1709" s="38"/>
      <c r="F1709" s="38"/>
      <c r="G1709" s="39"/>
      <c r="H1709" s="39"/>
      <c r="I1709" s="40"/>
      <c r="J1709" s="38"/>
      <c r="K1709" s="38"/>
      <c r="L1709" s="39"/>
      <c r="M1709" s="39"/>
      <c r="N1709" s="40"/>
    </row>
    <row r="1710" spans="1:14" ht="13.5" customHeight="1" x14ac:dyDescent="0.2">
      <c r="A1710" s="36">
        <v>19</v>
      </c>
      <c r="B1710" s="499" t="s">
        <v>92</v>
      </c>
      <c r="C1710" s="499"/>
      <c r="D1710" s="499"/>
      <c r="E1710" s="38"/>
      <c r="F1710" s="38"/>
      <c r="G1710" s="39"/>
      <c r="H1710" s="39"/>
      <c r="I1710" s="40"/>
      <c r="J1710" s="38"/>
      <c r="K1710" s="38"/>
      <c r="L1710" s="39"/>
      <c r="M1710" s="39"/>
      <c r="N1710" s="40"/>
    </row>
    <row r="1711" spans="1:14" ht="13.5" customHeight="1" x14ac:dyDescent="0.2">
      <c r="A1711" s="44"/>
      <c r="B1711" s="499" t="s">
        <v>94</v>
      </c>
      <c r="C1711" s="499"/>
      <c r="D1711" s="499"/>
      <c r="E1711" s="45"/>
      <c r="F1711" s="45"/>
      <c r="G1711" s="46"/>
      <c r="H1711" s="46"/>
      <c r="I1711" s="47"/>
      <c r="J1711" s="45"/>
      <c r="K1711" s="45"/>
      <c r="L1711" s="46"/>
      <c r="M1711" s="46"/>
      <c r="N1711" s="47"/>
    </row>
    <row r="1712" spans="1:14" ht="13.5" customHeight="1" x14ac:dyDescent="0.2">
      <c r="A1712" s="36">
        <v>20</v>
      </c>
      <c r="B1712" s="506" t="str">
        <f>B1673</f>
        <v/>
      </c>
      <c r="C1712" s="506"/>
      <c r="D1712" s="506"/>
      <c r="E1712" s="38"/>
      <c r="F1712" s="38"/>
      <c r="G1712" s="39"/>
      <c r="H1712" s="39"/>
      <c r="I1712" s="40"/>
      <c r="J1712" s="38"/>
      <c r="K1712" s="38"/>
      <c r="L1712" s="39"/>
      <c r="M1712" s="39"/>
      <c r="N1712" s="40"/>
    </row>
    <row r="1713" spans="1:16" ht="13.5" customHeight="1" x14ac:dyDescent="0.2">
      <c r="A1713" s="36">
        <v>21</v>
      </c>
      <c r="B1713" s="506" t="str">
        <f>B1674</f>
        <v/>
      </c>
      <c r="C1713" s="506"/>
      <c r="D1713" s="506"/>
      <c r="E1713" s="38"/>
      <c r="F1713" s="38"/>
      <c r="G1713" s="39"/>
      <c r="H1713" s="39"/>
      <c r="I1713" s="40"/>
      <c r="J1713" s="38"/>
      <c r="K1713" s="38"/>
      <c r="L1713" s="39"/>
      <c r="M1713" s="39"/>
      <c r="N1713" s="40"/>
    </row>
    <row r="1714" spans="1:16" ht="13.5" customHeight="1" x14ac:dyDescent="0.2">
      <c r="A1714" s="36">
        <v>22</v>
      </c>
      <c r="B1714" s="506" t="str">
        <f>B1675</f>
        <v/>
      </c>
      <c r="C1714" s="506"/>
      <c r="D1714" s="506"/>
      <c r="E1714" s="38"/>
      <c r="F1714" s="38"/>
      <c r="G1714" s="39"/>
      <c r="H1714" s="39"/>
      <c r="I1714" s="40"/>
      <c r="J1714" s="38"/>
      <c r="K1714" s="38"/>
      <c r="L1714" s="39"/>
      <c r="M1714" s="39"/>
      <c r="N1714" s="40"/>
    </row>
    <row r="1715" spans="1:16" ht="13.5" customHeight="1" x14ac:dyDescent="0.2">
      <c r="A1715" s="36">
        <v>23</v>
      </c>
      <c r="B1715" s="506" t="str">
        <f>B1676</f>
        <v/>
      </c>
      <c r="C1715" s="506"/>
      <c r="D1715" s="506"/>
      <c r="E1715" s="38"/>
      <c r="F1715" s="38"/>
      <c r="G1715" s="39"/>
      <c r="H1715" s="39"/>
      <c r="I1715" s="40"/>
      <c r="J1715" s="38"/>
      <c r="K1715" s="38"/>
      <c r="L1715" s="39"/>
      <c r="M1715" s="39"/>
      <c r="N1715" s="40"/>
    </row>
    <row r="1716" spans="1:16" ht="13.5" customHeight="1" x14ac:dyDescent="0.2">
      <c r="A1716" s="36">
        <v>24</v>
      </c>
      <c r="B1716" s="506" t="str">
        <f>B1677</f>
        <v/>
      </c>
      <c r="C1716" s="506"/>
      <c r="D1716" s="506"/>
      <c r="E1716" s="38"/>
      <c r="F1716" s="38"/>
      <c r="G1716" s="39"/>
      <c r="H1716" s="39"/>
      <c r="I1716" s="40"/>
      <c r="J1716" s="38"/>
      <c r="K1716" s="38"/>
      <c r="L1716" s="39"/>
      <c r="M1716" s="39"/>
      <c r="N1716" s="40"/>
    </row>
    <row r="1717" spans="1:16" ht="6" customHeight="1" x14ac:dyDescent="0.2">
      <c r="A1717" s="41"/>
      <c r="B1717" s="41"/>
      <c r="C1717" s="41"/>
      <c r="D1717" s="41"/>
    </row>
    <row r="1718" spans="1:16" ht="22.5" customHeight="1" x14ac:dyDescent="0.25">
      <c r="A1718" s="497" t="s">
        <v>19</v>
      </c>
      <c r="B1718" s="497"/>
      <c r="C1718" s="497"/>
      <c r="D1718" s="505" t="str">
        <f>D1679</f>
        <v>3R Petroleum</v>
      </c>
      <c r="E1718" s="505"/>
      <c r="F1718" s="505"/>
      <c r="G1718" s="505"/>
      <c r="H1718" s="505"/>
      <c r="I1718" s="505"/>
      <c r="K1718" s="486" t="s">
        <v>21</v>
      </c>
      <c r="L1718" s="486"/>
      <c r="M1718" s="486"/>
      <c r="N1718" s="486"/>
    </row>
    <row r="1719" spans="1:16" ht="6" customHeight="1" x14ac:dyDescent="0.2">
      <c r="J1719" s="18"/>
      <c r="N1719" s="18"/>
      <c r="O1719" s="18"/>
    </row>
    <row r="1720" spans="1:16" ht="17.25" customHeight="1" x14ac:dyDescent="0.2">
      <c r="A1720" s="487" t="s">
        <v>95</v>
      </c>
      <c r="B1720" s="487"/>
      <c r="C1720" s="49">
        <f>C1681</f>
        <v>5</v>
      </c>
      <c r="E1720" s="487" t="s">
        <v>23</v>
      </c>
      <c r="F1720" s="487"/>
      <c r="G1720" s="50" t="str">
        <f>G1681</f>
        <v>0</v>
      </c>
      <c r="H1720" s="22"/>
      <c r="K1720" s="488" t="s">
        <v>25</v>
      </c>
      <c r="L1720" s="488"/>
      <c r="M1720" s="488"/>
      <c r="N1720" s="488"/>
    </row>
    <row r="1721" spans="1:16" ht="6" customHeight="1" x14ac:dyDescent="0.2">
      <c r="C1721" s="6"/>
      <c r="D1721" s="23"/>
      <c r="E1721" s="23"/>
      <c r="F1721" s="23"/>
      <c r="G1721" s="23"/>
      <c r="H1721" s="23"/>
      <c r="I1721" s="23"/>
      <c r="O1721" s="22"/>
    </row>
    <row r="1722" spans="1:16" ht="13.5" customHeight="1" x14ac:dyDescent="0.2">
      <c r="A1722" s="22"/>
      <c r="B1722" s="22"/>
      <c r="C1722" s="23"/>
      <c r="D1722" s="23"/>
      <c r="E1722" s="487" t="s">
        <v>26</v>
      </c>
      <c r="F1722" s="487"/>
      <c r="G1722" s="487"/>
      <c r="H1722" s="51">
        <f>H1683</f>
        <v>44986</v>
      </c>
      <c r="I1722" s="22"/>
      <c r="J1722" s="22"/>
      <c r="K1722" s="22"/>
      <c r="N1722" s="14" t="s">
        <v>144</v>
      </c>
      <c r="O1722" s="22"/>
      <c r="P1722" s="22"/>
    </row>
    <row r="1723" spans="1:16" ht="6" customHeight="1" x14ac:dyDescent="0.2">
      <c r="A1723" s="22"/>
      <c r="B1723" s="22"/>
      <c r="G1723" s="13"/>
      <c r="H1723" s="13"/>
      <c r="I1723" s="22"/>
      <c r="J1723" s="22"/>
      <c r="K1723" s="22"/>
      <c r="M1723" s="6"/>
      <c r="O1723" s="22"/>
      <c r="P1723" s="22"/>
    </row>
    <row r="1724" spans="1:16" s="42" customFormat="1" ht="17.25" customHeight="1" x14ac:dyDescent="0.2">
      <c r="A1724" s="488" t="s">
        <v>97</v>
      </c>
      <c r="B1724" s="488"/>
      <c r="C1724" s="488"/>
      <c r="D1724" s="488"/>
      <c r="E1724" s="488"/>
      <c r="F1724" s="488"/>
      <c r="G1724" s="488"/>
      <c r="H1724" s="488"/>
      <c r="I1724" s="488"/>
      <c r="J1724" s="488"/>
      <c r="K1724" s="488"/>
      <c r="L1724" s="488"/>
      <c r="M1724" s="488"/>
      <c r="N1724" s="488"/>
      <c r="O1724" s="52"/>
      <c r="P1724" s="52"/>
    </row>
    <row r="1725" spans="1:16" ht="13.5" customHeight="1" x14ac:dyDescent="0.2">
      <c r="A1725" s="501" t="s">
        <v>31</v>
      </c>
      <c r="B1725" s="502" t="s">
        <v>98</v>
      </c>
      <c r="C1725" s="502"/>
      <c r="D1725" s="502"/>
      <c r="E1725" s="53" t="s">
        <v>99</v>
      </c>
      <c r="F1725" s="30"/>
      <c r="G1725" s="29" t="s">
        <v>100</v>
      </c>
      <c r="H1725" s="492"/>
      <c r="I1725" s="492"/>
      <c r="J1725" s="53" t="s">
        <v>99</v>
      </c>
      <c r="K1725" s="30"/>
      <c r="L1725" s="29" t="s">
        <v>100</v>
      </c>
      <c r="M1725" s="492"/>
      <c r="N1725" s="492"/>
    </row>
    <row r="1726" spans="1:16" ht="13.5" customHeight="1" x14ac:dyDescent="0.2">
      <c r="A1726" s="501"/>
      <c r="B1726" s="502"/>
      <c r="C1726" s="502"/>
      <c r="D1726" s="502"/>
      <c r="E1726" s="59"/>
      <c r="F1726" s="503" t="s">
        <v>101</v>
      </c>
      <c r="G1726" s="503"/>
      <c r="H1726" s="503"/>
      <c r="I1726" s="503"/>
      <c r="J1726" s="4"/>
      <c r="K1726" s="503" t="s">
        <v>101</v>
      </c>
      <c r="L1726" s="503"/>
      <c r="M1726" s="503"/>
      <c r="N1726" s="503"/>
    </row>
    <row r="1727" spans="1:16" ht="13.5" customHeight="1" x14ac:dyDescent="0.2">
      <c r="A1727" s="501"/>
      <c r="B1727" s="502"/>
      <c r="C1727" s="502"/>
      <c r="D1727" s="502"/>
      <c r="E1727" s="60" t="s">
        <v>40</v>
      </c>
      <c r="F1727" s="494" t="s">
        <v>41</v>
      </c>
      <c r="G1727" s="495" t="s">
        <v>42</v>
      </c>
      <c r="H1727" s="495" t="s">
        <v>43</v>
      </c>
      <c r="I1727" s="496" t="s">
        <v>44</v>
      </c>
      <c r="J1727" s="23" t="s">
        <v>40</v>
      </c>
      <c r="K1727" s="494" t="s">
        <v>41</v>
      </c>
      <c r="L1727" s="495" t="s">
        <v>42</v>
      </c>
      <c r="M1727" s="495" t="s">
        <v>43</v>
      </c>
      <c r="N1727" s="496" t="s">
        <v>44</v>
      </c>
    </row>
    <row r="1728" spans="1:16" ht="13.5" customHeight="1" x14ac:dyDescent="0.2">
      <c r="A1728" s="501"/>
      <c r="B1728" s="502"/>
      <c r="C1728" s="502"/>
      <c r="D1728" s="502"/>
      <c r="E1728" s="60" t="s">
        <v>47</v>
      </c>
      <c r="F1728" s="494"/>
      <c r="G1728" s="495"/>
      <c r="H1728" s="495"/>
      <c r="I1728" s="496"/>
      <c r="J1728" s="23" t="s">
        <v>47</v>
      </c>
      <c r="K1728" s="494"/>
      <c r="L1728" s="495"/>
      <c r="M1728" s="495"/>
      <c r="N1728" s="496"/>
    </row>
    <row r="1729" spans="1:14" ht="13.5" customHeight="1" x14ac:dyDescent="0.2">
      <c r="A1729" s="501"/>
      <c r="B1729" s="502"/>
      <c r="C1729" s="502"/>
      <c r="D1729" s="502"/>
      <c r="E1729" s="60" t="s">
        <v>49</v>
      </c>
      <c r="F1729" s="494"/>
      <c r="G1729" s="495"/>
      <c r="H1729" s="495"/>
      <c r="I1729" s="496"/>
      <c r="J1729" s="23" t="s">
        <v>49</v>
      </c>
      <c r="K1729" s="494"/>
      <c r="L1729" s="495"/>
      <c r="M1729" s="495"/>
      <c r="N1729" s="496"/>
    </row>
    <row r="1730" spans="1:14" ht="13.5" customHeight="1" x14ac:dyDescent="0.2">
      <c r="A1730" s="501"/>
      <c r="B1730" s="502"/>
      <c r="C1730" s="502"/>
      <c r="D1730" s="502"/>
      <c r="E1730" s="61" t="s">
        <v>53</v>
      </c>
      <c r="F1730" s="494"/>
      <c r="G1730" s="495"/>
      <c r="H1730" s="495"/>
      <c r="I1730" s="496"/>
      <c r="J1730" s="23" t="s">
        <v>53</v>
      </c>
      <c r="K1730" s="494"/>
      <c r="L1730" s="495"/>
      <c r="M1730" s="495"/>
      <c r="N1730" s="496"/>
    </row>
    <row r="1731" spans="1:14" ht="13.5" customHeight="1" x14ac:dyDescent="0.2">
      <c r="A1731" s="36">
        <v>1</v>
      </c>
      <c r="B1731" s="507" t="s">
        <v>55</v>
      </c>
      <c r="C1731" s="507"/>
      <c r="D1731" s="507"/>
      <c r="E1731" s="38"/>
      <c r="F1731" s="38"/>
      <c r="G1731" s="39"/>
      <c r="H1731" s="39"/>
      <c r="I1731" s="40"/>
      <c r="J1731" s="38"/>
      <c r="K1731" s="38"/>
      <c r="L1731" s="39"/>
      <c r="M1731" s="39"/>
      <c r="N1731" s="40"/>
    </row>
    <row r="1732" spans="1:14" ht="13.5" customHeight="1" x14ac:dyDescent="0.2">
      <c r="A1732" s="36">
        <v>2</v>
      </c>
      <c r="B1732" s="507" t="s">
        <v>57</v>
      </c>
      <c r="C1732" s="507"/>
      <c r="D1732" s="507"/>
      <c r="E1732" s="38"/>
      <c r="F1732" s="38"/>
      <c r="G1732" s="39"/>
      <c r="H1732" s="39"/>
      <c r="I1732" s="40"/>
      <c r="J1732" s="38"/>
      <c r="K1732" s="38"/>
      <c r="L1732" s="39"/>
      <c r="M1732" s="39"/>
      <c r="N1732" s="40"/>
    </row>
    <row r="1733" spans="1:14" ht="13.5" customHeight="1" x14ac:dyDescent="0.2">
      <c r="A1733" s="36">
        <v>3</v>
      </c>
      <c r="B1733" s="507" t="s">
        <v>59</v>
      </c>
      <c r="C1733" s="507"/>
      <c r="D1733" s="507"/>
      <c r="E1733" s="38"/>
      <c r="F1733" s="38"/>
      <c r="G1733" s="39"/>
      <c r="H1733" s="39"/>
      <c r="I1733" s="40"/>
      <c r="J1733" s="38"/>
      <c r="K1733" s="38"/>
      <c r="L1733" s="39"/>
      <c r="M1733" s="39"/>
      <c r="N1733" s="40"/>
    </row>
    <row r="1734" spans="1:14" ht="13.5" customHeight="1" x14ac:dyDescent="0.2">
      <c r="A1734" s="36">
        <v>4</v>
      </c>
      <c r="B1734" s="507" t="s">
        <v>61</v>
      </c>
      <c r="C1734" s="507"/>
      <c r="D1734" s="507"/>
      <c r="E1734" s="38"/>
      <c r="F1734" s="38"/>
      <c r="G1734" s="39"/>
      <c r="H1734" s="39"/>
      <c r="I1734" s="40"/>
      <c r="J1734" s="38"/>
      <c r="K1734" s="38"/>
      <c r="L1734" s="39"/>
      <c r="M1734" s="39"/>
      <c r="N1734" s="40"/>
    </row>
    <row r="1735" spans="1:14" ht="13.5" customHeight="1" x14ac:dyDescent="0.2">
      <c r="A1735" s="36">
        <v>5</v>
      </c>
      <c r="B1735" s="507" t="s">
        <v>63</v>
      </c>
      <c r="C1735" s="507"/>
      <c r="D1735" s="507"/>
      <c r="E1735" s="38"/>
      <c r="F1735" s="38"/>
      <c r="G1735" s="39"/>
      <c r="H1735" s="39"/>
      <c r="I1735" s="40"/>
      <c r="J1735" s="38"/>
      <c r="K1735" s="38"/>
      <c r="L1735" s="39"/>
      <c r="M1735" s="39"/>
      <c r="N1735" s="40"/>
    </row>
    <row r="1736" spans="1:14" ht="13.5" customHeight="1" x14ac:dyDescent="0.2">
      <c r="A1736" s="36">
        <v>6</v>
      </c>
      <c r="B1736" s="507" t="s">
        <v>65</v>
      </c>
      <c r="C1736" s="507"/>
      <c r="D1736" s="507"/>
      <c r="E1736" s="38"/>
      <c r="F1736" s="38"/>
      <c r="G1736" s="39"/>
      <c r="H1736" s="39"/>
      <c r="I1736" s="40"/>
      <c r="J1736" s="38"/>
      <c r="K1736" s="38"/>
      <c r="L1736" s="39"/>
      <c r="M1736" s="39"/>
      <c r="N1736" s="40"/>
    </row>
    <row r="1737" spans="1:14" ht="13.5" customHeight="1" x14ac:dyDescent="0.2">
      <c r="A1737" s="36">
        <v>7</v>
      </c>
      <c r="B1737" s="507" t="s">
        <v>67</v>
      </c>
      <c r="C1737" s="507"/>
      <c r="D1737" s="507"/>
      <c r="E1737" s="38"/>
      <c r="F1737" s="38"/>
      <c r="G1737" s="39"/>
      <c r="H1737" s="39"/>
      <c r="I1737" s="40"/>
      <c r="J1737" s="38"/>
      <c r="K1737" s="38"/>
      <c r="L1737" s="39"/>
      <c r="M1737" s="39"/>
      <c r="N1737" s="40"/>
    </row>
    <row r="1738" spans="1:14" ht="13.5" customHeight="1" x14ac:dyDescent="0.2">
      <c r="A1738" s="36">
        <v>8</v>
      </c>
      <c r="B1738" s="507" t="s">
        <v>69</v>
      </c>
      <c r="C1738" s="507"/>
      <c r="D1738" s="507"/>
      <c r="E1738" s="38"/>
      <c r="F1738" s="38"/>
      <c r="G1738" s="39"/>
      <c r="H1738" s="39"/>
      <c r="I1738" s="40"/>
      <c r="J1738" s="38"/>
      <c r="K1738" s="38"/>
      <c r="L1738" s="39"/>
      <c r="M1738" s="39"/>
      <c r="N1738" s="40"/>
    </row>
    <row r="1739" spans="1:14" ht="13.5" customHeight="1" x14ac:dyDescent="0.2">
      <c r="A1739" s="36">
        <v>9</v>
      </c>
      <c r="B1739" s="507" t="s">
        <v>71</v>
      </c>
      <c r="C1739" s="507"/>
      <c r="D1739" s="507"/>
      <c r="E1739" s="38"/>
      <c r="F1739" s="38"/>
      <c r="G1739" s="39"/>
      <c r="H1739" s="39"/>
      <c r="I1739" s="40"/>
      <c r="J1739" s="38"/>
      <c r="K1739" s="38"/>
      <c r="L1739" s="39"/>
      <c r="M1739" s="39"/>
      <c r="N1739" s="40"/>
    </row>
    <row r="1740" spans="1:14" ht="13.5" customHeight="1" x14ac:dyDescent="0.2">
      <c r="A1740" s="36">
        <v>10</v>
      </c>
      <c r="B1740" s="507" t="s">
        <v>73</v>
      </c>
      <c r="C1740" s="507"/>
      <c r="D1740" s="507"/>
      <c r="E1740" s="38"/>
      <c r="F1740" s="38"/>
      <c r="G1740" s="39"/>
      <c r="H1740" s="39"/>
      <c r="I1740" s="40"/>
      <c r="J1740" s="38"/>
      <c r="K1740" s="38"/>
      <c r="L1740" s="39"/>
      <c r="M1740" s="39"/>
      <c r="N1740" s="40"/>
    </row>
    <row r="1741" spans="1:14" ht="13.5" customHeight="1" x14ac:dyDescent="0.2">
      <c r="A1741" s="36">
        <v>11</v>
      </c>
      <c r="B1741" s="507" t="s">
        <v>75</v>
      </c>
      <c r="C1741" s="507"/>
      <c r="D1741" s="507"/>
      <c r="E1741" s="38"/>
      <c r="F1741" s="38"/>
      <c r="G1741" s="39"/>
      <c r="H1741" s="39"/>
      <c r="I1741" s="40"/>
      <c r="J1741" s="38"/>
      <c r="K1741" s="38"/>
      <c r="L1741" s="39"/>
      <c r="M1741" s="39"/>
      <c r="N1741" s="40"/>
    </row>
    <row r="1742" spans="1:14" ht="13.5" customHeight="1" x14ac:dyDescent="0.2">
      <c r="A1742" s="36">
        <v>12</v>
      </c>
      <c r="B1742" s="507" t="s">
        <v>77</v>
      </c>
      <c r="C1742" s="507"/>
      <c r="D1742" s="507"/>
      <c r="E1742" s="38"/>
      <c r="F1742" s="38"/>
      <c r="G1742" s="39"/>
      <c r="H1742" s="39"/>
      <c r="I1742" s="40"/>
      <c r="J1742" s="38"/>
      <c r="K1742" s="38"/>
      <c r="L1742" s="39"/>
      <c r="M1742" s="39"/>
      <c r="N1742" s="40"/>
    </row>
    <row r="1743" spans="1:14" ht="13.5" customHeight="1" x14ac:dyDescent="0.2">
      <c r="A1743" s="36">
        <v>13</v>
      </c>
      <c r="B1743" s="507" t="s">
        <v>79</v>
      </c>
      <c r="C1743" s="507"/>
      <c r="D1743" s="507"/>
      <c r="E1743" s="38"/>
      <c r="F1743" s="38"/>
      <c r="G1743" s="39"/>
      <c r="H1743" s="39"/>
      <c r="I1743" s="40"/>
      <c r="J1743" s="38"/>
      <c r="K1743" s="38"/>
      <c r="L1743" s="39"/>
      <c r="M1743" s="39"/>
      <c r="N1743" s="40"/>
    </row>
    <row r="1744" spans="1:14" ht="13.5" customHeight="1" x14ac:dyDescent="0.2">
      <c r="A1744" s="36">
        <v>14</v>
      </c>
      <c r="B1744" s="507" t="s">
        <v>81</v>
      </c>
      <c r="C1744" s="507"/>
      <c r="D1744" s="507"/>
      <c r="E1744" s="38"/>
      <c r="F1744" s="38"/>
      <c r="G1744" s="39"/>
      <c r="H1744" s="39"/>
      <c r="I1744" s="40"/>
      <c r="J1744" s="38"/>
      <c r="K1744" s="38"/>
      <c r="L1744" s="39"/>
      <c r="M1744" s="39"/>
      <c r="N1744" s="40"/>
    </row>
    <row r="1745" spans="1:15" ht="13.5" customHeight="1" x14ac:dyDescent="0.2">
      <c r="A1745" s="36">
        <v>15</v>
      </c>
      <c r="B1745" s="507" t="s">
        <v>83</v>
      </c>
      <c r="C1745" s="507"/>
      <c r="D1745" s="507"/>
      <c r="E1745" s="38"/>
      <c r="F1745" s="38"/>
      <c r="G1745" s="39"/>
      <c r="H1745" s="39"/>
      <c r="I1745" s="40"/>
      <c r="J1745" s="38"/>
      <c r="K1745" s="38"/>
      <c r="L1745" s="39"/>
      <c r="M1745" s="39"/>
      <c r="N1745" s="40"/>
    </row>
    <row r="1746" spans="1:15" ht="13.5" customHeight="1" x14ac:dyDescent="0.2">
      <c r="A1746" s="36">
        <v>16</v>
      </c>
      <c r="B1746" s="507" t="s">
        <v>85</v>
      </c>
      <c r="C1746" s="507"/>
      <c r="D1746" s="507"/>
      <c r="E1746" s="38"/>
      <c r="F1746" s="38"/>
      <c r="G1746" s="39"/>
      <c r="H1746" s="39"/>
      <c r="I1746" s="40"/>
      <c r="J1746" s="38"/>
      <c r="K1746" s="38"/>
      <c r="L1746" s="39"/>
      <c r="M1746" s="39"/>
      <c r="N1746" s="40"/>
    </row>
    <row r="1747" spans="1:15" ht="13.5" customHeight="1" x14ac:dyDescent="0.2">
      <c r="A1747" s="36">
        <v>17</v>
      </c>
      <c r="B1747" s="56" t="s">
        <v>87</v>
      </c>
      <c r="C1747" s="57"/>
      <c r="D1747" s="58"/>
      <c r="E1747" s="43"/>
      <c r="F1747" s="38"/>
      <c r="G1747" s="39"/>
      <c r="H1747" s="39"/>
      <c r="I1747" s="40"/>
      <c r="J1747" s="43"/>
      <c r="K1747" s="38"/>
      <c r="L1747" s="39"/>
      <c r="M1747" s="39"/>
      <c r="N1747" s="40"/>
    </row>
    <row r="1748" spans="1:15" ht="13.5" customHeight="1" x14ac:dyDescent="0.2">
      <c r="A1748" s="36">
        <v>18</v>
      </c>
      <c r="B1748" s="499" t="s">
        <v>89</v>
      </c>
      <c r="C1748" s="499"/>
      <c r="D1748" s="499"/>
      <c r="E1748" s="38"/>
      <c r="F1748" s="38"/>
      <c r="G1748" s="39"/>
      <c r="H1748" s="39"/>
      <c r="I1748" s="40"/>
      <c r="J1748" s="38"/>
      <c r="K1748" s="38"/>
      <c r="L1748" s="39"/>
      <c r="M1748" s="39"/>
      <c r="N1748" s="40"/>
    </row>
    <row r="1749" spans="1:15" ht="13.5" customHeight="1" x14ac:dyDescent="0.2">
      <c r="A1749" s="36">
        <v>19</v>
      </c>
      <c r="B1749" s="499" t="s">
        <v>92</v>
      </c>
      <c r="C1749" s="499"/>
      <c r="D1749" s="499"/>
      <c r="E1749" s="38"/>
      <c r="F1749" s="38"/>
      <c r="G1749" s="39"/>
      <c r="H1749" s="39"/>
      <c r="I1749" s="40"/>
      <c r="J1749" s="38"/>
      <c r="K1749" s="38"/>
      <c r="L1749" s="39"/>
      <c r="M1749" s="39"/>
      <c r="N1749" s="40"/>
    </row>
    <row r="1750" spans="1:15" ht="13.5" customHeight="1" x14ac:dyDescent="0.2">
      <c r="A1750" s="44"/>
      <c r="B1750" s="499" t="s">
        <v>94</v>
      </c>
      <c r="C1750" s="499"/>
      <c r="D1750" s="499"/>
      <c r="E1750" s="45"/>
      <c r="F1750" s="45"/>
      <c r="G1750" s="46"/>
      <c r="H1750" s="46"/>
      <c r="I1750" s="47"/>
      <c r="J1750" s="45"/>
      <c r="K1750" s="45"/>
      <c r="L1750" s="46"/>
      <c r="M1750" s="46"/>
      <c r="N1750" s="47"/>
    </row>
    <row r="1751" spans="1:15" ht="13.5" customHeight="1" x14ac:dyDescent="0.2">
      <c r="A1751" s="36">
        <v>20</v>
      </c>
      <c r="B1751" s="506" t="str">
        <f>B1712</f>
        <v/>
      </c>
      <c r="C1751" s="506"/>
      <c r="D1751" s="506"/>
      <c r="E1751" s="38"/>
      <c r="F1751" s="38"/>
      <c r="G1751" s="39"/>
      <c r="H1751" s="39"/>
      <c r="I1751" s="40"/>
      <c r="J1751" s="38"/>
      <c r="K1751" s="38"/>
      <c r="L1751" s="39"/>
      <c r="M1751" s="39"/>
      <c r="N1751" s="40"/>
    </row>
    <row r="1752" spans="1:15" ht="13.5" customHeight="1" x14ac:dyDescent="0.2">
      <c r="A1752" s="36">
        <v>21</v>
      </c>
      <c r="B1752" s="506" t="str">
        <f>B1713</f>
        <v/>
      </c>
      <c r="C1752" s="506"/>
      <c r="D1752" s="506"/>
      <c r="E1752" s="38"/>
      <c r="F1752" s="38"/>
      <c r="G1752" s="39"/>
      <c r="H1752" s="39"/>
      <c r="I1752" s="40"/>
      <c r="J1752" s="38"/>
      <c r="K1752" s="38"/>
      <c r="L1752" s="39"/>
      <c r="M1752" s="39"/>
      <c r="N1752" s="40"/>
    </row>
    <row r="1753" spans="1:15" ht="13.5" customHeight="1" x14ac:dyDescent="0.2">
      <c r="A1753" s="36">
        <v>22</v>
      </c>
      <c r="B1753" s="506" t="str">
        <f>B1714</f>
        <v/>
      </c>
      <c r="C1753" s="506"/>
      <c r="D1753" s="506"/>
      <c r="E1753" s="38"/>
      <c r="F1753" s="38"/>
      <c r="G1753" s="39"/>
      <c r="H1753" s="39"/>
      <c r="I1753" s="40"/>
      <c r="J1753" s="38"/>
      <c r="K1753" s="38"/>
      <c r="L1753" s="39"/>
      <c r="M1753" s="39"/>
      <c r="N1753" s="40"/>
    </row>
    <row r="1754" spans="1:15" ht="13.5" customHeight="1" x14ac:dyDescent="0.2">
      <c r="A1754" s="36">
        <v>23</v>
      </c>
      <c r="B1754" s="506" t="str">
        <f>B1715</f>
        <v/>
      </c>
      <c r="C1754" s="506"/>
      <c r="D1754" s="506"/>
      <c r="E1754" s="38"/>
      <c r="F1754" s="38"/>
      <c r="G1754" s="39"/>
      <c r="H1754" s="39"/>
      <c r="I1754" s="40"/>
      <c r="J1754" s="38"/>
      <c r="K1754" s="38"/>
      <c r="L1754" s="39"/>
      <c r="M1754" s="39"/>
      <c r="N1754" s="40"/>
    </row>
    <row r="1755" spans="1:15" ht="13.5" customHeight="1" x14ac:dyDescent="0.2">
      <c r="A1755" s="36">
        <v>24</v>
      </c>
      <c r="B1755" s="506" t="str">
        <f>B1716</f>
        <v/>
      </c>
      <c r="C1755" s="506"/>
      <c r="D1755" s="506"/>
      <c r="E1755" s="38"/>
      <c r="F1755" s="38"/>
      <c r="G1755" s="39"/>
      <c r="H1755" s="39"/>
      <c r="I1755" s="40"/>
      <c r="J1755" s="38"/>
      <c r="K1755" s="38"/>
      <c r="L1755" s="39"/>
      <c r="M1755" s="39"/>
      <c r="N1755" s="40"/>
    </row>
    <row r="1756" spans="1:15" ht="6" customHeight="1" x14ac:dyDescent="0.2">
      <c r="A1756" s="41"/>
      <c r="B1756" s="41"/>
      <c r="C1756" s="41"/>
      <c r="D1756" s="41"/>
    </row>
    <row r="1757" spans="1:15" ht="22.5" customHeight="1" x14ac:dyDescent="0.25">
      <c r="A1757" s="497" t="s">
        <v>19</v>
      </c>
      <c r="B1757" s="497"/>
      <c r="C1757" s="497"/>
      <c r="D1757" s="505" t="str">
        <f>D1718</f>
        <v>3R Petroleum</v>
      </c>
      <c r="E1757" s="505"/>
      <c r="F1757" s="505"/>
      <c r="G1757" s="505"/>
      <c r="H1757" s="505"/>
      <c r="I1757" s="505"/>
      <c r="K1757" s="486" t="s">
        <v>21</v>
      </c>
      <c r="L1757" s="486"/>
      <c r="M1757" s="486"/>
      <c r="N1757" s="486"/>
    </row>
    <row r="1758" spans="1:15" ht="6" customHeight="1" x14ac:dyDescent="0.2">
      <c r="J1758" s="18"/>
      <c r="N1758" s="18"/>
      <c r="O1758" s="18"/>
    </row>
    <row r="1759" spans="1:15" ht="17.25" customHeight="1" x14ac:dyDescent="0.2">
      <c r="A1759" s="487" t="s">
        <v>95</v>
      </c>
      <c r="B1759" s="487"/>
      <c r="C1759" s="49">
        <f>C1720</f>
        <v>5</v>
      </c>
      <c r="E1759" s="487" t="s">
        <v>23</v>
      </c>
      <c r="F1759" s="487"/>
      <c r="G1759" s="50" t="str">
        <f>G1720</f>
        <v>0</v>
      </c>
      <c r="H1759" s="22"/>
      <c r="K1759" s="488" t="s">
        <v>25</v>
      </c>
      <c r="L1759" s="488"/>
      <c r="M1759" s="488"/>
      <c r="N1759" s="488"/>
    </row>
    <row r="1760" spans="1:15" ht="6" customHeight="1" x14ac:dyDescent="0.2">
      <c r="C1760" s="6"/>
      <c r="D1760" s="23"/>
      <c r="E1760" s="23"/>
      <c r="F1760" s="23"/>
      <c r="G1760" s="23"/>
      <c r="H1760" s="23"/>
      <c r="I1760" s="23"/>
      <c r="O1760" s="22"/>
    </row>
    <row r="1761" spans="1:16" ht="13.5" customHeight="1" x14ac:dyDescent="0.2">
      <c r="A1761" s="22"/>
      <c r="B1761" s="22"/>
      <c r="C1761" s="23"/>
      <c r="D1761" s="23"/>
      <c r="E1761" s="487" t="s">
        <v>26</v>
      </c>
      <c r="F1761" s="487"/>
      <c r="G1761" s="487"/>
      <c r="H1761" s="51">
        <f>H1722</f>
        <v>44986</v>
      </c>
      <c r="I1761" s="22"/>
      <c r="J1761" s="22"/>
      <c r="K1761" s="22"/>
      <c r="N1761" s="14" t="s">
        <v>145</v>
      </c>
      <c r="O1761" s="22"/>
      <c r="P1761" s="22"/>
    </row>
    <row r="1762" spans="1:16" ht="6" customHeight="1" x14ac:dyDescent="0.2">
      <c r="A1762" s="22"/>
      <c r="B1762" s="22"/>
      <c r="G1762" s="13"/>
      <c r="H1762" s="13"/>
      <c r="I1762" s="22"/>
      <c r="J1762" s="22"/>
      <c r="K1762" s="22"/>
      <c r="M1762" s="6"/>
      <c r="O1762" s="22"/>
      <c r="P1762" s="22"/>
    </row>
    <row r="1763" spans="1:16" s="42" customFormat="1" ht="17.25" customHeight="1" x14ac:dyDescent="0.2">
      <c r="A1763" s="488" t="s">
        <v>97</v>
      </c>
      <c r="B1763" s="488"/>
      <c r="C1763" s="488"/>
      <c r="D1763" s="488"/>
      <c r="E1763" s="488"/>
      <c r="F1763" s="488"/>
      <c r="G1763" s="488"/>
      <c r="H1763" s="488"/>
      <c r="I1763" s="488"/>
      <c r="J1763" s="488"/>
      <c r="K1763" s="488"/>
      <c r="L1763" s="488"/>
      <c r="M1763" s="488"/>
      <c r="N1763" s="488"/>
      <c r="O1763" s="52"/>
      <c r="P1763" s="52"/>
    </row>
    <row r="1764" spans="1:16" ht="13.5" customHeight="1" x14ac:dyDescent="0.2">
      <c r="A1764" s="501" t="s">
        <v>31</v>
      </c>
      <c r="B1764" s="502" t="s">
        <v>98</v>
      </c>
      <c r="C1764" s="502"/>
      <c r="D1764" s="502"/>
      <c r="E1764" s="53" t="s">
        <v>99</v>
      </c>
      <c r="F1764" s="30"/>
      <c r="G1764" s="29" t="s">
        <v>100</v>
      </c>
      <c r="H1764" s="492"/>
      <c r="I1764" s="492"/>
      <c r="J1764" s="53" t="s">
        <v>99</v>
      </c>
      <c r="K1764" s="30"/>
      <c r="L1764" s="29" t="s">
        <v>100</v>
      </c>
      <c r="M1764" s="492"/>
      <c r="N1764" s="492"/>
    </row>
    <row r="1765" spans="1:16" ht="13.5" customHeight="1" x14ac:dyDescent="0.2">
      <c r="A1765" s="501"/>
      <c r="B1765" s="502"/>
      <c r="C1765" s="502"/>
      <c r="D1765" s="502"/>
      <c r="E1765" s="59"/>
      <c r="F1765" s="503" t="s">
        <v>101</v>
      </c>
      <c r="G1765" s="503"/>
      <c r="H1765" s="503"/>
      <c r="I1765" s="503"/>
      <c r="J1765" s="4"/>
      <c r="K1765" s="503" t="s">
        <v>101</v>
      </c>
      <c r="L1765" s="503"/>
      <c r="M1765" s="503"/>
      <c r="N1765" s="503"/>
    </row>
    <row r="1766" spans="1:16" ht="13.5" customHeight="1" x14ac:dyDescent="0.2">
      <c r="A1766" s="501"/>
      <c r="B1766" s="502"/>
      <c r="C1766" s="502"/>
      <c r="D1766" s="502"/>
      <c r="E1766" s="60" t="s">
        <v>40</v>
      </c>
      <c r="F1766" s="494" t="s">
        <v>41</v>
      </c>
      <c r="G1766" s="495" t="s">
        <v>42</v>
      </c>
      <c r="H1766" s="495" t="s">
        <v>43</v>
      </c>
      <c r="I1766" s="496" t="s">
        <v>44</v>
      </c>
      <c r="J1766" s="23" t="s">
        <v>40</v>
      </c>
      <c r="K1766" s="494" t="s">
        <v>41</v>
      </c>
      <c r="L1766" s="495" t="s">
        <v>42</v>
      </c>
      <c r="M1766" s="495" t="s">
        <v>43</v>
      </c>
      <c r="N1766" s="496" t="s">
        <v>44</v>
      </c>
    </row>
    <row r="1767" spans="1:16" ht="13.5" customHeight="1" x14ac:dyDescent="0.2">
      <c r="A1767" s="501"/>
      <c r="B1767" s="502"/>
      <c r="C1767" s="502"/>
      <c r="D1767" s="502"/>
      <c r="E1767" s="60" t="s">
        <v>47</v>
      </c>
      <c r="F1767" s="494"/>
      <c r="G1767" s="495"/>
      <c r="H1767" s="495"/>
      <c r="I1767" s="496"/>
      <c r="J1767" s="23" t="s">
        <v>47</v>
      </c>
      <c r="K1767" s="494"/>
      <c r="L1767" s="495"/>
      <c r="M1767" s="495"/>
      <c r="N1767" s="496"/>
    </row>
    <row r="1768" spans="1:16" ht="13.5" customHeight="1" x14ac:dyDescent="0.2">
      <c r="A1768" s="501"/>
      <c r="B1768" s="502"/>
      <c r="C1768" s="502"/>
      <c r="D1768" s="502"/>
      <c r="E1768" s="60" t="s">
        <v>49</v>
      </c>
      <c r="F1768" s="494"/>
      <c r="G1768" s="495"/>
      <c r="H1768" s="495"/>
      <c r="I1768" s="496"/>
      <c r="J1768" s="23" t="s">
        <v>49</v>
      </c>
      <c r="K1768" s="494"/>
      <c r="L1768" s="495"/>
      <c r="M1768" s="495"/>
      <c r="N1768" s="496"/>
    </row>
    <row r="1769" spans="1:16" ht="13.5" customHeight="1" x14ac:dyDescent="0.2">
      <c r="A1769" s="501"/>
      <c r="B1769" s="502"/>
      <c r="C1769" s="502"/>
      <c r="D1769" s="502"/>
      <c r="E1769" s="61" t="s">
        <v>53</v>
      </c>
      <c r="F1769" s="494"/>
      <c r="G1769" s="495"/>
      <c r="H1769" s="495"/>
      <c r="I1769" s="496"/>
      <c r="J1769" s="23" t="s">
        <v>53</v>
      </c>
      <c r="K1769" s="494"/>
      <c r="L1769" s="495"/>
      <c r="M1769" s="495"/>
      <c r="N1769" s="496"/>
    </row>
    <row r="1770" spans="1:16" ht="13.5" customHeight="1" x14ac:dyDescent="0.2">
      <c r="A1770" s="36">
        <v>1</v>
      </c>
      <c r="B1770" s="507" t="s">
        <v>55</v>
      </c>
      <c r="C1770" s="507"/>
      <c r="D1770" s="507"/>
      <c r="E1770" s="38"/>
      <c r="F1770" s="38"/>
      <c r="G1770" s="39"/>
      <c r="H1770" s="39"/>
      <c r="I1770" s="40"/>
      <c r="J1770" s="38"/>
      <c r="K1770" s="38"/>
      <c r="L1770" s="39"/>
      <c r="M1770" s="39"/>
      <c r="N1770" s="40"/>
    </row>
    <row r="1771" spans="1:16" ht="13.5" customHeight="1" x14ac:dyDescent="0.2">
      <c r="A1771" s="36">
        <v>2</v>
      </c>
      <c r="B1771" s="507" t="s">
        <v>57</v>
      </c>
      <c r="C1771" s="507"/>
      <c r="D1771" s="507"/>
      <c r="E1771" s="38"/>
      <c r="F1771" s="38"/>
      <c r="G1771" s="39"/>
      <c r="H1771" s="39"/>
      <c r="I1771" s="40"/>
      <c r="J1771" s="38"/>
      <c r="K1771" s="38"/>
      <c r="L1771" s="39"/>
      <c r="M1771" s="39"/>
      <c r="N1771" s="40"/>
    </row>
    <row r="1772" spans="1:16" ht="13.5" customHeight="1" x14ac:dyDescent="0.2">
      <c r="A1772" s="36">
        <v>3</v>
      </c>
      <c r="B1772" s="507" t="s">
        <v>59</v>
      </c>
      <c r="C1772" s="507"/>
      <c r="D1772" s="507"/>
      <c r="E1772" s="38"/>
      <c r="F1772" s="38"/>
      <c r="G1772" s="39"/>
      <c r="H1772" s="39"/>
      <c r="I1772" s="40"/>
      <c r="J1772" s="38"/>
      <c r="K1772" s="38"/>
      <c r="L1772" s="39"/>
      <c r="M1772" s="39"/>
      <c r="N1772" s="40"/>
    </row>
    <row r="1773" spans="1:16" ht="13.5" customHeight="1" x14ac:dyDescent="0.2">
      <c r="A1773" s="36">
        <v>4</v>
      </c>
      <c r="B1773" s="507" t="s">
        <v>61</v>
      </c>
      <c r="C1773" s="507"/>
      <c r="D1773" s="507"/>
      <c r="E1773" s="38"/>
      <c r="F1773" s="38"/>
      <c r="G1773" s="39"/>
      <c r="H1773" s="39"/>
      <c r="I1773" s="40"/>
      <c r="J1773" s="38"/>
      <c r="K1773" s="38"/>
      <c r="L1773" s="39"/>
      <c r="M1773" s="39"/>
      <c r="N1773" s="40"/>
    </row>
    <row r="1774" spans="1:16" ht="13.5" customHeight="1" x14ac:dyDescent="0.2">
      <c r="A1774" s="36">
        <v>5</v>
      </c>
      <c r="B1774" s="507" t="s">
        <v>63</v>
      </c>
      <c r="C1774" s="507"/>
      <c r="D1774" s="507"/>
      <c r="E1774" s="38"/>
      <c r="F1774" s="38"/>
      <c r="G1774" s="39"/>
      <c r="H1774" s="39"/>
      <c r="I1774" s="40"/>
      <c r="J1774" s="38"/>
      <c r="K1774" s="38"/>
      <c r="L1774" s="39"/>
      <c r="M1774" s="39"/>
      <c r="N1774" s="40"/>
    </row>
    <row r="1775" spans="1:16" ht="13.5" customHeight="1" x14ac:dyDescent="0.2">
      <c r="A1775" s="36">
        <v>6</v>
      </c>
      <c r="B1775" s="507" t="s">
        <v>65</v>
      </c>
      <c r="C1775" s="507"/>
      <c r="D1775" s="507"/>
      <c r="E1775" s="38"/>
      <c r="F1775" s="38"/>
      <c r="G1775" s="39"/>
      <c r="H1775" s="39"/>
      <c r="I1775" s="40"/>
      <c r="J1775" s="38"/>
      <c r="K1775" s="38"/>
      <c r="L1775" s="39"/>
      <c r="M1775" s="39"/>
      <c r="N1775" s="40"/>
    </row>
    <row r="1776" spans="1:16" ht="13.5" customHeight="1" x14ac:dyDescent="0.2">
      <c r="A1776" s="36">
        <v>7</v>
      </c>
      <c r="B1776" s="507" t="s">
        <v>67</v>
      </c>
      <c r="C1776" s="507"/>
      <c r="D1776" s="507"/>
      <c r="E1776" s="38"/>
      <c r="F1776" s="38"/>
      <c r="G1776" s="39"/>
      <c r="H1776" s="39"/>
      <c r="I1776" s="40"/>
      <c r="J1776" s="38"/>
      <c r="K1776" s="38"/>
      <c r="L1776" s="39"/>
      <c r="M1776" s="39"/>
      <c r="N1776" s="40"/>
    </row>
    <row r="1777" spans="1:14" ht="13.5" customHeight="1" x14ac:dyDescent="0.2">
      <c r="A1777" s="36">
        <v>8</v>
      </c>
      <c r="B1777" s="507" t="s">
        <v>69</v>
      </c>
      <c r="C1777" s="507"/>
      <c r="D1777" s="507"/>
      <c r="E1777" s="38"/>
      <c r="F1777" s="38"/>
      <c r="G1777" s="39"/>
      <c r="H1777" s="39"/>
      <c r="I1777" s="40"/>
      <c r="J1777" s="38"/>
      <c r="K1777" s="38"/>
      <c r="L1777" s="39"/>
      <c r="M1777" s="39"/>
      <c r="N1777" s="40"/>
    </row>
    <row r="1778" spans="1:14" ht="13.5" customHeight="1" x14ac:dyDescent="0.2">
      <c r="A1778" s="36">
        <v>9</v>
      </c>
      <c r="B1778" s="507" t="s">
        <v>71</v>
      </c>
      <c r="C1778" s="507"/>
      <c r="D1778" s="507"/>
      <c r="E1778" s="38"/>
      <c r="F1778" s="38"/>
      <c r="G1778" s="39"/>
      <c r="H1778" s="39"/>
      <c r="I1778" s="40"/>
      <c r="J1778" s="38"/>
      <c r="K1778" s="38"/>
      <c r="L1778" s="39"/>
      <c r="M1778" s="39"/>
      <c r="N1778" s="40"/>
    </row>
    <row r="1779" spans="1:14" ht="13.5" customHeight="1" x14ac:dyDescent="0.2">
      <c r="A1779" s="36">
        <v>10</v>
      </c>
      <c r="B1779" s="507" t="s">
        <v>73</v>
      </c>
      <c r="C1779" s="507"/>
      <c r="D1779" s="507"/>
      <c r="E1779" s="38"/>
      <c r="F1779" s="38"/>
      <c r="G1779" s="39"/>
      <c r="H1779" s="39"/>
      <c r="I1779" s="40"/>
      <c r="J1779" s="38"/>
      <c r="K1779" s="38"/>
      <c r="L1779" s="39"/>
      <c r="M1779" s="39"/>
      <c r="N1779" s="40"/>
    </row>
    <row r="1780" spans="1:14" ht="13.5" customHeight="1" x14ac:dyDescent="0.2">
      <c r="A1780" s="36">
        <v>11</v>
      </c>
      <c r="B1780" s="507" t="s">
        <v>75</v>
      </c>
      <c r="C1780" s="507"/>
      <c r="D1780" s="507"/>
      <c r="E1780" s="38"/>
      <c r="F1780" s="38"/>
      <c r="G1780" s="39"/>
      <c r="H1780" s="39"/>
      <c r="I1780" s="40"/>
      <c r="J1780" s="38"/>
      <c r="K1780" s="38"/>
      <c r="L1780" s="39"/>
      <c r="M1780" s="39"/>
      <c r="N1780" s="40"/>
    </row>
    <row r="1781" spans="1:14" ht="13.5" customHeight="1" x14ac:dyDescent="0.2">
      <c r="A1781" s="36">
        <v>12</v>
      </c>
      <c r="B1781" s="507" t="s">
        <v>77</v>
      </c>
      <c r="C1781" s="507"/>
      <c r="D1781" s="507"/>
      <c r="E1781" s="38"/>
      <c r="F1781" s="38"/>
      <c r="G1781" s="39"/>
      <c r="H1781" s="39"/>
      <c r="I1781" s="40"/>
      <c r="J1781" s="38"/>
      <c r="K1781" s="38"/>
      <c r="L1781" s="39"/>
      <c r="M1781" s="39"/>
      <c r="N1781" s="40"/>
    </row>
    <row r="1782" spans="1:14" ht="13.5" customHeight="1" x14ac:dyDescent="0.2">
      <c r="A1782" s="36">
        <v>13</v>
      </c>
      <c r="B1782" s="507" t="s">
        <v>79</v>
      </c>
      <c r="C1782" s="507"/>
      <c r="D1782" s="507"/>
      <c r="E1782" s="38"/>
      <c r="F1782" s="38"/>
      <c r="G1782" s="39"/>
      <c r="H1782" s="39"/>
      <c r="I1782" s="40"/>
      <c r="J1782" s="38"/>
      <c r="K1782" s="38"/>
      <c r="L1782" s="39"/>
      <c r="M1782" s="39"/>
      <c r="N1782" s="40"/>
    </row>
    <row r="1783" spans="1:14" ht="13.5" customHeight="1" x14ac:dyDescent="0.2">
      <c r="A1783" s="36">
        <v>14</v>
      </c>
      <c r="B1783" s="507" t="s">
        <v>81</v>
      </c>
      <c r="C1783" s="507"/>
      <c r="D1783" s="507"/>
      <c r="E1783" s="38"/>
      <c r="F1783" s="38"/>
      <c r="G1783" s="39"/>
      <c r="H1783" s="39"/>
      <c r="I1783" s="40"/>
      <c r="J1783" s="38"/>
      <c r="K1783" s="38"/>
      <c r="L1783" s="39"/>
      <c r="M1783" s="39"/>
      <c r="N1783" s="40"/>
    </row>
    <row r="1784" spans="1:14" ht="13.5" customHeight="1" x14ac:dyDescent="0.2">
      <c r="A1784" s="36">
        <v>15</v>
      </c>
      <c r="B1784" s="507" t="s">
        <v>83</v>
      </c>
      <c r="C1784" s="507"/>
      <c r="D1784" s="507"/>
      <c r="E1784" s="38"/>
      <c r="F1784" s="38"/>
      <c r="G1784" s="39"/>
      <c r="H1784" s="39"/>
      <c r="I1784" s="40"/>
      <c r="J1784" s="38"/>
      <c r="K1784" s="38"/>
      <c r="L1784" s="39"/>
      <c r="M1784" s="39"/>
      <c r="N1784" s="40"/>
    </row>
    <row r="1785" spans="1:14" ht="13.5" customHeight="1" x14ac:dyDescent="0.2">
      <c r="A1785" s="36">
        <v>16</v>
      </c>
      <c r="B1785" s="507" t="s">
        <v>85</v>
      </c>
      <c r="C1785" s="507"/>
      <c r="D1785" s="507"/>
      <c r="E1785" s="38"/>
      <c r="F1785" s="38"/>
      <c r="G1785" s="39"/>
      <c r="H1785" s="39"/>
      <c r="I1785" s="40"/>
      <c r="J1785" s="38"/>
      <c r="K1785" s="38"/>
      <c r="L1785" s="39"/>
      <c r="M1785" s="39"/>
      <c r="N1785" s="40"/>
    </row>
    <row r="1786" spans="1:14" ht="13.5" customHeight="1" x14ac:dyDescent="0.2">
      <c r="A1786" s="36">
        <v>17</v>
      </c>
      <c r="B1786" s="56" t="s">
        <v>87</v>
      </c>
      <c r="C1786" s="57"/>
      <c r="D1786" s="58"/>
      <c r="E1786" s="43"/>
      <c r="F1786" s="38"/>
      <c r="G1786" s="39"/>
      <c r="H1786" s="39"/>
      <c r="I1786" s="40"/>
      <c r="J1786" s="43"/>
      <c r="K1786" s="38"/>
      <c r="L1786" s="39"/>
      <c r="M1786" s="39"/>
      <c r="N1786" s="40"/>
    </row>
    <row r="1787" spans="1:14" ht="13.5" customHeight="1" x14ac:dyDescent="0.2">
      <c r="A1787" s="36">
        <v>18</v>
      </c>
      <c r="B1787" s="499" t="s">
        <v>89</v>
      </c>
      <c r="C1787" s="499"/>
      <c r="D1787" s="499"/>
      <c r="E1787" s="38"/>
      <c r="F1787" s="38"/>
      <c r="G1787" s="39"/>
      <c r="H1787" s="39"/>
      <c r="I1787" s="40"/>
      <c r="J1787" s="38"/>
      <c r="K1787" s="38"/>
      <c r="L1787" s="39"/>
      <c r="M1787" s="39"/>
      <c r="N1787" s="40"/>
    </row>
    <row r="1788" spans="1:14" ht="13.5" customHeight="1" x14ac:dyDescent="0.2">
      <c r="A1788" s="36">
        <v>19</v>
      </c>
      <c r="B1788" s="499" t="s">
        <v>92</v>
      </c>
      <c r="C1788" s="499"/>
      <c r="D1788" s="499"/>
      <c r="E1788" s="38"/>
      <c r="F1788" s="38"/>
      <c r="G1788" s="39"/>
      <c r="H1788" s="39"/>
      <c r="I1788" s="40"/>
      <c r="J1788" s="38"/>
      <c r="K1788" s="38"/>
      <c r="L1788" s="39"/>
      <c r="M1788" s="39"/>
      <c r="N1788" s="40"/>
    </row>
    <row r="1789" spans="1:14" ht="13.5" customHeight="1" x14ac:dyDescent="0.2">
      <c r="A1789" s="44"/>
      <c r="B1789" s="499" t="s">
        <v>94</v>
      </c>
      <c r="C1789" s="499"/>
      <c r="D1789" s="499"/>
      <c r="E1789" s="45"/>
      <c r="F1789" s="45"/>
      <c r="G1789" s="46"/>
      <c r="H1789" s="46"/>
      <c r="I1789" s="47"/>
      <c r="J1789" s="45"/>
      <c r="K1789" s="45"/>
      <c r="L1789" s="46"/>
      <c r="M1789" s="46"/>
      <c r="N1789" s="47"/>
    </row>
    <row r="1790" spans="1:14" ht="13.5" customHeight="1" x14ac:dyDescent="0.2">
      <c r="A1790" s="36">
        <v>20</v>
      </c>
      <c r="B1790" s="506" t="str">
        <f>B1751</f>
        <v/>
      </c>
      <c r="C1790" s="506"/>
      <c r="D1790" s="506"/>
      <c r="E1790" s="38"/>
      <c r="F1790" s="38"/>
      <c r="G1790" s="39"/>
      <c r="H1790" s="39"/>
      <c r="I1790" s="40"/>
      <c r="J1790" s="38"/>
      <c r="K1790" s="38"/>
      <c r="L1790" s="39"/>
      <c r="M1790" s="39"/>
      <c r="N1790" s="40"/>
    </row>
    <row r="1791" spans="1:14" ht="13.5" customHeight="1" x14ac:dyDescent="0.2">
      <c r="A1791" s="36">
        <v>21</v>
      </c>
      <c r="B1791" s="506" t="str">
        <f>B1752</f>
        <v/>
      </c>
      <c r="C1791" s="506"/>
      <c r="D1791" s="506"/>
      <c r="E1791" s="38"/>
      <c r="F1791" s="38"/>
      <c r="G1791" s="39"/>
      <c r="H1791" s="39"/>
      <c r="I1791" s="40"/>
      <c r="J1791" s="38"/>
      <c r="K1791" s="38"/>
      <c r="L1791" s="39"/>
      <c r="M1791" s="39"/>
      <c r="N1791" s="40"/>
    </row>
    <row r="1792" spans="1:14" ht="13.5" customHeight="1" x14ac:dyDescent="0.2">
      <c r="A1792" s="36">
        <v>22</v>
      </c>
      <c r="B1792" s="506" t="str">
        <f>B1753</f>
        <v/>
      </c>
      <c r="C1792" s="506"/>
      <c r="D1792" s="506"/>
      <c r="E1792" s="38"/>
      <c r="F1792" s="38"/>
      <c r="G1792" s="39"/>
      <c r="H1792" s="39"/>
      <c r="I1792" s="40"/>
      <c r="J1792" s="38"/>
      <c r="K1792" s="38"/>
      <c r="L1792" s="39"/>
      <c r="M1792" s="39"/>
      <c r="N1792" s="40"/>
    </row>
    <row r="1793" spans="1:16" ht="13.5" customHeight="1" x14ac:dyDescent="0.2">
      <c r="A1793" s="36">
        <v>23</v>
      </c>
      <c r="B1793" s="506" t="str">
        <f>B1754</f>
        <v/>
      </c>
      <c r="C1793" s="506"/>
      <c r="D1793" s="506"/>
      <c r="E1793" s="38"/>
      <c r="F1793" s="38"/>
      <c r="G1793" s="39"/>
      <c r="H1793" s="39"/>
      <c r="I1793" s="40"/>
      <c r="J1793" s="38"/>
      <c r="K1793" s="38"/>
      <c r="L1793" s="39"/>
      <c r="M1793" s="39"/>
      <c r="N1793" s="40"/>
    </row>
    <row r="1794" spans="1:16" ht="13.5" customHeight="1" x14ac:dyDescent="0.2">
      <c r="A1794" s="36">
        <v>24</v>
      </c>
      <c r="B1794" s="506" t="str">
        <f>B1755</f>
        <v/>
      </c>
      <c r="C1794" s="506"/>
      <c r="D1794" s="506"/>
      <c r="E1794" s="38"/>
      <c r="F1794" s="38"/>
      <c r="G1794" s="39"/>
      <c r="H1794" s="39"/>
      <c r="I1794" s="40"/>
      <c r="J1794" s="38"/>
      <c r="K1794" s="38"/>
      <c r="L1794" s="39"/>
      <c r="M1794" s="39"/>
      <c r="N1794" s="40"/>
    </row>
    <row r="1795" spans="1:16" ht="6" customHeight="1" x14ac:dyDescent="0.2">
      <c r="A1795" s="41"/>
      <c r="B1795" s="41"/>
      <c r="C1795" s="41"/>
      <c r="D1795" s="41"/>
    </row>
    <row r="1796" spans="1:16" ht="22.5" customHeight="1" x14ac:dyDescent="0.25">
      <c r="A1796" s="497" t="s">
        <v>19</v>
      </c>
      <c r="B1796" s="497"/>
      <c r="C1796" s="497"/>
      <c r="D1796" s="505" t="str">
        <f>D1757</f>
        <v>3R Petroleum</v>
      </c>
      <c r="E1796" s="505"/>
      <c r="F1796" s="505"/>
      <c r="G1796" s="505"/>
      <c r="H1796" s="505"/>
      <c r="I1796" s="505"/>
      <c r="K1796" s="486" t="s">
        <v>21</v>
      </c>
      <c r="L1796" s="486"/>
      <c r="M1796" s="486"/>
      <c r="N1796" s="486"/>
    </row>
    <row r="1797" spans="1:16" ht="6" customHeight="1" x14ac:dyDescent="0.2">
      <c r="J1797" s="18"/>
      <c r="N1797" s="18"/>
      <c r="O1797" s="18"/>
    </row>
    <row r="1798" spans="1:16" ht="17.25" customHeight="1" x14ac:dyDescent="0.2">
      <c r="A1798" s="487" t="s">
        <v>95</v>
      </c>
      <c r="B1798" s="487"/>
      <c r="C1798" s="49">
        <f>C1759</f>
        <v>5</v>
      </c>
      <c r="E1798" s="487" t="s">
        <v>23</v>
      </c>
      <c r="F1798" s="487"/>
      <c r="G1798" s="50" t="str">
        <f>G1759</f>
        <v>0</v>
      </c>
      <c r="H1798" s="22"/>
      <c r="K1798" s="488" t="s">
        <v>25</v>
      </c>
      <c r="L1798" s="488"/>
      <c r="M1798" s="488"/>
      <c r="N1798" s="488"/>
    </row>
    <row r="1799" spans="1:16" ht="6" customHeight="1" x14ac:dyDescent="0.2">
      <c r="C1799" s="6"/>
      <c r="D1799" s="23"/>
      <c r="E1799" s="23"/>
      <c r="F1799" s="23"/>
      <c r="G1799" s="23"/>
      <c r="H1799" s="23"/>
      <c r="I1799" s="23"/>
      <c r="O1799" s="22"/>
    </row>
    <row r="1800" spans="1:16" ht="13.5" customHeight="1" x14ac:dyDescent="0.2">
      <c r="A1800" s="22"/>
      <c r="B1800" s="22"/>
      <c r="C1800" s="23"/>
      <c r="D1800" s="23"/>
      <c r="E1800" s="487" t="s">
        <v>26</v>
      </c>
      <c r="F1800" s="487"/>
      <c r="G1800" s="487"/>
      <c r="H1800" s="51">
        <f>H1761</f>
        <v>44986</v>
      </c>
      <c r="I1800" s="22"/>
      <c r="J1800" s="22"/>
      <c r="K1800" s="22"/>
      <c r="N1800" s="14" t="s">
        <v>146</v>
      </c>
      <c r="O1800" s="22"/>
      <c r="P1800" s="22"/>
    </row>
    <row r="1801" spans="1:16" ht="6" customHeight="1" x14ac:dyDescent="0.2">
      <c r="A1801" s="22"/>
      <c r="B1801" s="22"/>
      <c r="G1801" s="13"/>
      <c r="H1801" s="13"/>
      <c r="I1801" s="22"/>
      <c r="J1801" s="22"/>
      <c r="K1801" s="22"/>
      <c r="M1801" s="6"/>
      <c r="O1801" s="22"/>
      <c r="P1801" s="22"/>
    </row>
    <row r="1802" spans="1:16" s="42" customFormat="1" ht="17.25" customHeight="1" x14ac:dyDescent="0.2">
      <c r="A1802" s="488" t="s">
        <v>97</v>
      </c>
      <c r="B1802" s="488"/>
      <c r="C1802" s="488"/>
      <c r="D1802" s="488"/>
      <c r="E1802" s="488"/>
      <c r="F1802" s="488"/>
      <c r="G1802" s="488"/>
      <c r="H1802" s="488"/>
      <c r="I1802" s="488"/>
      <c r="J1802" s="488"/>
      <c r="K1802" s="488"/>
      <c r="L1802" s="488"/>
      <c r="M1802" s="488"/>
      <c r="N1802" s="488"/>
      <c r="O1802" s="52"/>
      <c r="P1802" s="52"/>
    </row>
    <row r="1803" spans="1:16" ht="13.5" customHeight="1" x14ac:dyDescent="0.2">
      <c r="A1803" s="501" t="s">
        <v>31</v>
      </c>
      <c r="B1803" s="502" t="s">
        <v>98</v>
      </c>
      <c r="C1803" s="502"/>
      <c r="D1803" s="502"/>
      <c r="E1803" s="53" t="s">
        <v>99</v>
      </c>
      <c r="F1803" s="63"/>
      <c r="G1803" s="64" t="s">
        <v>100</v>
      </c>
      <c r="H1803" s="508"/>
      <c r="I1803" s="508"/>
      <c r="J1803" s="53" t="s">
        <v>99</v>
      </c>
      <c r="K1803" s="63"/>
      <c r="L1803" s="64" t="s">
        <v>100</v>
      </c>
      <c r="M1803" s="508"/>
      <c r="N1803" s="508"/>
    </row>
    <row r="1804" spans="1:16" ht="13.5" customHeight="1" x14ac:dyDescent="0.2">
      <c r="A1804" s="501"/>
      <c r="B1804" s="502"/>
      <c r="C1804" s="502"/>
      <c r="D1804" s="502"/>
      <c r="E1804" s="59"/>
      <c r="F1804" s="503" t="s">
        <v>101</v>
      </c>
      <c r="G1804" s="503"/>
      <c r="H1804" s="503"/>
      <c r="I1804" s="503"/>
      <c r="J1804" s="4"/>
      <c r="K1804" s="503" t="s">
        <v>101</v>
      </c>
      <c r="L1804" s="503"/>
      <c r="M1804" s="503"/>
      <c r="N1804" s="503"/>
    </row>
    <row r="1805" spans="1:16" ht="13.5" customHeight="1" x14ac:dyDescent="0.2">
      <c r="A1805" s="501"/>
      <c r="B1805" s="502"/>
      <c r="C1805" s="502"/>
      <c r="D1805" s="502"/>
      <c r="E1805" s="60" t="s">
        <v>40</v>
      </c>
      <c r="F1805" s="494" t="s">
        <v>41</v>
      </c>
      <c r="G1805" s="495" t="s">
        <v>42</v>
      </c>
      <c r="H1805" s="495" t="s">
        <v>43</v>
      </c>
      <c r="I1805" s="496" t="s">
        <v>44</v>
      </c>
      <c r="J1805" s="23" t="s">
        <v>40</v>
      </c>
      <c r="K1805" s="494" t="s">
        <v>41</v>
      </c>
      <c r="L1805" s="495" t="s">
        <v>42</v>
      </c>
      <c r="M1805" s="495" t="s">
        <v>43</v>
      </c>
      <c r="N1805" s="496" t="s">
        <v>44</v>
      </c>
    </row>
    <row r="1806" spans="1:16" ht="13.5" customHeight="1" x14ac:dyDescent="0.2">
      <c r="A1806" s="501"/>
      <c r="B1806" s="502"/>
      <c r="C1806" s="502"/>
      <c r="D1806" s="502"/>
      <c r="E1806" s="60" t="s">
        <v>47</v>
      </c>
      <c r="F1806" s="494"/>
      <c r="G1806" s="495"/>
      <c r="H1806" s="495"/>
      <c r="I1806" s="496"/>
      <c r="J1806" s="23" t="s">
        <v>47</v>
      </c>
      <c r="K1806" s="494"/>
      <c r="L1806" s="495"/>
      <c r="M1806" s="495"/>
      <c r="N1806" s="496"/>
    </row>
    <row r="1807" spans="1:16" ht="13.5" customHeight="1" x14ac:dyDescent="0.2">
      <c r="A1807" s="501"/>
      <c r="B1807" s="502"/>
      <c r="C1807" s="502"/>
      <c r="D1807" s="502"/>
      <c r="E1807" s="60" t="s">
        <v>49</v>
      </c>
      <c r="F1807" s="494"/>
      <c r="G1807" s="495"/>
      <c r="H1807" s="495"/>
      <c r="I1807" s="496"/>
      <c r="J1807" s="23" t="s">
        <v>49</v>
      </c>
      <c r="K1807" s="494"/>
      <c r="L1807" s="495"/>
      <c r="M1807" s="495"/>
      <c r="N1807" s="496"/>
    </row>
    <row r="1808" spans="1:16" ht="13.5" customHeight="1" x14ac:dyDescent="0.2">
      <c r="A1808" s="501"/>
      <c r="B1808" s="502"/>
      <c r="C1808" s="502"/>
      <c r="D1808" s="502"/>
      <c r="E1808" s="61" t="s">
        <v>53</v>
      </c>
      <c r="F1808" s="494"/>
      <c r="G1808" s="495"/>
      <c r="H1808" s="495"/>
      <c r="I1808" s="496"/>
      <c r="J1808" s="23" t="s">
        <v>53</v>
      </c>
      <c r="K1808" s="494"/>
      <c r="L1808" s="495"/>
      <c r="M1808" s="495"/>
      <c r="N1808" s="496"/>
    </row>
    <row r="1809" spans="1:14" ht="13.5" customHeight="1" x14ac:dyDescent="0.2">
      <c r="A1809" s="36">
        <v>1</v>
      </c>
      <c r="B1809" s="507" t="s">
        <v>55</v>
      </c>
      <c r="C1809" s="507"/>
      <c r="D1809" s="507"/>
      <c r="E1809" s="38"/>
      <c r="F1809" s="38"/>
      <c r="G1809" s="39"/>
      <c r="H1809" s="39"/>
      <c r="I1809" s="40"/>
      <c r="J1809" s="38"/>
      <c r="K1809" s="38"/>
      <c r="L1809" s="39"/>
      <c r="M1809" s="39"/>
      <c r="N1809" s="40"/>
    </row>
    <row r="1810" spans="1:14" ht="13.5" customHeight="1" x14ac:dyDescent="0.2">
      <c r="A1810" s="36">
        <v>2</v>
      </c>
      <c r="B1810" s="507" t="s">
        <v>57</v>
      </c>
      <c r="C1810" s="507"/>
      <c r="D1810" s="507"/>
      <c r="E1810" s="38"/>
      <c r="F1810" s="38"/>
      <c r="G1810" s="39"/>
      <c r="H1810" s="39"/>
      <c r="I1810" s="40"/>
      <c r="J1810" s="38"/>
      <c r="K1810" s="38"/>
      <c r="L1810" s="39"/>
      <c r="M1810" s="39"/>
      <c r="N1810" s="40"/>
    </row>
    <row r="1811" spans="1:14" ht="13.5" customHeight="1" x14ac:dyDescent="0.2">
      <c r="A1811" s="36">
        <v>3</v>
      </c>
      <c r="B1811" s="507" t="s">
        <v>59</v>
      </c>
      <c r="C1811" s="507"/>
      <c r="D1811" s="507"/>
      <c r="E1811" s="38"/>
      <c r="F1811" s="38"/>
      <c r="G1811" s="39"/>
      <c r="H1811" s="39"/>
      <c r="I1811" s="40"/>
      <c r="J1811" s="38"/>
      <c r="K1811" s="38"/>
      <c r="L1811" s="39"/>
      <c r="M1811" s="39"/>
      <c r="N1811" s="40"/>
    </row>
    <row r="1812" spans="1:14" ht="13.5" customHeight="1" x14ac:dyDescent="0.2">
      <c r="A1812" s="36">
        <v>4</v>
      </c>
      <c r="B1812" s="507" t="s">
        <v>61</v>
      </c>
      <c r="C1812" s="507"/>
      <c r="D1812" s="507"/>
      <c r="E1812" s="38"/>
      <c r="F1812" s="38"/>
      <c r="G1812" s="39"/>
      <c r="H1812" s="39"/>
      <c r="I1812" s="40"/>
      <c r="J1812" s="38"/>
      <c r="K1812" s="38"/>
      <c r="L1812" s="39"/>
      <c r="M1812" s="39"/>
      <c r="N1812" s="40"/>
    </row>
    <row r="1813" spans="1:14" ht="13.5" customHeight="1" x14ac:dyDescent="0.2">
      <c r="A1813" s="36">
        <v>5</v>
      </c>
      <c r="B1813" s="507" t="s">
        <v>63</v>
      </c>
      <c r="C1813" s="507"/>
      <c r="D1813" s="507"/>
      <c r="E1813" s="38"/>
      <c r="F1813" s="38"/>
      <c r="G1813" s="39"/>
      <c r="H1813" s="39"/>
      <c r="I1813" s="40"/>
      <c r="J1813" s="38"/>
      <c r="K1813" s="38"/>
      <c r="L1813" s="39"/>
      <c r="M1813" s="39"/>
      <c r="N1813" s="40"/>
    </row>
    <row r="1814" spans="1:14" ht="13.5" customHeight="1" x14ac:dyDescent="0.2">
      <c r="A1814" s="36">
        <v>6</v>
      </c>
      <c r="B1814" s="507" t="s">
        <v>65</v>
      </c>
      <c r="C1814" s="507"/>
      <c r="D1814" s="507"/>
      <c r="E1814" s="38"/>
      <c r="F1814" s="38"/>
      <c r="G1814" s="39"/>
      <c r="H1814" s="39"/>
      <c r="I1814" s="40"/>
      <c r="J1814" s="38"/>
      <c r="K1814" s="38"/>
      <c r="L1814" s="39"/>
      <c r="M1814" s="39"/>
      <c r="N1814" s="40"/>
    </row>
    <row r="1815" spans="1:14" ht="13.5" customHeight="1" x14ac:dyDescent="0.2">
      <c r="A1815" s="36">
        <v>7</v>
      </c>
      <c r="B1815" s="507" t="s">
        <v>67</v>
      </c>
      <c r="C1815" s="507"/>
      <c r="D1815" s="507"/>
      <c r="E1815" s="38"/>
      <c r="F1815" s="38"/>
      <c r="G1815" s="39"/>
      <c r="H1815" s="39"/>
      <c r="I1815" s="40"/>
      <c r="J1815" s="38"/>
      <c r="K1815" s="38"/>
      <c r="L1815" s="39"/>
      <c r="M1815" s="39"/>
      <c r="N1815" s="40"/>
    </row>
    <row r="1816" spans="1:14" ht="13.5" customHeight="1" x14ac:dyDescent="0.2">
      <c r="A1816" s="36">
        <v>8</v>
      </c>
      <c r="B1816" s="507" t="s">
        <v>69</v>
      </c>
      <c r="C1816" s="507"/>
      <c r="D1816" s="507"/>
      <c r="E1816" s="38"/>
      <c r="F1816" s="38"/>
      <c r="G1816" s="39"/>
      <c r="H1816" s="39"/>
      <c r="I1816" s="40"/>
      <c r="J1816" s="38"/>
      <c r="K1816" s="38"/>
      <c r="L1816" s="39"/>
      <c r="M1816" s="39"/>
      <c r="N1816" s="40"/>
    </row>
    <row r="1817" spans="1:14" ht="13.5" customHeight="1" x14ac:dyDescent="0.2">
      <c r="A1817" s="36">
        <v>9</v>
      </c>
      <c r="B1817" s="507" t="s">
        <v>71</v>
      </c>
      <c r="C1817" s="507"/>
      <c r="D1817" s="507"/>
      <c r="E1817" s="38"/>
      <c r="F1817" s="38"/>
      <c r="G1817" s="39"/>
      <c r="H1817" s="39"/>
      <c r="I1817" s="40"/>
      <c r="J1817" s="38"/>
      <c r="K1817" s="38"/>
      <c r="L1817" s="39"/>
      <c r="M1817" s="39"/>
      <c r="N1817" s="40"/>
    </row>
    <row r="1818" spans="1:14" ht="13.5" customHeight="1" x14ac:dyDescent="0.2">
      <c r="A1818" s="36">
        <v>10</v>
      </c>
      <c r="B1818" s="507" t="s">
        <v>73</v>
      </c>
      <c r="C1818" s="507"/>
      <c r="D1818" s="507"/>
      <c r="E1818" s="38"/>
      <c r="F1818" s="38"/>
      <c r="G1818" s="39"/>
      <c r="H1818" s="39"/>
      <c r="I1818" s="40"/>
      <c r="J1818" s="38"/>
      <c r="K1818" s="38"/>
      <c r="L1818" s="39"/>
      <c r="M1818" s="39"/>
      <c r="N1818" s="40"/>
    </row>
    <row r="1819" spans="1:14" ht="13.5" customHeight="1" x14ac:dyDescent="0.2">
      <c r="A1819" s="36">
        <v>11</v>
      </c>
      <c r="B1819" s="507" t="s">
        <v>75</v>
      </c>
      <c r="C1819" s="507"/>
      <c r="D1819" s="507"/>
      <c r="E1819" s="38"/>
      <c r="F1819" s="38"/>
      <c r="G1819" s="39"/>
      <c r="H1819" s="39"/>
      <c r="I1819" s="40"/>
      <c r="J1819" s="38"/>
      <c r="K1819" s="38"/>
      <c r="L1819" s="39"/>
      <c r="M1819" s="39"/>
      <c r="N1819" s="40"/>
    </row>
    <row r="1820" spans="1:14" ht="13.5" customHeight="1" x14ac:dyDescent="0.2">
      <c r="A1820" s="36">
        <v>12</v>
      </c>
      <c r="B1820" s="507" t="s">
        <v>77</v>
      </c>
      <c r="C1820" s="507"/>
      <c r="D1820" s="507"/>
      <c r="E1820" s="38"/>
      <c r="F1820" s="38"/>
      <c r="G1820" s="39"/>
      <c r="H1820" s="39"/>
      <c r="I1820" s="40"/>
      <c r="J1820" s="38"/>
      <c r="K1820" s="38"/>
      <c r="L1820" s="39"/>
      <c r="M1820" s="39"/>
      <c r="N1820" s="40"/>
    </row>
    <row r="1821" spans="1:14" ht="13.5" customHeight="1" x14ac:dyDescent="0.2">
      <c r="A1821" s="36">
        <v>13</v>
      </c>
      <c r="B1821" s="507" t="s">
        <v>79</v>
      </c>
      <c r="C1821" s="507"/>
      <c r="D1821" s="507"/>
      <c r="E1821" s="38"/>
      <c r="F1821" s="38"/>
      <c r="G1821" s="39"/>
      <c r="H1821" s="39"/>
      <c r="I1821" s="40"/>
      <c r="J1821" s="38"/>
      <c r="K1821" s="38"/>
      <c r="L1821" s="39"/>
      <c r="M1821" s="39"/>
      <c r="N1821" s="40"/>
    </row>
    <row r="1822" spans="1:14" ht="13.5" customHeight="1" x14ac:dyDescent="0.2">
      <c r="A1822" s="36">
        <v>14</v>
      </c>
      <c r="B1822" s="507" t="s">
        <v>81</v>
      </c>
      <c r="C1822" s="507"/>
      <c r="D1822" s="507"/>
      <c r="E1822" s="38"/>
      <c r="F1822" s="38"/>
      <c r="G1822" s="39"/>
      <c r="H1822" s="39"/>
      <c r="I1822" s="40"/>
      <c r="J1822" s="38"/>
      <c r="K1822" s="38"/>
      <c r="L1822" s="39"/>
      <c r="M1822" s="39"/>
      <c r="N1822" s="40"/>
    </row>
    <row r="1823" spans="1:14" ht="13.5" customHeight="1" x14ac:dyDescent="0.2">
      <c r="A1823" s="36">
        <v>15</v>
      </c>
      <c r="B1823" s="507" t="s">
        <v>83</v>
      </c>
      <c r="C1823" s="507"/>
      <c r="D1823" s="507"/>
      <c r="E1823" s="38"/>
      <c r="F1823" s="38"/>
      <c r="G1823" s="39"/>
      <c r="H1823" s="39"/>
      <c r="I1823" s="40"/>
      <c r="J1823" s="38"/>
      <c r="K1823" s="38"/>
      <c r="L1823" s="39"/>
      <c r="M1823" s="39"/>
      <c r="N1823" s="40"/>
    </row>
    <row r="1824" spans="1:14" ht="13.5" customHeight="1" x14ac:dyDescent="0.2">
      <c r="A1824" s="36">
        <v>16</v>
      </c>
      <c r="B1824" s="507" t="s">
        <v>85</v>
      </c>
      <c r="C1824" s="507"/>
      <c r="D1824" s="507"/>
      <c r="E1824" s="38"/>
      <c r="F1824" s="38"/>
      <c r="G1824" s="39"/>
      <c r="H1824" s="39"/>
      <c r="I1824" s="40"/>
      <c r="J1824" s="38"/>
      <c r="K1824" s="38"/>
      <c r="L1824" s="39"/>
      <c r="M1824" s="39"/>
      <c r="N1824" s="40"/>
    </row>
    <row r="1825" spans="1:16" ht="13.5" customHeight="1" x14ac:dyDescent="0.2">
      <c r="A1825" s="36">
        <v>17</v>
      </c>
      <c r="B1825" s="56" t="s">
        <v>87</v>
      </c>
      <c r="C1825" s="57"/>
      <c r="D1825" s="58"/>
      <c r="E1825" s="43"/>
      <c r="F1825" s="38"/>
      <c r="G1825" s="39"/>
      <c r="H1825" s="39"/>
      <c r="I1825" s="40"/>
      <c r="J1825" s="43"/>
      <c r="K1825" s="38"/>
      <c r="L1825" s="39"/>
      <c r="M1825" s="39"/>
      <c r="N1825" s="40"/>
    </row>
    <row r="1826" spans="1:16" ht="13.5" customHeight="1" x14ac:dyDescent="0.2">
      <c r="A1826" s="36">
        <v>18</v>
      </c>
      <c r="B1826" s="499" t="s">
        <v>89</v>
      </c>
      <c r="C1826" s="499"/>
      <c r="D1826" s="499"/>
      <c r="E1826" s="38"/>
      <c r="F1826" s="38"/>
      <c r="G1826" s="39"/>
      <c r="H1826" s="39"/>
      <c r="I1826" s="40"/>
      <c r="J1826" s="38"/>
      <c r="K1826" s="38"/>
      <c r="L1826" s="39"/>
      <c r="M1826" s="39"/>
      <c r="N1826" s="40"/>
    </row>
    <row r="1827" spans="1:16" ht="13.5" customHeight="1" x14ac:dyDescent="0.2">
      <c r="A1827" s="36">
        <v>19</v>
      </c>
      <c r="B1827" s="499" t="s">
        <v>92</v>
      </c>
      <c r="C1827" s="499"/>
      <c r="D1827" s="499"/>
      <c r="E1827" s="38"/>
      <c r="F1827" s="38"/>
      <c r="G1827" s="39"/>
      <c r="H1827" s="39"/>
      <c r="I1827" s="40"/>
      <c r="J1827" s="38"/>
      <c r="K1827" s="38"/>
      <c r="L1827" s="39"/>
      <c r="M1827" s="39"/>
      <c r="N1827" s="40"/>
    </row>
    <row r="1828" spans="1:16" ht="13.5" customHeight="1" x14ac:dyDescent="0.2">
      <c r="A1828" s="44"/>
      <c r="B1828" s="499" t="s">
        <v>94</v>
      </c>
      <c r="C1828" s="499"/>
      <c r="D1828" s="499"/>
      <c r="E1828" s="45"/>
      <c r="F1828" s="45"/>
      <c r="G1828" s="46"/>
      <c r="H1828" s="46"/>
      <c r="I1828" s="47"/>
      <c r="J1828" s="45"/>
      <c r="K1828" s="45"/>
      <c r="L1828" s="46"/>
      <c r="M1828" s="46"/>
      <c r="N1828" s="47"/>
    </row>
    <row r="1829" spans="1:16" ht="13.5" customHeight="1" x14ac:dyDescent="0.2">
      <c r="A1829" s="36">
        <v>20</v>
      </c>
      <c r="B1829" s="506" t="str">
        <f>B1790</f>
        <v/>
      </c>
      <c r="C1829" s="506"/>
      <c r="D1829" s="506"/>
      <c r="E1829" s="38"/>
      <c r="F1829" s="38"/>
      <c r="G1829" s="39"/>
      <c r="H1829" s="39"/>
      <c r="I1829" s="40"/>
      <c r="J1829" s="38"/>
      <c r="K1829" s="38"/>
      <c r="L1829" s="39"/>
      <c r="M1829" s="39"/>
      <c r="N1829" s="40"/>
    </row>
    <row r="1830" spans="1:16" ht="13.5" customHeight="1" x14ac:dyDescent="0.2">
      <c r="A1830" s="36">
        <v>21</v>
      </c>
      <c r="B1830" s="506" t="str">
        <f>B1791</f>
        <v/>
      </c>
      <c r="C1830" s="506"/>
      <c r="D1830" s="506"/>
      <c r="E1830" s="38"/>
      <c r="F1830" s="38"/>
      <c r="G1830" s="39"/>
      <c r="H1830" s="39"/>
      <c r="I1830" s="40"/>
      <c r="J1830" s="38"/>
      <c r="K1830" s="38"/>
      <c r="L1830" s="39"/>
      <c r="M1830" s="39"/>
      <c r="N1830" s="40"/>
    </row>
    <row r="1831" spans="1:16" ht="13.5" customHeight="1" x14ac:dyDescent="0.2">
      <c r="A1831" s="36">
        <v>22</v>
      </c>
      <c r="B1831" s="506" t="str">
        <f>B1792</f>
        <v/>
      </c>
      <c r="C1831" s="506"/>
      <c r="D1831" s="506"/>
      <c r="E1831" s="38"/>
      <c r="F1831" s="38"/>
      <c r="G1831" s="39"/>
      <c r="H1831" s="39"/>
      <c r="I1831" s="40"/>
      <c r="J1831" s="38"/>
      <c r="K1831" s="38"/>
      <c r="L1831" s="39"/>
      <c r="M1831" s="39"/>
      <c r="N1831" s="40"/>
    </row>
    <row r="1832" spans="1:16" ht="13.5" customHeight="1" x14ac:dyDescent="0.2">
      <c r="A1832" s="36">
        <v>23</v>
      </c>
      <c r="B1832" s="506" t="str">
        <f>B1793</f>
        <v/>
      </c>
      <c r="C1832" s="506"/>
      <c r="D1832" s="506"/>
      <c r="E1832" s="38"/>
      <c r="F1832" s="38"/>
      <c r="G1832" s="39"/>
      <c r="H1832" s="39"/>
      <c r="I1832" s="40"/>
      <c r="J1832" s="38"/>
      <c r="K1832" s="38"/>
      <c r="L1832" s="39"/>
      <c r="M1832" s="39"/>
      <c r="N1832" s="40"/>
    </row>
    <row r="1833" spans="1:16" ht="13.5" customHeight="1" x14ac:dyDescent="0.2">
      <c r="A1833" s="36">
        <v>24</v>
      </c>
      <c r="B1833" s="506" t="str">
        <f>B1794</f>
        <v/>
      </c>
      <c r="C1833" s="506"/>
      <c r="D1833" s="506"/>
      <c r="E1833" s="38"/>
      <c r="F1833" s="38"/>
      <c r="G1833" s="39"/>
      <c r="H1833" s="39"/>
      <c r="I1833" s="40"/>
      <c r="J1833" s="38"/>
      <c r="K1833" s="38"/>
      <c r="L1833" s="39"/>
      <c r="M1833" s="39"/>
      <c r="N1833" s="40"/>
    </row>
    <row r="1834" spans="1:16" ht="6" customHeight="1" x14ac:dyDescent="0.2">
      <c r="A1834" s="41"/>
      <c r="B1834" s="41"/>
      <c r="C1834" s="41"/>
      <c r="D1834" s="41"/>
    </row>
    <row r="1835" spans="1:16" ht="22.5" customHeight="1" x14ac:dyDescent="0.25">
      <c r="A1835" s="497" t="s">
        <v>19</v>
      </c>
      <c r="B1835" s="497"/>
      <c r="C1835" s="497"/>
      <c r="D1835" s="505" t="str">
        <f>D1796</f>
        <v>3R Petroleum</v>
      </c>
      <c r="E1835" s="505"/>
      <c r="F1835" s="505"/>
      <c r="G1835" s="505"/>
      <c r="H1835" s="505"/>
      <c r="I1835" s="505"/>
      <c r="K1835" s="486" t="s">
        <v>21</v>
      </c>
      <c r="L1835" s="486"/>
      <c r="M1835" s="486"/>
      <c r="N1835" s="486"/>
    </row>
    <row r="1836" spans="1:16" ht="6" customHeight="1" x14ac:dyDescent="0.2">
      <c r="J1836" s="18"/>
      <c r="N1836" s="18"/>
      <c r="O1836" s="18"/>
    </row>
    <row r="1837" spans="1:16" ht="17.25" customHeight="1" x14ac:dyDescent="0.2">
      <c r="A1837" s="487" t="s">
        <v>95</v>
      </c>
      <c r="B1837" s="487"/>
      <c r="C1837" s="49">
        <f>C1798</f>
        <v>5</v>
      </c>
      <c r="E1837" s="487" t="s">
        <v>23</v>
      </c>
      <c r="F1837" s="487"/>
      <c r="G1837" s="50" t="str">
        <f>G1798</f>
        <v>0</v>
      </c>
      <c r="H1837" s="22"/>
      <c r="K1837" s="488" t="s">
        <v>25</v>
      </c>
      <c r="L1837" s="488"/>
      <c r="M1837" s="488"/>
      <c r="N1837" s="488"/>
    </row>
    <row r="1838" spans="1:16" ht="6" customHeight="1" x14ac:dyDescent="0.2">
      <c r="C1838" s="6"/>
      <c r="D1838" s="23"/>
      <c r="E1838" s="23"/>
      <c r="F1838" s="23"/>
      <c r="G1838" s="23"/>
      <c r="H1838" s="23"/>
      <c r="I1838" s="23"/>
      <c r="O1838" s="22"/>
    </row>
    <row r="1839" spans="1:16" ht="13.5" customHeight="1" x14ac:dyDescent="0.2">
      <c r="A1839" s="22"/>
      <c r="B1839" s="22"/>
      <c r="C1839" s="23"/>
      <c r="D1839" s="23"/>
      <c r="E1839" s="487" t="s">
        <v>26</v>
      </c>
      <c r="F1839" s="487"/>
      <c r="G1839" s="487"/>
      <c r="H1839" s="51">
        <f>H1800</f>
        <v>44986</v>
      </c>
      <c r="I1839" s="22"/>
      <c r="J1839" s="22"/>
      <c r="K1839" s="22"/>
      <c r="N1839" s="14" t="s">
        <v>147</v>
      </c>
      <c r="O1839" s="22"/>
      <c r="P1839" s="22"/>
    </row>
    <row r="1840" spans="1:16" ht="6" customHeight="1" x14ac:dyDescent="0.2">
      <c r="A1840" s="22"/>
      <c r="B1840" s="22"/>
      <c r="G1840" s="13"/>
      <c r="H1840" s="13"/>
      <c r="I1840" s="22"/>
      <c r="J1840" s="22"/>
      <c r="K1840" s="22"/>
      <c r="M1840" s="6"/>
      <c r="O1840" s="22"/>
      <c r="P1840" s="22"/>
    </row>
    <row r="1841" spans="1:16" s="42" customFormat="1" ht="17.25" customHeight="1" x14ac:dyDescent="0.2">
      <c r="A1841" s="488" t="s">
        <v>97</v>
      </c>
      <c r="B1841" s="488"/>
      <c r="C1841" s="488"/>
      <c r="D1841" s="488"/>
      <c r="E1841" s="488"/>
      <c r="F1841" s="488"/>
      <c r="G1841" s="488"/>
      <c r="H1841" s="488"/>
      <c r="I1841" s="488"/>
      <c r="J1841" s="488"/>
      <c r="K1841" s="488"/>
      <c r="L1841" s="488"/>
      <c r="M1841" s="488"/>
      <c r="N1841" s="488"/>
      <c r="O1841" s="52"/>
      <c r="P1841" s="52"/>
    </row>
    <row r="1842" spans="1:16" ht="13.5" customHeight="1" x14ac:dyDescent="0.2">
      <c r="A1842" s="501" t="s">
        <v>31</v>
      </c>
      <c r="B1842" s="502" t="s">
        <v>98</v>
      </c>
      <c r="C1842" s="502"/>
      <c r="D1842" s="502"/>
      <c r="E1842" s="53" t="s">
        <v>99</v>
      </c>
      <c r="F1842" s="30"/>
      <c r="G1842" s="29" t="s">
        <v>100</v>
      </c>
      <c r="H1842" s="492"/>
      <c r="I1842" s="492"/>
      <c r="J1842" s="53" t="s">
        <v>99</v>
      </c>
      <c r="K1842" s="30"/>
      <c r="L1842" s="29" t="s">
        <v>100</v>
      </c>
      <c r="M1842" s="492"/>
      <c r="N1842" s="492"/>
    </row>
    <row r="1843" spans="1:16" ht="13.5" customHeight="1" x14ac:dyDescent="0.2">
      <c r="A1843" s="501"/>
      <c r="B1843" s="502"/>
      <c r="C1843" s="502"/>
      <c r="D1843" s="502"/>
      <c r="E1843" s="59"/>
      <c r="F1843" s="503" t="s">
        <v>101</v>
      </c>
      <c r="G1843" s="503"/>
      <c r="H1843" s="503"/>
      <c r="I1843" s="503"/>
      <c r="J1843" s="4"/>
      <c r="K1843" s="503" t="s">
        <v>101</v>
      </c>
      <c r="L1843" s="503"/>
      <c r="M1843" s="503"/>
      <c r="N1843" s="503"/>
    </row>
    <row r="1844" spans="1:16" ht="13.5" customHeight="1" x14ac:dyDescent="0.2">
      <c r="A1844" s="501"/>
      <c r="B1844" s="502"/>
      <c r="C1844" s="502"/>
      <c r="D1844" s="502"/>
      <c r="E1844" s="60" t="s">
        <v>40</v>
      </c>
      <c r="F1844" s="494" t="s">
        <v>41</v>
      </c>
      <c r="G1844" s="495" t="s">
        <v>42</v>
      </c>
      <c r="H1844" s="495" t="s">
        <v>43</v>
      </c>
      <c r="I1844" s="496" t="s">
        <v>44</v>
      </c>
      <c r="J1844" s="23" t="s">
        <v>40</v>
      </c>
      <c r="K1844" s="494" t="s">
        <v>41</v>
      </c>
      <c r="L1844" s="495" t="s">
        <v>42</v>
      </c>
      <c r="M1844" s="495" t="s">
        <v>43</v>
      </c>
      <c r="N1844" s="496" t="s">
        <v>44</v>
      </c>
    </row>
    <row r="1845" spans="1:16" ht="13.5" customHeight="1" x14ac:dyDescent="0.2">
      <c r="A1845" s="501"/>
      <c r="B1845" s="502"/>
      <c r="C1845" s="502"/>
      <c r="D1845" s="502"/>
      <c r="E1845" s="60" t="s">
        <v>47</v>
      </c>
      <c r="F1845" s="494"/>
      <c r="G1845" s="495"/>
      <c r="H1845" s="495"/>
      <c r="I1845" s="496"/>
      <c r="J1845" s="23" t="s">
        <v>47</v>
      </c>
      <c r="K1845" s="494"/>
      <c r="L1845" s="495"/>
      <c r="M1845" s="495"/>
      <c r="N1845" s="496"/>
    </row>
    <row r="1846" spans="1:16" ht="13.5" customHeight="1" x14ac:dyDescent="0.2">
      <c r="A1846" s="501"/>
      <c r="B1846" s="502"/>
      <c r="C1846" s="502"/>
      <c r="D1846" s="502"/>
      <c r="E1846" s="60" t="s">
        <v>49</v>
      </c>
      <c r="F1846" s="494"/>
      <c r="G1846" s="495"/>
      <c r="H1846" s="495"/>
      <c r="I1846" s="496"/>
      <c r="J1846" s="23" t="s">
        <v>49</v>
      </c>
      <c r="K1846" s="494"/>
      <c r="L1846" s="495"/>
      <c r="M1846" s="495"/>
      <c r="N1846" s="496"/>
    </row>
    <row r="1847" spans="1:16" ht="13.5" customHeight="1" x14ac:dyDescent="0.2">
      <c r="A1847" s="501"/>
      <c r="B1847" s="502"/>
      <c r="C1847" s="502"/>
      <c r="D1847" s="502"/>
      <c r="E1847" s="61" t="s">
        <v>53</v>
      </c>
      <c r="F1847" s="494"/>
      <c r="G1847" s="495"/>
      <c r="H1847" s="495"/>
      <c r="I1847" s="496"/>
      <c r="J1847" s="23" t="s">
        <v>53</v>
      </c>
      <c r="K1847" s="494"/>
      <c r="L1847" s="495"/>
      <c r="M1847" s="495"/>
      <c r="N1847" s="496"/>
    </row>
    <row r="1848" spans="1:16" ht="13.5" customHeight="1" x14ac:dyDescent="0.2">
      <c r="A1848" s="36">
        <v>1</v>
      </c>
      <c r="B1848" s="507" t="s">
        <v>55</v>
      </c>
      <c r="C1848" s="507"/>
      <c r="D1848" s="507"/>
      <c r="E1848" s="38"/>
      <c r="F1848" s="38"/>
      <c r="G1848" s="39"/>
      <c r="H1848" s="39"/>
      <c r="I1848" s="40"/>
      <c r="J1848" s="38"/>
      <c r="K1848" s="38"/>
      <c r="L1848" s="39"/>
      <c r="M1848" s="39"/>
      <c r="N1848" s="40"/>
    </row>
    <row r="1849" spans="1:16" ht="13.5" customHeight="1" x14ac:dyDescent="0.2">
      <c r="A1849" s="36">
        <v>2</v>
      </c>
      <c r="B1849" s="507" t="s">
        <v>57</v>
      </c>
      <c r="C1849" s="507"/>
      <c r="D1849" s="507"/>
      <c r="E1849" s="38"/>
      <c r="F1849" s="38"/>
      <c r="G1849" s="39"/>
      <c r="H1849" s="39"/>
      <c r="I1849" s="40"/>
      <c r="J1849" s="38"/>
      <c r="K1849" s="38"/>
      <c r="L1849" s="39"/>
      <c r="M1849" s="39"/>
      <c r="N1849" s="40"/>
    </row>
    <row r="1850" spans="1:16" ht="13.5" customHeight="1" x14ac:dyDescent="0.2">
      <c r="A1850" s="36">
        <v>3</v>
      </c>
      <c r="B1850" s="507" t="s">
        <v>59</v>
      </c>
      <c r="C1850" s="507"/>
      <c r="D1850" s="507"/>
      <c r="E1850" s="38"/>
      <c r="F1850" s="38"/>
      <c r="G1850" s="39"/>
      <c r="H1850" s="39"/>
      <c r="I1850" s="40"/>
      <c r="J1850" s="38"/>
      <c r="K1850" s="38"/>
      <c r="L1850" s="39"/>
      <c r="M1850" s="39"/>
      <c r="N1850" s="40"/>
    </row>
    <row r="1851" spans="1:16" ht="13.5" customHeight="1" x14ac:dyDescent="0.2">
      <c r="A1851" s="36">
        <v>4</v>
      </c>
      <c r="B1851" s="507" t="s">
        <v>61</v>
      </c>
      <c r="C1851" s="507"/>
      <c r="D1851" s="507"/>
      <c r="E1851" s="38"/>
      <c r="F1851" s="38"/>
      <c r="G1851" s="39"/>
      <c r="H1851" s="39"/>
      <c r="I1851" s="40"/>
      <c r="J1851" s="38"/>
      <c r="K1851" s="38"/>
      <c r="L1851" s="39"/>
      <c r="M1851" s="39"/>
      <c r="N1851" s="40"/>
    </row>
    <row r="1852" spans="1:16" ht="13.5" customHeight="1" x14ac:dyDescent="0.2">
      <c r="A1852" s="36">
        <v>5</v>
      </c>
      <c r="B1852" s="507" t="s">
        <v>63</v>
      </c>
      <c r="C1852" s="507"/>
      <c r="D1852" s="507"/>
      <c r="E1852" s="38"/>
      <c r="F1852" s="38"/>
      <c r="G1852" s="39"/>
      <c r="H1852" s="39"/>
      <c r="I1852" s="40"/>
      <c r="J1852" s="38"/>
      <c r="K1852" s="38"/>
      <c r="L1852" s="39"/>
      <c r="M1852" s="39"/>
      <c r="N1852" s="40"/>
    </row>
    <row r="1853" spans="1:16" ht="13.5" customHeight="1" x14ac:dyDescent="0.2">
      <c r="A1853" s="36">
        <v>6</v>
      </c>
      <c r="B1853" s="507" t="s">
        <v>65</v>
      </c>
      <c r="C1853" s="507"/>
      <c r="D1853" s="507"/>
      <c r="E1853" s="38"/>
      <c r="F1853" s="38"/>
      <c r="G1853" s="39"/>
      <c r="H1853" s="39"/>
      <c r="I1853" s="40"/>
      <c r="J1853" s="38"/>
      <c r="K1853" s="38"/>
      <c r="L1853" s="39"/>
      <c r="M1853" s="39"/>
      <c r="N1853" s="40"/>
    </row>
    <row r="1854" spans="1:16" ht="13.5" customHeight="1" x14ac:dyDescent="0.2">
      <c r="A1854" s="36">
        <v>7</v>
      </c>
      <c r="B1854" s="507" t="s">
        <v>67</v>
      </c>
      <c r="C1854" s="507"/>
      <c r="D1854" s="507"/>
      <c r="E1854" s="38"/>
      <c r="F1854" s="38"/>
      <c r="G1854" s="39"/>
      <c r="H1854" s="39"/>
      <c r="I1854" s="40"/>
      <c r="J1854" s="38"/>
      <c r="K1854" s="38"/>
      <c r="L1854" s="39"/>
      <c r="M1854" s="39"/>
      <c r="N1854" s="40"/>
    </row>
    <row r="1855" spans="1:16" ht="13.5" customHeight="1" x14ac:dyDescent="0.2">
      <c r="A1855" s="36">
        <v>8</v>
      </c>
      <c r="B1855" s="507" t="s">
        <v>69</v>
      </c>
      <c r="C1855" s="507"/>
      <c r="D1855" s="507"/>
      <c r="E1855" s="38"/>
      <c r="F1855" s="38"/>
      <c r="G1855" s="39"/>
      <c r="H1855" s="39"/>
      <c r="I1855" s="40"/>
      <c r="J1855" s="38"/>
      <c r="K1855" s="38"/>
      <c r="L1855" s="39"/>
      <c r="M1855" s="39"/>
      <c r="N1855" s="40"/>
    </row>
    <row r="1856" spans="1:16" ht="13.5" customHeight="1" x14ac:dyDescent="0.2">
      <c r="A1856" s="36">
        <v>9</v>
      </c>
      <c r="B1856" s="507" t="s">
        <v>71</v>
      </c>
      <c r="C1856" s="507"/>
      <c r="D1856" s="507"/>
      <c r="E1856" s="38"/>
      <c r="F1856" s="38"/>
      <c r="G1856" s="39"/>
      <c r="H1856" s="39"/>
      <c r="I1856" s="40"/>
      <c r="J1856" s="38"/>
      <c r="K1856" s="38"/>
      <c r="L1856" s="39"/>
      <c r="M1856" s="39"/>
      <c r="N1856" s="40"/>
    </row>
    <row r="1857" spans="1:14" ht="13.5" customHeight="1" x14ac:dyDescent="0.2">
      <c r="A1857" s="36">
        <v>10</v>
      </c>
      <c r="B1857" s="507" t="s">
        <v>73</v>
      </c>
      <c r="C1857" s="507"/>
      <c r="D1857" s="507"/>
      <c r="E1857" s="38"/>
      <c r="F1857" s="38"/>
      <c r="G1857" s="39"/>
      <c r="H1857" s="39"/>
      <c r="I1857" s="40"/>
      <c r="J1857" s="38"/>
      <c r="K1857" s="38"/>
      <c r="L1857" s="39"/>
      <c r="M1857" s="39"/>
      <c r="N1857" s="40"/>
    </row>
    <row r="1858" spans="1:14" ht="13.5" customHeight="1" x14ac:dyDescent="0.2">
      <c r="A1858" s="36">
        <v>11</v>
      </c>
      <c r="B1858" s="507" t="s">
        <v>75</v>
      </c>
      <c r="C1858" s="507"/>
      <c r="D1858" s="507"/>
      <c r="E1858" s="38"/>
      <c r="F1858" s="38"/>
      <c r="G1858" s="39"/>
      <c r="H1858" s="39"/>
      <c r="I1858" s="40"/>
      <c r="J1858" s="38"/>
      <c r="K1858" s="38"/>
      <c r="L1858" s="39"/>
      <c r="M1858" s="39"/>
      <c r="N1858" s="40"/>
    </row>
    <row r="1859" spans="1:14" ht="13.5" customHeight="1" x14ac:dyDescent="0.2">
      <c r="A1859" s="36">
        <v>12</v>
      </c>
      <c r="B1859" s="507" t="s">
        <v>77</v>
      </c>
      <c r="C1859" s="507"/>
      <c r="D1859" s="507"/>
      <c r="E1859" s="38"/>
      <c r="F1859" s="38"/>
      <c r="G1859" s="39"/>
      <c r="H1859" s="39"/>
      <c r="I1859" s="40"/>
      <c r="J1859" s="38"/>
      <c r="K1859" s="38"/>
      <c r="L1859" s="39"/>
      <c r="M1859" s="39"/>
      <c r="N1859" s="40"/>
    </row>
    <row r="1860" spans="1:14" ht="13.5" customHeight="1" x14ac:dyDescent="0.2">
      <c r="A1860" s="36">
        <v>13</v>
      </c>
      <c r="B1860" s="507" t="s">
        <v>79</v>
      </c>
      <c r="C1860" s="507"/>
      <c r="D1860" s="507"/>
      <c r="E1860" s="38"/>
      <c r="F1860" s="38"/>
      <c r="G1860" s="39"/>
      <c r="H1860" s="39"/>
      <c r="I1860" s="40"/>
      <c r="J1860" s="38"/>
      <c r="K1860" s="38"/>
      <c r="L1860" s="39"/>
      <c r="M1860" s="39"/>
      <c r="N1860" s="40"/>
    </row>
    <row r="1861" spans="1:14" ht="13.5" customHeight="1" x14ac:dyDescent="0.2">
      <c r="A1861" s="36">
        <v>14</v>
      </c>
      <c r="B1861" s="507" t="s">
        <v>81</v>
      </c>
      <c r="C1861" s="507"/>
      <c r="D1861" s="507"/>
      <c r="E1861" s="38"/>
      <c r="F1861" s="38"/>
      <c r="G1861" s="39"/>
      <c r="H1861" s="39"/>
      <c r="I1861" s="40"/>
      <c r="J1861" s="38"/>
      <c r="K1861" s="38"/>
      <c r="L1861" s="39"/>
      <c r="M1861" s="39"/>
      <c r="N1861" s="40"/>
    </row>
    <row r="1862" spans="1:14" ht="13.5" customHeight="1" x14ac:dyDescent="0.2">
      <c r="A1862" s="36">
        <v>15</v>
      </c>
      <c r="B1862" s="507" t="s">
        <v>83</v>
      </c>
      <c r="C1862" s="507"/>
      <c r="D1862" s="507"/>
      <c r="E1862" s="38"/>
      <c r="F1862" s="38"/>
      <c r="G1862" s="39"/>
      <c r="H1862" s="39"/>
      <c r="I1862" s="40"/>
      <c r="J1862" s="38"/>
      <c r="K1862" s="38"/>
      <c r="L1862" s="39"/>
      <c r="M1862" s="39"/>
      <c r="N1862" s="40"/>
    </row>
    <row r="1863" spans="1:14" ht="13.5" customHeight="1" x14ac:dyDescent="0.2">
      <c r="A1863" s="36">
        <v>16</v>
      </c>
      <c r="B1863" s="507" t="s">
        <v>85</v>
      </c>
      <c r="C1863" s="507"/>
      <c r="D1863" s="507"/>
      <c r="E1863" s="38"/>
      <c r="F1863" s="38"/>
      <c r="G1863" s="39"/>
      <c r="H1863" s="39"/>
      <c r="I1863" s="40"/>
      <c r="J1863" s="38"/>
      <c r="K1863" s="38"/>
      <c r="L1863" s="39"/>
      <c r="M1863" s="39"/>
      <c r="N1863" s="40"/>
    </row>
    <row r="1864" spans="1:14" ht="13.5" customHeight="1" x14ac:dyDescent="0.2">
      <c r="A1864" s="36">
        <v>17</v>
      </c>
      <c r="B1864" s="56" t="s">
        <v>87</v>
      </c>
      <c r="C1864" s="57"/>
      <c r="D1864" s="58"/>
      <c r="E1864" s="43"/>
      <c r="F1864" s="38"/>
      <c r="G1864" s="39"/>
      <c r="H1864" s="39"/>
      <c r="I1864" s="40"/>
      <c r="J1864" s="43"/>
      <c r="K1864" s="38"/>
      <c r="L1864" s="39"/>
      <c r="M1864" s="39"/>
      <c r="N1864" s="40"/>
    </row>
    <row r="1865" spans="1:14" ht="13.5" customHeight="1" x14ac:dyDescent="0.2">
      <c r="A1865" s="36">
        <v>18</v>
      </c>
      <c r="B1865" s="499" t="s">
        <v>89</v>
      </c>
      <c r="C1865" s="499"/>
      <c r="D1865" s="499"/>
      <c r="E1865" s="38"/>
      <c r="F1865" s="38"/>
      <c r="G1865" s="39"/>
      <c r="H1865" s="39"/>
      <c r="I1865" s="40"/>
      <c r="J1865" s="38"/>
      <c r="K1865" s="38"/>
      <c r="L1865" s="39"/>
      <c r="M1865" s="39"/>
      <c r="N1865" s="40"/>
    </row>
    <row r="1866" spans="1:14" ht="13.5" customHeight="1" x14ac:dyDescent="0.2">
      <c r="A1866" s="36">
        <v>19</v>
      </c>
      <c r="B1866" s="499" t="s">
        <v>92</v>
      </c>
      <c r="C1866" s="499"/>
      <c r="D1866" s="499"/>
      <c r="E1866" s="38"/>
      <c r="F1866" s="38"/>
      <c r="G1866" s="39"/>
      <c r="H1866" s="39"/>
      <c r="I1866" s="40"/>
      <c r="J1866" s="38"/>
      <c r="K1866" s="38"/>
      <c r="L1866" s="39"/>
      <c r="M1866" s="39"/>
      <c r="N1866" s="40"/>
    </row>
    <row r="1867" spans="1:14" ht="13.5" customHeight="1" x14ac:dyDescent="0.2">
      <c r="A1867" s="44"/>
      <c r="B1867" s="499" t="s">
        <v>94</v>
      </c>
      <c r="C1867" s="499"/>
      <c r="D1867" s="499"/>
      <c r="E1867" s="45"/>
      <c r="F1867" s="45"/>
      <c r="G1867" s="46"/>
      <c r="H1867" s="46"/>
      <c r="I1867" s="47"/>
      <c r="J1867" s="45"/>
      <c r="K1867" s="45"/>
      <c r="L1867" s="46"/>
      <c r="M1867" s="46"/>
      <c r="N1867" s="47"/>
    </row>
    <row r="1868" spans="1:14" ht="13.5" customHeight="1" x14ac:dyDescent="0.2">
      <c r="A1868" s="36">
        <v>20</v>
      </c>
      <c r="B1868" s="506" t="str">
        <f>B1829</f>
        <v/>
      </c>
      <c r="C1868" s="506"/>
      <c r="D1868" s="506"/>
      <c r="E1868" s="38"/>
      <c r="F1868" s="38"/>
      <c r="G1868" s="39"/>
      <c r="H1868" s="39"/>
      <c r="I1868" s="40"/>
      <c r="J1868" s="38"/>
      <c r="K1868" s="38"/>
      <c r="L1868" s="39"/>
      <c r="M1868" s="39"/>
      <c r="N1868" s="40"/>
    </row>
    <row r="1869" spans="1:14" ht="13.5" customHeight="1" x14ac:dyDescent="0.2">
      <c r="A1869" s="36">
        <v>21</v>
      </c>
      <c r="B1869" s="506" t="str">
        <f>B1830</f>
        <v/>
      </c>
      <c r="C1869" s="506"/>
      <c r="D1869" s="506"/>
      <c r="E1869" s="38"/>
      <c r="F1869" s="38"/>
      <c r="G1869" s="39"/>
      <c r="H1869" s="39"/>
      <c r="I1869" s="40"/>
      <c r="J1869" s="38"/>
      <c r="K1869" s="38"/>
      <c r="L1869" s="39"/>
      <c r="M1869" s="39"/>
      <c r="N1869" s="40"/>
    </row>
    <row r="1870" spans="1:14" ht="13.5" customHeight="1" x14ac:dyDescent="0.2">
      <c r="A1870" s="36">
        <v>22</v>
      </c>
      <c r="B1870" s="506" t="str">
        <f>B1831</f>
        <v/>
      </c>
      <c r="C1870" s="506"/>
      <c r="D1870" s="506"/>
      <c r="E1870" s="38"/>
      <c r="F1870" s="38"/>
      <c r="G1870" s="39"/>
      <c r="H1870" s="39"/>
      <c r="I1870" s="40"/>
      <c r="J1870" s="38"/>
      <c r="K1870" s="38"/>
      <c r="L1870" s="39"/>
      <c r="M1870" s="39"/>
      <c r="N1870" s="40"/>
    </row>
    <row r="1871" spans="1:14" ht="13.5" customHeight="1" x14ac:dyDescent="0.2">
      <c r="A1871" s="36">
        <v>23</v>
      </c>
      <c r="B1871" s="506" t="str">
        <f>B1832</f>
        <v/>
      </c>
      <c r="C1871" s="506"/>
      <c r="D1871" s="506"/>
      <c r="E1871" s="38"/>
      <c r="F1871" s="38"/>
      <c r="G1871" s="39"/>
      <c r="H1871" s="39"/>
      <c r="I1871" s="40"/>
      <c r="J1871" s="38"/>
      <c r="K1871" s="38"/>
      <c r="L1871" s="39"/>
      <c r="M1871" s="39"/>
      <c r="N1871" s="40"/>
    </row>
    <row r="1872" spans="1:14" ht="12.75" customHeight="1" x14ac:dyDescent="0.2">
      <c r="A1872" s="36">
        <v>24</v>
      </c>
      <c r="B1872" s="506" t="str">
        <f>B1833</f>
        <v/>
      </c>
      <c r="C1872" s="506"/>
      <c r="D1872" s="506"/>
      <c r="E1872" s="38"/>
      <c r="F1872" s="38"/>
      <c r="G1872" s="39"/>
      <c r="H1872" s="39"/>
      <c r="I1872" s="40"/>
      <c r="J1872" s="38"/>
      <c r="K1872" s="38"/>
      <c r="L1872" s="39"/>
      <c r="M1872" s="39"/>
      <c r="N1872" s="40"/>
    </row>
    <row r="1873" spans="1:16" ht="6" customHeight="1" x14ac:dyDescent="0.2">
      <c r="A1873" s="41"/>
      <c r="B1873" s="41"/>
      <c r="C1873" s="41"/>
      <c r="D1873" s="41"/>
    </row>
    <row r="1874" spans="1:16" ht="22.5" customHeight="1" x14ac:dyDescent="0.25">
      <c r="A1874" s="497" t="s">
        <v>19</v>
      </c>
      <c r="B1874" s="497"/>
      <c r="C1874" s="497"/>
      <c r="D1874" s="505" t="str">
        <f>D1835</f>
        <v>3R Petroleum</v>
      </c>
      <c r="E1874" s="505"/>
      <c r="F1874" s="505"/>
      <c r="G1874" s="505"/>
      <c r="H1874" s="505"/>
      <c r="I1874" s="505"/>
      <c r="K1874" s="486" t="s">
        <v>21</v>
      </c>
      <c r="L1874" s="486"/>
      <c r="M1874" s="486"/>
      <c r="N1874" s="486"/>
    </row>
    <row r="1875" spans="1:16" ht="6" customHeight="1" x14ac:dyDescent="0.2">
      <c r="J1875" s="18"/>
      <c r="N1875" s="18"/>
      <c r="O1875" s="18"/>
    </row>
    <row r="1876" spans="1:16" ht="17.25" customHeight="1" x14ac:dyDescent="0.2">
      <c r="A1876" s="487" t="s">
        <v>95</v>
      </c>
      <c r="B1876" s="487"/>
      <c r="C1876" s="49">
        <f>C1837</f>
        <v>5</v>
      </c>
      <c r="E1876" s="487" t="s">
        <v>23</v>
      </c>
      <c r="F1876" s="487"/>
      <c r="G1876" s="50" t="str">
        <f>G1837</f>
        <v>0</v>
      </c>
      <c r="H1876" s="22"/>
      <c r="K1876" s="488" t="s">
        <v>25</v>
      </c>
      <c r="L1876" s="488"/>
      <c r="M1876" s="488"/>
      <c r="N1876" s="488"/>
    </row>
    <row r="1877" spans="1:16" ht="6" customHeight="1" x14ac:dyDescent="0.2">
      <c r="C1877" s="6"/>
      <c r="D1877" s="23"/>
      <c r="E1877" s="23"/>
      <c r="F1877" s="23"/>
      <c r="G1877" s="23"/>
      <c r="H1877" s="23"/>
      <c r="I1877" s="23"/>
      <c r="O1877" s="22"/>
    </row>
    <row r="1878" spans="1:16" ht="13.5" customHeight="1" x14ac:dyDescent="0.2">
      <c r="A1878" s="22"/>
      <c r="B1878" s="22"/>
      <c r="C1878" s="23"/>
      <c r="D1878" s="23"/>
      <c r="E1878" s="487" t="s">
        <v>26</v>
      </c>
      <c r="F1878" s="487"/>
      <c r="G1878" s="487"/>
      <c r="H1878" s="51">
        <f>H1839</f>
        <v>44986</v>
      </c>
      <c r="I1878" s="22"/>
      <c r="J1878" s="22"/>
      <c r="K1878" s="22"/>
      <c r="N1878" s="14" t="s">
        <v>148</v>
      </c>
      <c r="O1878" s="22"/>
      <c r="P1878" s="22"/>
    </row>
    <row r="1879" spans="1:16" ht="6" customHeight="1" x14ac:dyDescent="0.2">
      <c r="A1879" s="22"/>
      <c r="B1879" s="22"/>
      <c r="G1879" s="13"/>
      <c r="H1879" s="13"/>
      <c r="I1879" s="22"/>
      <c r="J1879" s="22"/>
      <c r="K1879" s="22"/>
      <c r="M1879" s="6"/>
      <c r="O1879" s="22"/>
      <c r="P1879" s="22"/>
    </row>
    <row r="1880" spans="1:16" s="42" customFormat="1" ht="17.25" customHeight="1" x14ac:dyDescent="0.2">
      <c r="A1880" s="488" t="s">
        <v>97</v>
      </c>
      <c r="B1880" s="488"/>
      <c r="C1880" s="488"/>
      <c r="D1880" s="488"/>
      <c r="E1880" s="488"/>
      <c r="F1880" s="488"/>
      <c r="G1880" s="488"/>
      <c r="H1880" s="488"/>
      <c r="I1880" s="488"/>
      <c r="J1880" s="488"/>
      <c r="K1880" s="488"/>
      <c r="L1880" s="488"/>
      <c r="M1880" s="488"/>
      <c r="N1880" s="488"/>
      <c r="O1880" s="52"/>
      <c r="P1880" s="52"/>
    </row>
    <row r="1881" spans="1:16" ht="13.5" customHeight="1" x14ac:dyDescent="0.2">
      <c r="A1881" s="501" t="s">
        <v>31</v>
      </c>
      <c r="B1881" s="502" t="s">
        <v>98</v>
      </c>
      <c r="C1881" s="502"/>
      <c r="D1881" s="502"/>
      <c r="E1881" s="53" t="s">
        <v>99</v>
      </c>
      <c r="F1881" s="30"/>
      <c r="G1881" s="29" t="s">
        <v>100</v>
      </c>
      <c r="H1881" s="492"/>
      <c r="I1881" s="492"/>
      <c r="J1881" s="53" t="s">
        <v>99</v>
      </c>
      <c r="K1881" s="65"/>
      <c r="L1881" s="29" t="s">
        <v>100</v>
      </c>
      <c r="M1881" s="509"/>
      <c r="N1881" s="509"/>
    </row>
    <row r="1882" spans="1:16" ht="13.5" customHeight="1" x14ac:dyDescent="0.2">
      <c r="A1882" s="501"/>
      <c r="B1882" s="502"/>
      <c r="C1882" s="502"/>
      <c r="D1882" s="502"/>
      <c r="E1882" s="59"/>
      <c r="F1882" s="503" t="s">
        <v>101</v>
      </c>
      <c r="G1882" s="503"/>
      <c r="H1882" s="503"/>
      <c r="I1882" s="503"/>
      <c r="J1882" s="4"/>
      <c r="K1882" s="503" t="s">
        <v>101</v>
      </c>
      <c r="L1882" s="503"/>
      <c r="M1882" s="503"/>
      <c r="N1882" s="503"/>
    </row>
    <row r="1883" spans="1:16" ht="13.5" customHeight="1" x14ac:dyDescent="0.2">
      <c r="A1883" s="501"/>
      <c r="B1883" s="502"/>
      <c r="C1883" s="502"/>
      <c r="D1883" s="502"/>
      <c r="E1883" s="60" t="s">
        <v>40</v>
      </c>
      <c r="F1883" s="494" t="s">
        <v>41</v>
      </c>
      <c r="G1883" s="495" t="s">
        <v>42</v>
      </c>
      <c r="H1883" s="495" t="s">
        <v>43</v>
      </c>
      <c r="I1883" s="496" t="s">
        <v>44</v>
      </c>
      <c r="J1883" s="23" t="s">
        <v>40</v>
      </c>
      <c r="K1883" s="494" t="s">
        <v>41</v>
      </c>
      <c r="L1883" s="495" t="s">
        <v>42</v>
      </c>
      <c r="M1883" s="495" t="s">
        <v>43</v>
      </c>
      <c r="N1883" s="496" t="s">
        <v>44</v>
      </c>
    </row>
    <row r="1884" spans="1:16" ht="13.5" customHeight="1" x14ac:dyDescent="0.2">
      <c r="A1884" s="501"/>
      <c r="B1884" s="502"/>
      <c r="C1884" s="502"/>
      <c r="D1884" s="502"/>
      <c r="E1884" s="60" t="s">
        <v>47</v>
      </c>
      <c r="F1884" s="494"/>
      <c r="G1884" s="495"/>
      <c r="H1884" s="495"/>
      <c r="I1884" s="496"/>
      <c r="J1884" s="23" t="s">
        <v>47</v>
      </c>
      <c r="K1884" s="494"/>
      <c r="L1884" s="495"/>
      <c r="M1884" s="495"/>
      <c r="N1884" s="496"/>
    </row>
    <row r="1885" spans="1:16" ht="13.5" customHeight="1" x14ac:dyDescent="0.2">
      <c r="A1885" s="501"/>
      <c r="B1885" s="502"/>
      <c r="C1885" s="502"/>
      <c r="D1885" s="502"/>
      <c r="E1885" s="60" t="s">
        <v>49</v>
      </c>
      <c r="F1885" s="494"/>
      <c r="G1885" s="495"/>
      <c r="H1885" s="495"/>
      <c r="I1885" s="496"/>
      <c r="J1885" s="23" t="s">
        <v>49</v>
      </c>
      <c r="K1885" s="494"/>
      <c r="L1885" s="495"/>
      <c r="M1885" s="495"/>
      <c r="N1885" s="496"/>
    </row>
    <row r="1886" spans="1:16" ht="13.5" customHeight="1" x14ac:dyDescent="0.2">
      <c r="A1886" s="501"/>
      <c r="B1886" s="502"/>
      <c r="C1886" s="502"/>
      <c r="D1886" s="502"/>
      <c r="E1886" s="61" t="s">
        <v>53</v>
      </c>
      <c r="F1886" s="494"/>
      <c r="G1886" s="495"/>
      <c r="H1886" s="495"/>
      <c r="I1886" s="496"/>
      <c r="J1886" s="23" t="s">
        <v>53</v>
      </c>
      <c r="K1886" s="494"/>
      <c r="L1886" s="495"/>
      <c r="M1886" s="495"/>
      <c r="N1886" s="496"/>
    </row>
    <row r="1887" spans="1:16" ht="13.5" customHeight="1" x14ac:dyDescent="0.2">
      <c r="A1887" s="36">
        <v>1</v>
      </c>
      <c r="B1887" s="507" t="s">
        <v>55</v>
      </c>
      <c r="C1887" s="507"/>
      <c r="D1887" s="507"/>
      <c r="E1887" s="38"/>
      <c r="F1887" s="38"/>
      <c r="G1887" s="39"/>
      <c r="H1887" s="39"/>
      <c r="I1887" s="40"/>
      <c r="J1887" s="38"/>
      <c r="K1887" s="38"/>
      <c r="L1887" s="39"/>
      <c r="M1887" s="39"/>
      <c r="N1887" s="40"/>
    </row>
    <row r="1888" spans="1:16" ht="13.5" customHeight="1" x14ac:dyDescent="0.2">
      <c r="A1888" s="36">
        <v>2</v>
      </c>
      <c r="B1888" s="507" t="s">
        <v>57</v>
      </c>
      <c r="C1888" s="507"/>
      <c r="D1888" s="507"/>
      <c r="E1888" s="38"/>
      <c r="F1888" s="38"/>
      <c r="G1888" s="39"/>
      <c r="H1888" s="39"/>
      <c r="I1888" s="40"/>
      <c r="J1888" s="38"/>
      <c r="K1888" s="38"/>
      <c r="L1888" s="39"/>
      <c r="M1888" s="39"/>
      <c r="N1888" s="40"/>
    </row>
    <row r="1889" spans="1:14" ht="13.5" customHeight="1" x14ac:dyDescent="0.2">
      <c r="A1889" s="36">
        <v>3</v>
      </c>
      <c r="B1889" s="507" t="s">
        <v>59</v>
      </c>
      <c r="C1889" s="507"/>
      <c r="D1889" s="507"/>
      <c r="E1889" s="38"/>
      <c r="F1889" s="38"/>
      <c r="G1889" s="39"/>
      <c r="H1889" s="39"/>
      <c r="I1889" s="40"/>
      <c r="J1889" s="38"/>
      <c r="K1889" s="38"/>
      <c r="L1889" s="39"/>
      <c r="M1889" s="39"/>
      <c r="N1889" s="40"/>
    </row>
    <row r="1890" spans="1:14" ht="13.5" customHeight="1" x14ac:dyDescent="0.2">
      <c r="A1890" s="36">
        <v>4</v>
      </c>
      <c r="B1890" s="507" t="s">
        <v>61</v>
      </c>
      <c r="C1890" s="507"/>
      <c r="D1890" s="507"/>
      <c r="E1890" s="38"/>
      <c r="F1890" s="38"/>
      <c r="G1890" s="39"/>
      <c r="H1890" s="39"/>
      <c r="I1890" s="40"/>
      <c r="J1890" s="38"/>
      <c r="K1890" s="38"/>
      <c r="L1890" s="39"/>
      <c r="M1890" s="39"/>
      <c r="N1890" s="40"/>
    </row>
    <row r="1891" spans="1:14" ht="13.5" customHeight="1" x14ac:dyDescent="0.2">
      <c r="A1891" s="36">
        <v>5</v>
      </c>
      <c r="B1891" s="507" t="s">
        <v>63</v>
      </c>
      <c r="C1891" s="507"/>
      <c r="D1891" s="507"/>
      <c r="E1891" s="38"/>
      <c r="F1891" s="38"/>
      <c r="G1891" s="39"/>
      <c r="H1891" s="39"/>
      <c r="I1891" s="40"/>
      <c r="J1891" s="38"/>
      <c r="K1891" s="38"/>
      <c r="L1891" s="39"/>
      <c r="M1891" s="39"/>
      <c r="N1891" s="40"/>
    </row>
    <row r="1892" spans="1:14" ht="13.5" customHeight="1" x14ac:dyDescent="0.2">
      <c r="A1892" s="36">
        <v>6</v>
      </c>
      <c r="B1892" s="507" t="s">
        <v>65</v>
      </c>
      <c r="C1892" s="507"/>
      <c r="D1892" s="507"/>
      <c r="E1892" s="38"/>
      <c r="F1892" s="38"/>
      <c r="G1892" s="39"/>
      <c r="H1892" s="39"/>
      <c r="I1892" s="40"/>
      <c r="J1892" s="38"/>
      <c r="K1892" s="38"/>
      <c r="L1892" s="39"/>
      <c r="M1892" s="39"/>
      <c r="N1892" s="40"/>
    </row>
    <row r="1893" spans="1:14" ht="13.5" customHeight="1" x14ac:dyDescent="0.2">
      <c r="A1893" s="36">
        <v>7</v>
      </c>
      <c r="B1893" s="507" t="s">
        <v>67</v>
      </c>
      <c r="C1893" s="507"/>
      <c r="D1893" s="507"/>
      <c r="E1893" s="38"/>
      <c r="F1893" s="38"/>
      <c r="G1893" s="39"/>
      <c r="H1893" s="39"/>
      <c r="I1893" s="40"/>
      <c r="J1893" s="38"/>
      <c r="K1893" s="38"/>
      <c r="L1893" s="39"/>
      <c r="M1893" s="39"/>
      <c r="N1893" s="40"/>
    </row>
    <row r="1894" spans="1:14" ht="13.5" customHeight="1" x14ac:dyDescent="0.2">
      <c r="A1894" s="36">
        <v>8</v>
      </c>
      <c r="B1894" s="507" t="s">
        <v>69</v>
      </c>
      <c r="C1894" s="507"/>
      <c r="D1894" s="507"/>
      <c r="E1894" s="38"/>
      <c r="F1894" s="38"/>
      <c r="G1894" s="39"/>
      <c r="H1894" s="39"/>
      <c r="I1894" s="40"/>
      <c r="J1894" s="38"/>
      <c r="K1894" s="38"/>
      <c r="L1894" s="39"/>
      <c r="M1894" s="39"/>
      <c r="N1894" s="40"/>
    </row>
    <row r="1895" spans="1:14" ht="13.5" customHeight="1" x14ac:dyDescent="0.2">
      <c r="A1895" s="36">
        <v>9</v>
      </c>
      <c r="B1895" s="507" t="s">
        <v>71</v>
      </c>
      <c r="C1895" s="507"/>
      <c r="D1895" s="507"/>
      <c r="E1895" s="38"/>
      <c r="F1895" s="38"/>
      <c r="G1895" s="39"/>
      <c r="H1895" s="39"/>
      <c r="I1895" s="40"/>
      <c r="J1895" s="38"/>
      <c r="K1895" s="38"/>
      <c r="L1895" s="39"/>
      <c r="M1895" s="39"/>
      <c r="N1895" s="40"/>
    </row>
    <row r="1896" spans="1:14" ht="13.5" customHeight="1" x14ac:dyDescent="0.2">
      <c r="A1896" s="36">
        <v>10</v>
      </c>
      <c r="B1896" s="507" t="s">
        <v>73</v>
      </c>
      <c r="C1896" s="507"/>
      <c r="D1896" s="507"/>
      <c r="E1896" s="38"/>
      <c r="F1896" s="38"/>
      <c r="G1896" s="39"/>
      <c r="H1896" s="39"/>
      <c r="I1896" s="40"/>
      <c r="J1896" s="38"/>
      <c r="K1896" s="38"/>
      <c r="L1896" s="39"/>
      <c r="M1896" s="39"/>
      <c r="N1896" s="40"/>
    </row>
    <row r="1897" spans="1:14" ht="13.5" customHeight="1" x14ac:dyDescent="0.2">
      <c r="A1897" s="36">
        <v>11</v>
      </c>
      <c r="B1897" s="507" t="s">
        <v>75</v>
      </c>
      <c r="C1897" s="507"/>
      <c r="D1897" s="507"/>
      <c r="E1897" s="38"/>
      <c r="F1897" s="38"/>
      <c r="G1897" s="39"/>
      <c r="H1897" s="39"/>
      <c r="I1897" s="40"/>
      <c r="J1897" s="38"/>
      <c r="K1897" s="38"/>
      <c r="L1897" s="39"/>
      <c r="M1897" s="39"/>
      <c r="N1897" s="40"/>
    </row>
    <row r="1898" spans="1:14" ht="13.5" customHeight="1" x14ac:dyDescent="0.2">
      <c r="A1898" s="36">
        <v>12</v>
      </c>
      <c r="B1898" s="507" t="s">
        <v>77</v>
      </c>
      <c r="C1898" s="507"/>
      <c r="D1898" s="507"/>
      <c r="E1898" s="38"/>
      <c r="F1898" s="38"/>
      <c r="G1898" s="39"/>
      <c r="H1898" s="39"/>
      <c r="I1898" s="40"/>
      <c r="J1898" s="38"/>
      <c r="K1898" s="38"/>
      <c r="L1898" s="39"/>
      <c r="M1898" s="39"/>
      <c r="N1898" s="40"/>
    </row>
    <row r="1899" spans="1:14" ht="13.5" customHeight="1" x14ac:dyDescent="0.2">
      <c r="A1899" s="36">
        <v>13</v>
      </c>
      <c r="B1899" s="507" t="s">
        <v>79</v>
      </c>
      <c r="C1899" s="507"/>
      <c r="D1899" s="507"/>
      <c r="E1899" s="38"/>
      <c r="F1899" s="38"/>
      <c r="G1899" s="39"/>
      <c r="H1899" s="39"/>
      <c r="I1899" s="40"/>
      <c r="J1899" s="38"/>
      <c r="K1899" s="38"/>
      <c r="L1899" s="39"/>
      <c r="M1899" s="39"/>
      <c r="N1899" s="40"/>
    </row>
    <row r="1900" spans="1:14" ht="13.5" customHeight="1" x14ac:dyDescent="0.2">
      <c r="A1900" s="36">
        <v>14</v>
      </c>
      <c r="B1900" s="507" t="s">
        <v>81</v>
      </c>
      <c r="C1900" s="507"/>
      <c r="D1900" s="507"/>
      <c r="E1900" s="38"/>
      <c r="F1900" s="38"/>
      <c r="G1900" s="39"/>
      <c r="H1900" s="39"/>
      <c r="I1900" s="40"/>
      <c r="J1900" s="38"/>
      <c r="K1900" s="38"/>
      <c r="L1900" s="39"/>
      <c r="M1900" s="39"/>
      <c r="N1900" s="40"/>
    </row>
    <row r="1901" spans="1:14" ht="13.5" customHeight="1" x14ac:dyDescent="0.2">
      <c r="A1901" s="36">
        <v>15</v>
      </c>
      <c r="B1901" s="507" t="s">
        <v>83</v>
      </c>
      <c r="C1901" s="507"/>
      <c r="D1901" s="507"/>
      <c r="E1901" s="38"/>
      <c r="F1901" s="38"/>
      <c r="G1901" s="39"/>
      <c r="H1901" s="39"/>
      <c r="I1901" s="40"/>
      <c r="J1901" s="38"/>
      <c r="K1901" s="38"/>
      <c r="L1901" s="39"/>
      <c r="M1901" s="39"/>
      <c r="N1901" s="40"/>
    </row>
    <row r="1902" spans="1:14" ht="13.5" customHeight="1" x14ac:dyDescent="0.2">
      <c r="A1902" s="36">
        <v>16</v>
      </c>
      <c r="B1902" s="507" t="s">
        <v>85</v>
      </c>
      <c r="C1902" s="507"/>
      <c r="D1902" s="507"/>
      <c r="E1902" s="38"/>
      <c r="F1902" s="38"/>
      <c r="G1902" s="39"/>
      <c r="H1902" s="39"/>
      <c r="I1902" s="40"/>
      <c r="J1902" s="38"/>
      <c r="K1902" s="38"/>
      <c r="L1902" s="39"/>
      <c r="M1902" s="39"/>
      <c r="N1902" s="40"/>
    </row>
    <row r="1903" spans="1:14" ht="13.5" customHeight="1" x14ac:dyDescent="0.2">
      <c r="A1903" s="36">
        <v>17</v>
      </c>
      <c r="B1903" s="56" t="s">
        <v>87</v>
      </c>
      <c r="C1903" s="57"/>
      <c r="D1903" s="58"/>
      <c r="E1903" s="43"/>
      <c r="F1903" s="38"/>
      <c r="G1903" s="39"/>
      <c r="H1903" s="39"/>
      <c r="I1903" s="40"/>
      <c r="J1903" s="43"/>
      <c r="K1903" s="38"/>
      <c r="L1903" s="39"/>
      <c r="M1903" s="39"/>
      <c r="N1903" s="40"/>
    </row>
    <row r="1904" spans="1:14" ht="13.5" customHeight="1" x14ac:dyDescent="0.2">
      <c r="A1904" s="36">
        <v>18</v>
      </c>
      <c r="B1904" s="499" t="s">
        <v>89</v>
      </c>
      <c r="C1904" s="499"/>
      <c r="D1904" s="499"/>
      <c r="E1904" s="38"/>
      <c r="F1904" s="38"/>
      <c r="G1904" s="39"/>
      <c r="H1904" s="39"/>
      <c r="I1904" s="40"/>
      <c r="J1904" s="38"/>
      <c r="K1904" s="38"/>
      <c r="L1904" s="39"/>
      <c r="M1904" s="39"/>
      <c r="N1904" s="40"/>
    </row>
    <row r="1905" spans="1:14" ht="13.5" customHeight="1" x14ac:dyDescent="0.2">
      <c r="A1905" s="36">
        <v>19</v>
      </c>
      <c r="B1905" s="499" t="s">
        <v>92</v>
      </c>
      <c r="C1905" s="499"/>
      <c r="D1905" s="499"/>
      <c r="E1905" s="38"/>
      <c r="F1905" s="38"/>
      <c r="G1905" s="39"/>
      <c r="H1905" s="39"/>
      <c r="I1905" s="40"/>
      <c r="J1905" s="38"/>
      <c r="K1905" s="38"/>
      <c r="L1905" s="39"/>
      <c r="M1905" s="39"/>
      <c r="N1905" s="40"/>
    </row>
    <row r="1906" spans="1:14" ht="13.5" customHeight="1" x14ac:dyDescent="0.2">
      <c r="A1906" s="44"/>
      <c r="B1906" s="499" t="s">
        <v>94</v>
      </c>
      <c r="C1906" s="499"/>
      <c r="D1906" s="499"/>
      <c r="E1906" s="45"/>
      <c r="F1906" s="45"/>
      <c r="G1906" s="46"/>
      <c r="H1906" s="46"/>
      <c r="I1906" s="47"/>
      <c r="J1906" s="45"/>
      <c r="K1906" s="45"/>
      <c r="L1906" s="46"/>
      <c r="M1906" s="46"/>
      <c r="N1906" s="47"/>
    </row>
    <row r="1907" spans="1:14" ht="13.5" customHeight="1" x14ac:dyDescent="0.2">
      <c r="A1907" s="36">
        <v>20</v>
      </c>
      <c r="B1907" s="506" t="str">
        <f>B1868</f>
        <v/>
      </c>
      <c r="C1907" s="506"/>
      <c r="D1907" s="506"/>
      <c r="E1907" s="38"/>
      <c r="F1907" s="38"/>
      <c r="G1907" s="39"/>
      <c r="H1907" s="39"/>
      <c r="I1907" s="40"/>
      <c r="J1907" s="38"/>
      <c r="K1907" s="38"/>
      <c r="L1907" s="39"/>
      <c r="M1907" s="39"/>
      <c r="N1907" s="40"/>
    </row>
    <row r="1908" spans="1:14" ht="13.5" customHeight="1" x14ac:dyDescent="0.2">
      <c r="A1908" s="36">
        <v>21</v>
      </c>
      <c r="B1908" s="506" t="str">
        <f>B1869</f>
        <v/>
      </c>
      <c r="C1908" s="506"/>
      <c r="D1908" s="506"/>
      <c r="E1908" s="38"/>
      <c r="F1908" s="38"/>
      <c r="G1908" s="39"/>
      <c r="H1908" s="39"/>
      <c r="I1908" s="40"/>
      <c r="J1908" s="38"/>
      <c r="K1908" s="38"/>
      <c r="L1908" s="39"/>
      <c r="M1908" s="39"/>
      <c r="N1908" s="40"/>
    </row>
    <row r="1909" spans="1:14" ht="13.5" customHeight="1" x14ac:dyDescent="0.2">
      <c r="A1909" s="36">
        <v>22</v>
      </c>
      <c r="B1909" s="506" t="str">
        <f>B1870</f>
        <v/>
      </c>
      <c r="C1909" s="506"/>
      <c r="D1909" s="506"/>
      <c r="E1909" s="38"/>
      <c r="F1909" s="38"/>
      <c r="G1909" s="39"/>
      <c r="H1909" s="39"/>
      <c r="I1909" s="40"/>
      <c r="J1909" s="38"/>
      <c r="K1909" s="38"/>
      <c r="L1909" s="39"/>
      <c r="M1909" s="39"/>
      <c r="N1909" s="40"/>
    </row>
    <row r="1910" spans="1:14" ht="13.5" customHeight="1" x14ac:dyDescent="0.2">
      <c r="A1910" s="36">
        <v>23</v>
      </c>
      <c r="B1910" s="506" t="str">
        <f>B1871</f>
        <v/>
      </c>
      <c r="C1910" s="506"/>
      <c r="D1910" s="506"/>
      <c r="E1910" s="38"/>
      <c r="F1910" s="38"/>
      <c r="G1910" s="39"/>
      <c r="H1910" s="39"/>
      <c r="I1910" s="40"/>
      <c r="J1910" s="38"/>
      <c r="K1910" s="38"/>
      <c r="L1910" s="39"/>
      <c r="M1910" s="39"/>
      <c r="N1910" s="40"/>
    </row>
    <row r="1911" spans="1:14" ht="13.5" customHeight="1" x14ac:dyDescent="0.2">
      <c r="A1911" s="36">
        <v>24</v>
      </c>
      <c r="B1911" s="506" t="str">
        <f>B1872</f>
        <v/>
      </c>
      <c r="C1911" s="506"/>
      <c r="D1911" s="506"/>
      <c r="E1911" s="38"/>
      <c r="F1911" s="38"/>
      <c r="G1911" s="39"/>
      <c r="H1911" s="39"/>
      <c r="I1911" s="40"/>
      <c r="J1911" s="38"/>
      <c r="K1911" s="38"/>
      <c r="L1911" s="39"/>
      <c r="M1911" s="39"/>
      <c r="N1911" s="40"/>
    </row>
  </sheetData>
  <sheetProtection sheet="1"/>
  <mergeCells count="2266">
    <mergeCell ref="B1906:D1906"/>
    <mergeCell ref="B1907:D1907"/>
    <mergeCell ref="B1908:D1908"/>
    <mergeCell ref="B1909:D1909"/>
    <mergeCell ref="B1910:D1910"/>
    <mergeCell ref="B1911:D1911"/>
    <mergeCell ref="B1899:D1899"/>
    <mergeCell ref="B1900:D1900"/>
    <mergeCell ref="B1901:D1901"/>
    <mergeCell ref="B1902:D1902"/>
    <mergeCell ref="B1904:D1904"/>
    <mergeCell ref="B1905:D1905"/>
    <mergeCell ref="B1893:D1893"/>
    <mergeCell ref="B1894:D1894"/>
    <mergeCell ref="B1895:D1895"/>
    <mergeCell ref="B1896:D1896"/>
    <mergeCell ref="B1897:D1897"/>
    <mergeCell ref="B1898:D1898"/>
    <mergeCell ref="B1887:D1887"/>
    <mergeCell ref="B1888:D1888"/>
    <mergeCell ref="B1889:D1889"/>
    <mergeCell ref="B1890:D1890"/>
    <mergeCell ref="B1891:D1891"/>
    <mergeCell ref="B1892:D1892"/>
    <mergeCell ref="H1883:H1886"/>
    <mergeCell ref="I1883:I1886"/>
    <mergeCell ref="K1883:K1886"/>
    <mergeCell ref="L1883:L1886"/>
    <mergeCell ref="M1883:M1886"/>
    <mergeCell ref="N1883:N1886"/>
    <mergeCell ref="E1878:G1878"/>
    <mergeCell ref="A1880:N1880"/>
    <mergeCell ref="A1881:A1886"/>
    <mergeCell ref="B1881:D1886"/>
    <mergeCell ref="H1881:I1881"/>
    <mergeCell ref="M1881:N1881"/>
    <mergeCell ref="F1882:I1882"/>
    <mergeCell ref="K1882:N1882"/>
    <mergeCell ref="F1883:F1886"/>
    <mergeCell ref="G1883:G1886"/>
    <mergeCell ref="A1874:C1874"/>
    <mergeCell ref="D1874:I1874"/>
    <mergeCell ref="K1874:N1874"/>
    <mergeCell ref="A1876:B1876"/>
    <mergeCell ref="E1876:F1876"/>
    <mergeCell ref="K1876:N1876"/>
    <mergeCell ref="B1867:D1867"/>
    <mergeCell ref="B1868:D1868"/>
    <mergeCell ref="B1869:D1869"/>
    <mergeCell ref="B1870:D1870"/>
    <mergeCell ref="B1871:D1871"/>
    <mergeCell ref="B1872:D1872"/>
    <mergeCell ref="B1860:D1860"/>
    <mergeCell ref="B1861:D1861"/>
    <mergeCell ref="B1862:D1862"/>
    <mergeCell ref="B1863:D1863"/>
    <mergeCell ref="B1865:D1865"/>
    <mergeCell ref="B1866:D1866"/>
    <mergeCell ref="B1854:D1854"/>
    <mergeCell ref="B1855:D1855"/>
    <mergeCell ref="B1856:D1856"/>
    <mergeCell ref="B1857:D1857"/>
    <mergeCell ref="B1858:D1858"/>
    <mergeCell ref="B1859:D1859"/>
    <mergeCell ref="B1848:D1848"/>
    <mergeCell ref="B1849:D1849"/>
    <mergeCell ref="B1850:D1850"/>
    <mergeCell ref="B1851:D1851"/>
    <mergeCell ref="B1852:D1852"/>
    <mergeCell ref="B1853:D1853"/>
    <mergeCell ref="H1844:H1847"/>
    <mergeCell ref="I1844:I1847"/>
    <mergeCell ref="K1844:K1847"/>
    <mergeCell ref="L1844:L1847"/>
    <mergeCell ref="M1844:M1847"/>
    <mergeCell ref="N1844:N1847"/>
    <mergeCell ref="E1839:G1839"/>
    <mergeCell ref="A1841:N1841"/>
    <mergeCell ref="A1842:A1847"/>
    <mergeCell ref="B1842:D1847"/>
    <mergeCell ref="H1842:I1842"/>
    <mergeCell ref="M1842:N1842"/>
    <mergeCell ref="F1843:I1843"/>
    <mergeCell ref="K1843:N1843"/>
    <mergeCell ref="F1844:F1847"/>
    <mergeCell ref="G1844:G1847"/>
    <mergeCell ref="A1835:C1835"/>
    <mergeCell ref="D1835:I1835"/>
    <mergeCell ref="K1835:N1835"/>
    <mergeCell ref="A1837:B1837"/>
    <mergeCell ref="E1837:F1837"/>
    <mergeCell ref="K1837:N1837"/>
    <mergeCell ref="B1828:D1828"/>
    <mergeCell ref="B1829:D1829"/>
    <mergeCell ref="B1830:D1830"/>
    <mergeCell ref="B1831:D1831"/>
    <mergeCell ref="B1832:D1832"/>
    <mergeCell ref="B1833:D1833"/>
    <mergeCell ref="B1821:D1821"/>
    <mergeCell ref="B1822:D1822"/>
    <mergeCell ref="B1823:D1823"/>
    <mergeCell ref="B1824:D1824"/>
    <mergeCell ref="B1826:D1826"/>
    <mergeCell ref="B1827:D1827"/>
    <mergeCell ref="B1815:D1815"/>
    <mergeCell ref="B1816:D1816"/>
    <mergeCell ref="B1817:D1817"/>
    <mergeCell ref="B1818:D1818"/>
    <mergeCell ref="B1819:D1819"/>
    <mergeCell ref="B1820:D1820"/>
    <mergeCell ref="B1809:D1809"/>
    <mergeCell ref="B1810:D1810"/>
    <mergeCell ref="B1811:D1811"/>
    <mergeCell ref="B1812:D1812"/>
    <mergeCell ref="B1813:D1813"/>
    <mergeCell ref="B1814:D1814"/>
    <mergeCell ref="H1805:H1808"/>
    <mergeCell ref="I1805:I1808"/>
    <mergeCell ref="K1805:K1808"/>
    <mergeCell ref="L1805:L1808"/>
    <mergeCell ref="M1805:M1808"/>
    <mergeCell ref="N1805:N1808"/>
    <mergeCell ref="E1800:G1800"/>
    <mergeCell ref="A1802:N1802"/>
    <mergeCell ref="A1803:A1808"/>
    <mergeCell ref="B1803:D1808"/>
    <mergeCell ref="H1803:I1803"/>
    <mergeCell ref="M1803:N1803"/>
    <mergeCell ref="F1804:I1804"/>
    <mergeCell ref="K1804:N1804"/>
    <mergeCell ref="F1805:F1808"/>
    <mergeCell ref="G1805:G1808"/>
    <mergeCell ref="A1796:C1796"/>
    <mergeCell ref="D1796:I1796"/>
    <mergeCell ref="K1796:N1796"/>
    <mergeCell ref="A1798:B1798"/>
    <mergeCell ref="E1798:F1798"/>
    <mergeCell ref="K1798:N1798"/>
    <mergeCell ref="B1789:D1789"/>
    <mergeCell ref="B1790:D1790"/>
    <mergeCell ref="B1791:D1791"/>
    <mergeCell ref="B1792:D1792"/>
    <mergeCell ref="B1793:D1793"/>
    <mergeCell ref="B1794:D1794"/>
    <mergeCell ref="B1782:D1782"/>
    <mergeCell ref="B1783:D1783"/>
    <mergeCell ref="B1784:D1784"/>
    <mergeCell ref="B1785:D1785"/>
    <mergeCell ref="B1787:D1787"/>
    <mergeCell ref="B1788:D1788"/>
    <mergeCell ref="B1776:D1776"/>
    <mergeCell ref="B1777:D1777"/>
    <mergeCell ref="B1778:D1778"/>
    <mergeCell ref="B1779:D1779"/>
    <mergeCell ref="B1780:D1780"/>
    <mergeCell ref="B1781:D1781"/>
    <mergeCell ref="B1770:D1770"/>
    <mergeCell ref="B1771:D1771"/>
    <mergeCell ref="B1772:D1772"/>
    <mergeCell ref="B1773:D1773"/>
    <mergeCell ref="B1774:D1774"/>
    <mergeCell ref="B1775:D1775"/>
    <mergeCell ref="H1766:H1769"/>
    <mergeCell ref="I1766:I1769"/>
    <mergeCell ref="K1766:K1769"/>
    <mergeCell ref="L1766:L1769"/>
    <mergeCell ref="M1766:M1769"/>
    <mergeCell ref="N1766:N1769"/>
    <mergeCell ref="E1761:G1761"/>
    <mergeCell ref="A1763:N1763"/>
    <mergeCell ref="A1764:A1769"/>
    <mergeCell ref="B1764:D1769"/>
    <mergeCell ref="H1764:I1764"/>
    <mergeCell ref="M1764:N1764"/>
    <mergeCell ref="F1765:I1765"/>
    <mergeCell ref="K1765:N1765"/>
    <mergeCell ref="F1766:F1769"/>
    <mergeCell ref="G1766:G1769"/>
    <mergeCell ref="A1757:C1757"/>
    <mergeCell ref="D1757:I1757"/>
    <mergeCell ref="K1757:N1757"/>
    <mergeCell ref="A1759:B1759"/>
    <mergeCell ref="E1759:F1759"/>
    <mergeCell ref="K1759:N1759"/>
    <mergeCell ref="B1750:D1750"/>
    <mergeCell ref="B1751:D1751"/>
    <mergeCell ref="B1752:D1752"/>
    <mergeCell ref="B1753:D1753"/>
    <mergeCell ref="B1754:D1754"/>
    <mergeCell ref="B1755:D1755"/>
    <mergeCell ref="B1743:D1743"/>
    <mergeCell ref="B1744:D1744"/>
    <mergeCell ref="B1745:D1745"/>
    <mergeCell ref="B1746:D1746"/>
    <mergeCell ref="B1748:D1748"/>
    <mergeCell ref="B1749:D1749"/>
    <mergeCell ref="B1737:D1737"/>
    <mergeCell ref="B1738:D1738"/>
    <mergeCell ref="B1739:D1739"/>
    <mergeCell ref="B1740:D1740"/>
    <mergeCell ref="B1741:D1741"/>
    <mergeCell ref="B1742:D1742"/>
    <mergeCell ref="B1731:D1731"/>
    <mergeCell ref="B1732:D1732"/>
    <mergeCell ref="B1733:D1733"/>
    <mergeCell ref="B1734:D1734"/>
    <mergeCell ref="B1735:D1735"/>
    <mergeCell ref="B1736:D1736"/>
    <mergeCell ref="H1727:H1730"/>
    <mergeCell ref="I1727:I1730"/>
    <mergeCell ref="K1727:K1730"/>
    <mergeCell ref="L1727:L1730"/>
    <mergeCell ref="M1727:M1730"/>
    <mergeCell ref="N1727:N1730"/>
    <mergeCell ref="E1722:G1722"/>
    <mergeCell ref="A1724:N1724"/>
    <mergeCell ref="A1725:A1730"/>
    <mergeCell ref="B1725:D1730"/>
    <mergeCell ref="H1725:I1725"/>
    <mergeCell ref="M1725:N1725"/>
    <mergeCell ref="F1726:I1726"/>
    <mergeCell ref="K1726:N1726"/>
    <mergeCell ref="F1727:F1730"/>
    <mergeCell ref="G1727:G1730"/>
    <mergeCell ref="A1718:C1718"/>
    <mergeCell ref="D1718:I1718"/>
    <mergeCell ref="K1718:N1718"/>
    <mergeCell ref="A1720:B1720"/>
    <mergeCell ref="E1720:F1720"/>
    <mergeCell ref="K1720:N1720"/>
    <mergeCell ref="B1711:D1711"/>
    <mergeCell ref="B1712:D1712"/>
    <mergeCell ref="B1713:D1713"/>
    <mergeCell ref="B1714:D1714"/>
    <mergeCell ref="B1715:D1715"/>
    <mergeCell ref="B1716:D1716"/>
    <mergeCell ref="B1704:D1704"/>
    <mergeCell ref="B1705:D1705"/>
    <mergeCell ref="B1706:D1706"/>
    <mergeCell ref="B1707:D1707"/>
    <mergeCell ref="B1709:D1709"/>
    <mergeCell ref="B1710:D1710"/>
    <mergeCell ref="B1698:D1698"/>
    <mergeCell ref="B1699:D1699"/>
    <mergeCell ref="B1700:D1700"/>
    <mergeCell ref="B1701:D1701"/>
    <mergeCell ref="B1702:D1702"/>
    <mergeCell ref="B1703:D1703"/>
    <mergeCell ref="B1692:D1692"/>
    <mergeCell ref="B1693:D1693"/>
    <mergeCell ref="B1694:D1694"/>
    <mergeCell ref="B1695:D1695"/>
    <mergeCell ref="B1696:D1696"/>
    <mergeCell ref="B1697:D1697"/>
    <mergeCell ref="H1688:H1691"/>
    <mergeCell ref="I1688:I1691"/>
    <mergeCell ref="K1688:K1691"/>
    <mergeCell ref="L1688:L1691"/>
    <mergeCell ref="M1688:M1691"/>
    <mergeCell ref="N1688:N1691"/>
    <mergeCell ref="E1683:G1683"/>
    <mergeCell ref="A1685:N1685"/>
    <mergeCell ref="A1686:A1691"/>
    <mergeCell ref="B1686:D1691"/>
    <mergeCell ref="H1686:I1686"/>
    <mergeCell ref="M1686:N1686"/>
    <mergeCell ref="F1687:I1687"/>
    <mergeCell ref="K1687:N1687"/>
    <mergeCell ref="F1688:F1691"/>
    <mergeCell ref="G1688:G1691"/>
    <mergeCell ref="A1679:C1679"/>
    <mergeCell ref="D1679:I1679"/>
    <mergeCell ref="K1679:N1679"/>
    <mergeCell ref="A1681:B1681"/>
    <mergeCell ref="E1681:F1681"/>
    <mergeCell ref="K1681:N1681"/>
    <mergeCell ref="B1672:D1672"/>
    <mergeCell ref="B1673:D1673"/>
    <mergeCell ref="B1674:D1674"/>
    <mergeCell ref="B1675:D1675"/>
    <mergeCell ref="B1676:D1676"/>
    <mergeCell ref="B1677:D1677"/>
    <mergeCell ref="B1665:D1665"/>
    <mergeCell ref="B1666:D1666"/>
    <mergeCell ref="B1667:D1667"/>
    <mergeCell ref="B1668:D1668"/>
    <mergeCell ref="B1670:D1670"/>
    <mergeCell ref="B1671:D1671"/>
    <mergeCell ref="B1659:D1659"/>
    <mergeCell ref="B1660:D1660"/>
    <mergeCell ref="B1661:D1661"/>
    <mergeCell ref="B1662:D1662"/>
    <mergeCell ref="B1663:D1663"/>
    <mergeCell ref="B1664:D1664"/>
    <mergeCell ref="B1653:D1653"/>
    <mergeCell ref="B1654:D1654"/>
    <mergeCell ref="B1655:D1655"/>
    <mergeCell ref="B1656:D1656"/>
    <mergeCell ref="B1657:D1657"/>
    <mergeCell ref="B1658:D1658"/>
    <mergeCell ref="H1649:H1652"/>
    <mergeCell ref="I1649:I1652"/>
    <mergeCell ref="K1649:K1652"/>
    <mergeCell ref="L1649:L1652"/>
    <mergeCell ref="M1649:M1652"/>
    <mergeCell ref="N1649:N1652"/>
    <mergeCell ref="E1644:G1644"/>
    <mergeCell ref="A1646:N1646"/>
    <mergeCell ref="A1647:A1652"/>
    <mergeCell ref="B1647:D1652"/>
    <mergeCell ref="H1647:I1647"/>
    <mergeCell ref="M1647:N1647"/>
    <mergeCell ref="F1648:I1648"/>
    <mergeCell ref="K1648:N1648"/>
    <mergeCell ref="F1649:F1652"/>
    <mergeCell ref="G1649:G1652"/>
    <mergeCell ref="A1640:C1640"/>
    <mergeCell ref="D1640:I1640"/>
    <mergeCell ref="K1640:N1640"/>
    <mergeCell ref="A1642:B1642"/>
    <mergeCell ref="E1642:F1642"/>
    <mergeCell ref="K1642:N1642"/>
    <mergeCell ref="B1633:D1633"/>
    <mergeCell ref="B1634:D1634"/>
    <mergeCell ref="B1635:D1635"/>
    <mergeCell ref="B1636:D1636"/>
    <mergeCell ref="B1637:D1637"/>
    <mergeCell ref="B1638:D1638"/>
    <mergeCell ref="B1626:D1626"/>
    <mergeCell ref="B1627:D1627"/>
    <mergeCell ref="B1628:D1628"/>
    <mergeCell ref="B1629:D1629"/>
    <mergeCell ref="B1631:D1631"/>
    <mergeCell ref="B1632:D1632"/>
    <mergeCell ref="B1620:D1620"/>
    <mergeCell ref="B1621:D1621"/>
    <mergeCell ref="B1622:D1622"/>
    <mergeCell ref="B1623:D1623"/>
    <mergeCell ref="B1624:D1624"/>
    <mergeCell ref="B1625:D1625"/>
    <mergeCell ref="B1614:D1614"/>
    <mergeCell ref="B1615:D1615"/>
    <mergeCell ref="B1616:D1616"/>
    <mergeCell ref="B1617:D1617"/>
    <mergeCell ref="B1618:D1618"/>
    <mergeCell ref="B1619:D1619"/>
    <mergeCell ref="H1610:H1613"/>
    <mergeCell ref="I1610:I1613"/>
    <mergeCell ref="K1610:K1613"/>
    <mergeCell ref="L1610:L1613"/>
    <mergeCell ref="M1610:M1613"/>
    <mergeCell ref="N1610:N1613"/>
    <mergeCell ref="E1605:G1605"/>
    <mergeCell ref="A1607:N1607"/>
    <mergeCell ref="A1608:A1613"/>
    <mergeCell ref="B1608:D1613"/>
    <mergeCell ref="H1608:I1608"/>
    <mergeCell ref="M1608:N1608"/>
    <mergeCell ref="F1609:I1609"/>
    <mergeCell ref="K1609:N1609"/>
    <mergeCell ref="F1610:F1613"/>
    <mergeCell ref="G1610:G1613"/>
    <mergeCell ref="A1601:C1601"/>
    <mergeCell ref="D1601:I1601"/>
    <mergeCell ref="K1601:N1601"/>
    <mergeCell ref="A1603:B1603"/>
    <mergeCell ref="E1603:F1603"/>
    <mergeCell ref="K1603:N1603"/>
    <mergeCell ref="B1594:D1594"/>
    <mergeCell ref="B1595:D1595"/>
    <mergeCell ref="B1596:D1596"/>
    <mergeCell ref="B1597:D1597"/>
    <mergeCell ref="B1598:D1598"/>
    <mergeCell ref="B1599:D1599"/>
    <mergeCell ref="B1587:D1587"/>
    <mergeCell ref="B1588:D1588"/>
    <mergeCell ref="B1589:D1589"/>
    <mergeCell ref="B1590:D1590"/>
    <mergeCell ref="B1592:D1592"/>
    <mergeCell ref="B1593:D1593"/>
    <mergeCell ref="B1581:D1581"/>
    <mergeCell ref="B1582:D1582"/>
    <mergeCell ref="B1583:D1583"/>
    <mergeCell ref="B1584:D1584"/>
    <mergeCell ref="B1585:D1585"/>
    <mergeCell ref="B1586:D1586"/>
    <mergeCell ref="B1575:D1575"/>
    <mergeCell ref="B1576:D1576"/>
    <mergeCell ref="B1577:D1577"/>
    <mergeCell ref="B1578:D1578"/>
    <mergeCell ref="B1579:D1579"/>
    <mergeCell ref="B1580:D1580"/>
    <mergeCell ref="H1571:H1574"/>
    <mergeCell ref="I1571:I1574"/>
    <mergeCell ref="K1571:K1574"/>
    <mergeCell ref="L1571:L1574"/>
    <mergeCell ref="M1571:M1574"/>
    <mergeCell ref="N1571:N1574"/>
    <mergeCell ref="E1566:G1566"/>
    <mergeCell ref="A1568:N1568"/>
    <mergeCell ref="A1569:A1574"/>
    <mergeCell ref="B1569:D1574"/>
    <mergeCell ref="H1569:I1569"/>
    <mergeCell ref="M1569:N1569"/>
    <mergeCell ref="F1570:I1570"/>
    <mergeCell ref="K1570:N1570"/>
    <mergeCell ref="F1571:F1574"/>
    <mergeCell ref="G1571:G1574"/>
    <mergeCell ref="A1562:C1562"/>
    <mergeCell ref="D1562:I1562"/>
    <mergeCell ref="K1562:N1562"/>
    <mergeCell ref="A1564:B1564"/>
    <mergeCell ref="E1564:F1564"/>
    <mergeCell ref="K1564:N1564"/>
    <mergeCell ref="B1555:D1555"/>
    <mergeCell ref="B1556:D1556"/>
    <mergeCell ref="B1557:D1557"/>
    <mergeCell ref="B1558:D1558"/>
    <mergeCell ref="B1559:D1559"/>
    <mergeCell ref="B1560:D1560"/>
    <mergeCell ref="B1548:D1548"/>
    <mergeCell ref="B1549:D1549"/>
    <mergeCell ref="B1550:D1550"/>
    <mergeCell ref="B1551:D1551"/>
    <mergeCell ref="B1553:D1553"/>
    <mergeCell ref="B1554:D1554"/>
    <mergeCell ref="B1542:D1542"/>
    <mergeCell ref="B1543:D1543"/>
    <mergeCell ref="B1544:D1544"/>
    <mergeCell ref="B1545:D1545"/>
    <mergeCell ref="B1546:D1546"/>
    <mergeCell ref="B1547:D1547"/>
    <mergeCell ref="B1536:D1536"/>
    <mergeCell ref="B1537:D1537"/>
    <mergeCell ref="B1538:D1538"/>
    <mergeCell ref="B1539:D1539"/>
    <mergeCell ref="B1540:D1540"/>
    <mergeCell ref="B1541:D1541"/>
    <mergeCell ref="H1532:H1535"/>
    <mergeCell ref="I1532:I1535"/>
    <mergeCell ref="K1532:K1535"/>
    <mergeCell ref="L1532:L1535"/>
    <mergeCell ref="M1532:M1535"/>
    <mergeCell ref="N1532:N1535"/>
    <mergeCell ref="E1527:G1527"/>
    <mergeCell ref="A1529:N1529"/>
    <mergeCell ref="A1530:A1535"/>
    <mergeCell ref="B1530:D1535"/>
    <mergeCell ref="H1530:I1530"/>
    <mergeCell ref="M1530:N1530"/>
    <mergeCell ref="F1531:I1531"/>
    <mergeCell ref="K1531:N1531"/>
    <mergeCell ref="F1532:F1535"/>
    <mergeCell ref="G1532:G1535"/>
    <mergeCell ref="A1523:C1523"/>
    <mergeCell ref="D1523:I1523"/>
    <mergeCell ref="K1523:N1523"/>
    <mergeCell ref="A1525:B1525"/>
    <mergeCell ref="E1525:F1525"/>
    <mergeCell ref="K1525:N1525"/>
    <mergeCell ref="B1516:D1516"/>
    <mergeCell ref="B1517:D1517"/>
    <mergeCell ref="B1518:D1518"/>
    <mergeCell ref="B1519:D1519"/>
    <mergeCell ref="B1520:D1520"/>
    <mergeCell ref="B1521:D1521"/>
    <mergeCell ref="B1509:D1509"/>
    <mergeCell ref="B1510:D1510"/>
    <mergeCell ref="B1511:D1511"/>
    <mergeCell ref="B1512:D1512"/>
    <mergeCell ref="B1514:D1514"/>
    <mergeCell ref="B1515:D1515"/>
    <mergeCell ref="B1503:D1503"/>
    <mergeCell ref="B1504:D1504"/>
    <mergeCell ref="B1505:D1505"/>
    <mergeCell ref="B1506:D1506"/>
    <mergeCell ref="B1507:D1507"/>
    <mergeCell ref="B1508:D1508"/>
    <mergeCell ref="B1497:D1497"/>
    <mergeCell ref="B1498:D1498"/>
    <mergeCell ref="B1499:D1499"/>
    <mergeCell ref="B1500:D1500"/>
    <mergeCell ref="B1501:D1501"/>
    <mergeCell ref="B1502:D1502"/>
    <mergeCell ref="H1493:H1496"/>
    <mergeCell ref="I1493:I1496"/>
    <mergeCell ref="K1493:K1496"/>
    <mergeCell ref="L1493:L1496"/>
    <mergeCell ref="M1493:M1496"/>
    <mergeCell ref="N1493:N1496"/>
    <mergeCell ref="E1488:G1488"/>
    <mergeCell ref="A1490:N1490"/>
    <mergeCell ref="A1491:A1496"/>
    <mergeCell ref="B1491:D1496"/>
    <mergeCell ref="H1491:I1491"/>
    <mergeCell ref="M1491:N1491"/>
    <mergeCell ref="F1492:I1492"/>
    <mergeCell ref="K1492:N1492"/>
    <mergeCell ref="F1493:F1496"/>
    <mergeCell ref="G1493:G1496"/>
    <mergeCell ref="A1484:C1484"/>
    <mergeCell ref="D1484:I1484"/>
    <mergeCell ref="K1484:N1484"/>
    <mergeCell ref="A1486:B1486"/>
    <mergeCell ref="E1486:F1486"/>
    <mergeCell ref="K1486:N1486"/>
    <mergeCell ref="B1477:D1477"/>
    <mergeCell ref="B1478:D1478"/>
    <mergeCell ref="B1479:D1479"/>
    <mergeCell ref="B1480:D1480"/>
    <mergeCell ref="B1481:D1481"/>
    <mergeCell ref="B1482:D1482"/>
    <mergeCell ref="B1470:D1470"/>
    <mergeCell ref="B1471:D1471"/>
    <mergeCell ref="B1472:D1472"/>
    <mergeCell ref="B1473:D1473"/>
    <mergeCell ref="B1475:D1475"/>
    <mergeCell ref="B1476:D1476"/>
    <mergeCell ref="B1464:D1464"/>
    <mergeCell ref="B1465:D1465"/>
    <mergeCell ref="B1466:D1466"/>
    <mergeCell ref="B1467:D1467"/>
    <mergeCell ref="B1468:D1468"/>
    <mergeCell ref="B1469:D1469"/>
    <mergeCell ref="B1458:D1458"/>
    <mergeCell ref="B1459:D1459"/>
    <mergeCell ref="B1460:D1460"/>
    <mergeCell ref="B1461:D1461"/>
    <mergeCell ref="B1462:D1462"/>
    <mergeCell ref="B1463:D1463"/>
    <mergeCell ref="H1454:H1457"/>
    <mergeCell ref="I1454:I1457"/>
    <mergeCell ref="K1454:K1457"/>
    <mergeCell ref="L1454:L1457"/>
    <mergeCell ref="M1454:M1457"/>
    <mergeCell ref="N1454:N1457"/>
    <mergeCell ref="E1449:G1449"/>
    <mergeCell ref="A1451:N1451"/>
    <mergeCell ref="A1452:A1457"/>
    <mergeCell ref="B1452:D1457"/>
    <mergeCell ref="H1452:I1452"/>
    <mergeCell ref="M1452:N1452"/>
    <mergeCell ref="F1453:I1453"/>
    <mergeCell ref="K1453:N1453"/>
    <mergeCell ref="F1454:F1457"/>
    <mergeCell ref="G1454:G1457"/>
    <mergeCell ref="A1445:C1445"/>
    <mergeCell ref="D1445:I1445"/>
    <mergeCell ref="K1445:N1445"/>
    <mergeCell ref="A1447:B1447"/>
    <mergeCell ref="E1447:F1447"/>
    <mergeCell ref="K1447:N1447"/>
    <mergeCell ref="B1438:D1438"/>
    <mergeCell ref="B1439:D1439"/>
    <mergeCell ref="B1440:D1440"/>
    <mergeCell ref="B1441:D1441"/>
    <mergeCell ref="B1442:D1442"/>
    <mergeCell ref="B1443:D1443"/>
    <mergeCell ref="B1431:D1431"/>
    <mergeCell ref="B1432:D1432"/>
    <mergeCell ref="B1433:D1433"/>
    <mergeCell ref="B1434:D1434"/>
    <mergeCell ref="B1436:D1436"/>
    <mergeCell ref="B1437:D1437"/>
    <mergeCell ref="B1425:D1425"/>
    <mergeCell ref="B1426:D1426"/>
    <mergeCell ref="B1427:D1427"/>
    <mergeCell ref="B1428:D1428"/>
    <mergeCell ref="B1429:D1429"/>
    <mergeCell ref="B1430:D1430"/>
    <mergeCell ref="B1419:D1419"/>
    <mergeCell ref="B1420:D1420"/>
    <mergeCell ref="B1421:D1421"/>
    <mergeCell ref="B1422:D1422"/>
    <mergeCell ref="B1423:D1423"/>
    <mergeCell ref="B1424:D1424"/>
    <mergeCell ref="H1415:H1418"/>
    <mergeCell ref="I1415:I1418"/>
    <mergeCell ref="K1415:K1418"/>
    <mergeCell ref="L1415:L1418"/>
    <mergeCell ref="M1415:M1418"/>
    <mergeCell ref="N1415:N1418"/>
    <mergeCell ref="E1410:G1410"/>
    <mergeCell ref="A1412:N1412"/>
    <mergeCell ref="A1413:A1418"/>
    <mergeCell ref="B1413:D1418"/>
    <mergeCell ref="H1413:I1413"/>
    <mergeCell ref="M1413:N1413"/>
    <mergeCell ref="F1414:I1414"/>
    <mergeCell ref="K1414:N1414"/>
    <mergeCell ref="F1415:F1418"/>
    <mergeCell ref="G1415:G1418"/>
    <mergeCell ref="A1406:C1406"/>
    <mergeCell ref="D1406:I1406"/>
    <mergeCell ref="K1406:N1406"/>
    <mergeCell ref="A1408:B1408"/>
    <mergeCell ref="E1408:F1408"/>
    <mergeCell ref="K1408:N1408"/>
    <mergeCell ref="B1399:D1399"/>
    <mergeCell ref="B1400:D1400"/>
    <mergeCell ref="B1401:D1401"/>
    <mergeCell ref="B1402:D1402"/>
    <mergeCell ref="B1403:D1403"/>
    <mergeCell ref="B1404:D1404"/>
    <mergeCell ref="B1392:D1392"/>
    <mergeCell ref="B1393:D1393"/>
    <mergeCell ref="B1394:D1394"/>
    <mergeCell ref="B1395:D1395"/>
    <mergeCell ref="B1397:D1397"/>
    <mergeCell ref="B1398:D1398"/>
    <mergeCell ref="B1386:D1386"/>
    <mergeCell ref="B1387:D1387"/>
    <mergeCell ref="B1388:D1388"/>
    <mergeCell ref="B1389:D1389"/>
    <mergeCell ref="B1390:D1390"/>
    <mergeCell ref="B1391:D1391"/>
    <mergeCell ref="B1380:D1380"/>
    <mergeCell ref="B1381:D1381"/>
    <mergeCell ref="B1382:D1382"/>
    <mergeCell ref="B1383:D1383"/>
    <mergeCell ref="B1384:D1384"/>
    <mergeCell ref="B1385:D1385"/>
    <mergeCell ref="H1376:H1379"/>
    <mergeCell ref="I1376:I1379"/>
    <mergeCell ref="K1376:K1379"/>
    <mergeCell ref="L1376:L1379"/>
    <mergeCell ref="M1376:M1379"/>
    <mergeCell ref="N1376:N1379"/>
    <mergeCell ref="E1371:G1371"/>
    <mergeCell ref="A1373:N1373"/>
    <mergeCell ref="A1374:A1379"/>
    <mergeCell ref="B1374:D1379"/>
    <mergeCell ref="H1374:I1374"/>
    <mergeCell ref="M1374:N1374"/>
    <mergeCell ref="F1375:I1375"/>
    <mergeCell ref="K1375:N1375"/>
    <mergeCell ref="F1376:F1379"/>
    <mergeCell ref="G1376:G1379"/>
    <mergeCell ref="A1367:C1367"/>
    <mergeCell ref="D1367:I1367"/>
    <mergeCell ref="K1367:N1367"/>
    <mergeCell ref="A1369:B1369"/>
    <mergeCell ref="E1369:F1369"/>
    <mergeCell ref="K1369:N1369"/>
    <mergeCell ref="B1360:D1360"/>
    <mergeCell ref="B1361:D1361"/>
    <mergeCell ref="B1362:D1362"/>
    <mergeCell ref="B1363:D1363"/>
    <mergeCell ref="B1364:D1364"/>
    <mergeCell ref="B1365:D1365"/>
    <mergeCell ref="B1353:D1353"/>
    <mergeCell ref="B1354:D1354"/>
    <mergeCell ref="B1355:D1355"/>
    <mergeCell ref="B1356:D1356"/>
    <mergeCell ref="B1358:D1358"/>
    <mergeCell ref="B1359:D1359"/>
    <mergeCell ref="B1347:D1347"/>
    <mergeCell ref="B1348:D1348"/>
    <mergeCell ref="B1349:D1349"/>
    <mergeCell ref="B1350:D1350"/>
    <mergeCell ref="B1351:D1351"/>
    <mergeCell ref="B1352:D1352"/>
    <mergeCell ref="B1341:D1341"/>
    <mergeCell ref="B1342:D1342"/>
    <mergeCell ref="B1343:D1343"/>
    <mergeCell ref="B1344:D1344"/>
    <mergeCell ref="B1345:D1345"/>
    <mergeCell ref="B1346:D1346"/>
    <mergeCell ref="H1337:H1340"/>
    <mergeCell ref="I1337:I1340"/>
    <mergeCell ref="K1337:K1340"/>
    <mergeCell ref="L1337:L1340"/>
    <mergeCell ref="M1337:M1340"/>
    <mergeCell ref="N1337:N1340"/>
    <mergeCell ref="E1332:G1332"/>
    <mergeCell ref="A1334:N1334"/>
    <mergeCell ref="A1335:A1340"/>
    <mergeCell ref="B1335:D1340"/>
    <mergeCell ref="H1335:I1335"/>
    <mergeCell ref="M1335:N1335"/>
    <mergeCell ref="F1336:I1336"/>
    <mergeCell ref="K1336:N1336"/>
    <mergeCell ref="F1337:F1340"/>
    <mergeCell ref="G1337:G1340"/>
    <mergeCell ref="A1328:C1328"/>
    <mergeCell ref="D1328:I1328"/>
    <mergeCell ref="K1328:N1328"/>
    <mergeCell ref="A1330:B1330"/>
    <mergeCell ref="E1330:F1330"/>
    <mergeCell ref="K1330:N1330"/>
    <mergeCell ref="B1321:D1321"/>
    <mergeCell ref="B1322:D1322"/>
    <mergeCell ref="B1323:D1323"/>
    <mergeCell ref="B1324:D1324"/>
    <mergeCell ref="B1325:D1325"/>
    <mergeCell ref="B1326:D1326"/>
    <mergeCell ref="B1314:D1314"/>
    <mergeCell ref="B1315:D1315"/>
    <mergeCell ref="B1316:D1316"/>
    <mergeCell ref="B1317:D1317"/>
    <mergeCell ref="B1319:D1319"/>
    <mergeCell ref="B1320:D1320"/>
    <mergeCell ref="B1308:D1308"/>
    <mergeCell ref="B1309:D1309"/>
    <mergeCell ref="B1310:D1310"/>
    <mergeCell ref="B1311:D1311"/>
    <mergeCell ref="B1312:D1312"/>
    <mergeCell ref="B1313:D1313"/>
    <mergeCell ref="B1302:D1302"/>
    <mergeCell ref="B1303:D1303"/>
    <mergeCell ref="B1304:D1304"/>
    <mergeCell ref="B1305:D1305"/>
    <mergeCell ref="B1306:D1306"/>
    <mergeCell ref="B1307:D1307"/>
    <mergeCell ref="H1298:H1301"/>
    <mergeCell ref="I1298:I1301"/>
    <mergeCell ref="K1298:K1301"/>
    <mergeCell ref="L1298:L1301"/>
    <mergeCell ref="M1298:M1301"/>
    <mergeCell ref="N1298:N1301"/>
    <mergeCell ref="E1293:G1293"/>
    <mergeCell ref="A1295:N1295"/>
    <mergeCell ref="A1296:A1301"/>
    <mergeCell ref="B1296:D1301"/>
    <mergeCell ref="H1296:I1296"/>
    <mergeCell ref="M1296:N1296"/>
    <mergeCell ref="F1297:I1297"/>
    <mergeCell ref="K1297:N1297"/>
    <mergeCell ref="F1298:F1301"/>
    <mergeCell ref="G1298:G1301"/>
    <mergeCell ref="A1289:C1289"/>
    <mergeCell ref="D1289:I1289"/>
    <mergeCell ref="K1289:N1289"/>
    <mergeCell ref="A1291:B1291"/>
    <mergeCell ref="E1291:F1291"/>
    <mergeCell ref="K1291:N1291"/>
    <mergeCell ref="B1282:D1282"/>
    <mergeCell ref="B1283:D1283"/>
    <mergeCell ref="B1284:D1284"/>
    <mergeCell ref="B1285:D1285"/>
    <mergeCell ref="B1286:D1286"/>
    <mergeCell ref="B1287:D1287"/>
    <mergeCell ref="B1275:D1275"/>
    <mergeCell ref="B1276:D1276"/>
    <mergeCell ref="B1277:D1277"/>
    <mergeCell ref="B1278:D1278"/>
    <mergeCell ref="B1280:D1280"/>
    <mergeCell ref="B1281:D1281"/>
    <mergeCell ref="B1269:D1269"/>
    <mergeCell ref="B1270:D1270"/>
    <mergeCell ref="B1271:D1271"/>
    <mergeCell ref="B1272:D1272"/>
    <mergeCell ref="B1273:D1273"/>
    <mergeCell ref="B1274:D1274"/>
    <mergeCell ref="B1263:D1263"/>
    <mergeCell ref="B1264:D1264"/>
    <mergeCell ref="B1265:D1265"/>
    <mergeCell ref="B1266:D1266"/>
    <mergeCell ref="B1267:D1267"/>
    <mergeCell ref="B1268:D1268"/>
    <mergeCell ref="H1259:H1262"/>
    <mergeCell ref="I1259:I1262"/>
    <mergeCell ref="K1259:K1262"/>
    <mergeCell ref="L1259:L1262"/>
    <mergeCell ref="M1259:M1262"/>
    <mergeCell ref="N1259:N1262"/>
    <mergeCell ref="E1254:G1254"/>
    <mergeCell ref="A1256:N1256"/>
    <mergeCell ref="A1257:A1262"/>
    <mergeCell ref="B1257:D1262"/>
    <mergeCell ref="H1257:I1257"/>
    <mergeCell ref="M1257:N1257"/>
    <mergeCell ref="F1258:I1258"/>
    <mergeCell ref="K1258:N1258"/>
    <mergeCell ref="F1259:F1262"/>
    <mergeCell ref="G1259:G1262"/>
    <mergeCell ref="A1250:C1250"/>
    <mergeCell ref="D1250:I1250"/>
    <mergeCell ref="K1250:N1250"/>
    <mergeCell ref="A1252:B1252"/>
    <mergeCell ref="E1252:F1252"/>
    <mergeCell ref="K1252:N1252"/>
    <mergeCell ref="B1243:D1243"/>
    <mergeCell ref="B1244:D1244"/>
    <mergeCell ref="B1245:D1245"/>
    <mergeCell ref="B1246:D1246"/>
    <mergeCell ref="B1247:D1247"/>
    <mergeCell ref="B1248:D1248"/>
    <mergeCell ref="B1236:D1236"/>
    <mergeCell ref="B1237:D1237"/>
    <mergeCell ref="B1238:D1238"/>
    <mergeCell ref="B1239:D1239"/>
    <mergeCell ref="B1241:D1241"/>
    <mergeCell ref="B1242:D1242"/>
    <mergeCell ref="B1230:D1230"/>
    <mergeCell ref="B1231:D1231"/>
    <mergeCell ref="B1232:D1232"/>
    <mergeCell ref="B1233:D1233"/>
    <mergeCell ref="B1234:D1234"/>
    <mergeCell ref="B1235:D1235"/>
    <mergeCell ref="B1224:D1224"/>
    <mergeCell ref="B1225:D1225"/>
    <mergeCell ref="B1226:D1226"/>
    <mergeCell ref="B1227:D1227"/>
    <mergeCell ref="B1228:D1228"/>
    <mergeCell ref="B1229:D1229"/>
    <mergeCell ref="H1220:H1223"/>
    <mergeCell ref="I1220:I1223"/>
    <mergeCell ref="K1220:K1223"/>
    <mergeCell ref="L1220:L1223"/>
    <mergeCell ref="M1220:M1223"/>
    <mergeCell ref="N1220:N1223"/>
    <mergeCell ref="E1215:G1215"/>
    <mergeCell ref="A1217:N1217"/>
    <mergeCell ref="A1218:A1223"/>
    <mergeCell ref="B1218:D1223"/>
    <mergeCell ref="H1218:I1218"/>
    <mergeCell ref="M1218:N1218"/>
    <mergeCell ref="F1219:I1219"/>
    <mergeCell ref="K1219:N1219"/>
    <mergeCell ref="F1220:F1223"/>
    <mergeCell ref="G1220:G1223"/>
    <mergeCell ref="A1211:C1211"/>
    <mergeCell ref="D1211:I1211"/>
    <mergeCell ref="K1211:N1211"/>
    <mergeCell ref="A1213:B1213"/>
    <mergeCell ref="E1213:F1213"/>
    <mergeCell ref="K1213:N1213"/>
    <mergeCell ref="B1204:D1204"/>
    <mergeCell ref="B1205:D1205"/>
    <mergeCell ref="B1206:D1206"/>
    <mergeCell ref="B1207:D1207"/>
    <mergeCell ref="B1208:D1208"/>
    <mergeCell ref="B1209:D1209"/>
    <mergeCell ref="B1197:D1197"/>
    <mergeCell ref="B1198:D1198"/>
    <mergeCell ref="B1199:D1199"/>
    <mergeCell ref="B1200:D1200"/>
    <mergeCell ref="B1202:D1202"/>
    <mergeCell ref="B1203:D1203"/>
    <mergeCell ref="B1191:D1191"/>
    <mergeCell ref="B1192:D1192"/>
    <mergeCell ref="B1193:D1193"/>
    <mergeCell ref="B1194:D1194"/>
    <mergeCell ref="B1195:D1195"/>
    <mergeCell ref="B1196:D1196"/>
    <mergeCell ref="B1185:D1185"/>
    <mergeCell ref="B1186:D1186"/>
    <mergeCell ref="B1187:D1187"/>
    <mergeCell ref="B1188:D1188"/>
    <mergeCell ref="B1189:D1189"/>
    <mergeCell ref="B1190:D1190"/>
    <mergeCell ref="H1181:H1184"/>
    <mergeCell ref="I1181:I1184"/>
    <mergeCell ref="K1181:K1184"/>
    <mergeCell ref="L1181:L1184"/>
    <mergeCell ref="M1181:M1184"/>
    <mergeCell ref="N1181:N1184"/>
    <mergeCell ref="E1176:G1176"/>
    <mergeCell ref="A1178:N1178"/>
    <mergeCell ref="A1179:A1184"/>
    <mergeCell ref="B1179:D1184"/>
    <mergeCell ref="H1179:I1179"/>
    <mergeCell ref="M1179:N1179"/>
    <mergeCell ref="F1180:I1180"/>
    <mergeCell ref="K1180:N1180"/>
    <mergeCell ref="F1181:F1184"/>
    <mergeCell ref="G1181:G1184"/>
    <mergeCell ref="A1172:C1172"/>
    <mergeCell ref="D1172:I1172"/>
    <mergeCell ref="K1172:N1172"/>
    <mergeCell ref="A1174:B1174"/>
    <mergeCell ref="E1174:F1174"/>
    <mergeCell ref="K1174:N1174"/>
    <mergeCell ref="B1165:D1165"/>
    <mergeCell ref="B1166:D1166"/>
    <mergeCell ref="B1167:D1167"/>
    <mergeCell ref="B1168:D1168"/>
    <mergeCell ref="B1169:D1169"/>
    <mergeCell ref="B1170:D1170"/>
    <mergeCell ref="B1158:D1158"/>
    <mergeCell ref="B1159:D1159"/>
    <mergeCell ref="B1160:D1160"/>
    <mergeCell ref="B1161:D1161"/>
    <mergeCell ref="B1163:D1163"/>
    <mergeCell ref="B1164:D1164"/>
    <mergeCell ref="B1152:D1152"/>
    <mergeCell ref="B1153:D1153"/>
    <mergeCell ref="B1154:D1154"/>
    <mergeCell ref="B1155:D1155"/>
    <mergeCell ref="B1156:D1156"/>
    <mergeCell ref="B1157:D1157"/>
    <mergeCell ref="B1146:D1146"/>
    <mergeCell ref="B1147:D1147"/>
    <mergeCell ref="B1148:D1148"/>
    <mergeCell ref="B1149:D1149"/>
    <mergeCell ref="B1150:D1150"/>
    <mergeCell ref="B1151:D1151"/>
    <mergeCell ref="H1142:H1145"/>
    <mergeCell ref="I1142:I1145"/>
    <mergeCell ref="K1142:K1145"/>
    <mergeCell ref="L1142:L1145"/>
    <mergeCell ref="M1142:M1145"/>
    <mergeCell ref="N1142:N1145"/>
    <mergeCell ref="E1137:G1137"/>
    <mergeCell ref="A1139:N1139"/>
    <mergeCell ref="A1140:A1145"/>
    <mergeCell ref="B1140:D1145"/>
    <mergeCell ref="H1140:I1140"/>
    <mergeCell ref="M1140:N1140"/>
    <mergeCell ref="F1141:I1141"/>
    <mergeCell ref="K1141:N1141"/>
    <mergeCell ref="F1142:F1145"/>
    <mergeCell ref="G1142:G1145"/>
    <mergeCell ref="A1133:C1133"/>
    <mergeCell ref="D1133:I1133"/>
    <mergeCell ref="K1133:N1133"/>
    <mergeCell ref="A1135:B1135"/>
    <mergeCell ref="E1135:F1135"/>
    <mergeCell ref="K1135:N1135"/>
    <mergeCell ref="B1126:D1126"/>
    <mergeCell ref="B1127:D1127"/>
    <mergeCell ref="B1128:D1128"/>
    <mergeCell ref="B1129:D1129"/>
    <mergeCell ref="B1130:D1130"/>
    <mergeCell ref="B1131:D1131"/>
    <mergeCell ref="B1119:D1119"/>
    <mergeCell ref="B1120:D1120"/>
    <mergeCell ref="B1121:D1121"/>
    <mergeCell ref="B1122:D1122"/>
    <mergeCell ref="B1124:D1124"/>
    <mergeCell ref="B1125:D1125"/>
    <mergeCell ref="B1113:D1113"/>
    <mergeCell ref="B1114:D1114"/>
    <mergeCell ref="B1115:D1115"/>
    <mergeCell ref="B1116:D1116"/>
    <mergeCell ref="B1117:D1117"/>
    <mergeCell ref="B1118:D1118"/>
    <mergeCell ref="B1107:D1107"/>
    <mergeCell ref="B1108:D1108"/>
    <mergeCell ref="B1109:D1109"/>
    <mergeCell ref="B1110:D1110"/>
    <mergeCell ref="B1111:D1111"/>
    <mergeCell ref="B1112:D1112"/>
    <mergeCell ref="H1103:H1106"/>
    <mergeCell ref="I1103:I1106"/>
    <mergeCell ref="K1103:K1106"/>
    <mergeCell ref="L1103:L1106"/>
    <mergeCell ref="M1103:M1106"/>
    <mergeCell ref="N1103:N1106"/>
    <mergeCell ref="E1098:G1098"/>
    <mergeCell ref="A1100:N1100"/>
    <mergeCell ref="A1101:A1106"/>
    <mergeCell ref="B1101:D1106"/>
    <mergeCell ref="H1101:I1101"/>
    <mergeCell ref="M1101:N1101"/>
    <mergeCell ref="F1102:I1102"/>
    <mergeCell ref="K1102:N1102"/>
    <mergeCell ref="F1103:F1106"/>
    <mergeCell ref="G1103:G1106"/>
    <mergeCell ref="A1094:C1094"/>
    <mergeCell ref="D1094:I1094"/>
    <mergeCell ref="K1094:N1094"/>
    <mergeCell ref="A1096:B1096"/>
    <mergeCell ref="E1096:F1096"/>
    <mergeCell ref="K1096:N1096"/>
    <mergeCell ref="B1087:D1087"/>
    <mergeCell ref="B1088:D1088"/>
    <mergeCell ref="B1089:D1089"/>
    <mergeCell ref="B1090:D1090"/>
    <mergeCell ref="B1091:D1091"/>
    <mergeCell ref="B1092:D1092"/>
    <mergeCell ref="B1080:D1080"/>
    <mergeCell ref="B1081:D1081"/>
    <mergeCell ref="B1082:D1082"/>
    <mergeCell ref="B1083:D1083"/>
    <mergeCell ref="B1085:D1085"/>
    <mergeCell ref="B1086:D1086"/>
    <mergeCell ref="B1074:D1074"/>
    <mergeCell ref="B1075:D1075"/>
    <mergeCell ref="B1076:D1076"/>
    <mergeCell ref="B1077:D1077"/>
    <mergeCell ref="B1078:D1078"/>
    <mergeCell ref="B1079:D1079"/>
    <mergeCell ref="B1068:D1068"/>
    <mergeCell ref="B1069:D1069"/>
    <mergeCell ref="B1070:D1070"/>
    <mergeCell ref="B1071:D1071"/>
    <mergeCell ref="B1072:D1072"/>
    <mergeCell ref="B1073:D1073"/>
    <mergeCell ref="H1064:H1067"/>
    <mergeCell ref="I1064:I1067"/>
    <mergeCell ref="K1064:K1067"/>
    <mergeCell ref="L1064:L1067"/>
    <mergeCell ref="M1064:M1067"/>
    <mergeCell ref="N1064:N1067"/>
    <mergeCell ref="E1059:G1059"/>
    <mergeCell ref="A1061:N1061"/>
    <mergeCell ref="A1062:A1067"/>
    <mergeCell ref="B1062:D1067"/>
    <mergeCell ref="H1062:I1062"/>
    <mergeCell ref="M1062:N1062"/>
    <mergeCell ref="F1063:I1063"/>
    <mergeCell ref="K1063:N1063"/>
    <mergeCell ref="F1064:F1067"/>
    <mergeCell ref="G1064:G1067"/>
    <mergeCell ref="A1055:C1055"/>
    <mergeCell ref="D1055:I1055"/>
    <mergeCell ref="K1055:N1055"/>
    <mergeCell ref="A1057:B1057"/>
    <mergeCell ref="E1057:F1057"/>
    <mergeCell ref="K1057:N1057"/>
    <mergeCell ref="B1048:D1048"/>
    <mergeCell ref="B1049:D1049"/>
    <mergeCell ref="B1050:D1050"/>
    <mergeCell ref="B1051:D1051"/>
    <mergeCell ref="B1052:D1052"/>
    <mergeCell ref="B1053:D1053"/>
    <mergeCell ref="B1041:D1041"/>
    <mergeCell ref="B1042:D1042"/>
    <mergeCell ref="B1043:D1043"/>
    <mergeCell ref="B1044:D1044"/>
    <mergeCell ref="B1046:D1046"/>
    <mergeCell ref="B1047:D1047"/>
    <mergeCell ref="B1035:D1035"/>
    <mergeCell ref="B1036:D1036"/>
    <mergeCell ref="B1037:D1037"/>
    <mergeCell ref="B1038:D1038"/>
    <mergeCell ref="B1039:D1039"/>
    <mergeCell ref="B1040:D1040"/>
    <mergeCell ref="B1029:D1029"/>
    <mergeCell ref="B1030:D1030"/>
    <mergeCell ref="B1031:D1031"/>
    <mergeCell ref="B1032:D1032"/>
    <mergeCell ref="B1033:D1033"/>
    <mergeCell ref="B1034:D1034"/>
    <mergeCell ref="H1025:H1028"/>
    <mergeCell ref="I1025:I1028"/>
    <mergeCell ref="K1025:K1028"/>
    <mergeCell ref="L1025:L1028"/>
    <mergeCell ref="M1025:M1028"/>
    <mergeCell ref="N1025:N1028"/>
    <mergeCell ref="E1020:G1020"/>
    <mergeCell ref="A1022:N1022"/>
    <mergeCell ref="A1023:A1028"/>
    <mergeCell ref="B1023:D1028"/>
    <mergeCell ref="H1023:I1023"/>
    <mergeCell ref="M1023:N1023"/>
    <mergeCell ref="F1024:I1024"/>
    <mergeCell ref="K1024:N1024"/>
    <mergeCell ref="F1025:F1028"/>
    <mergeCell ref="G1025:G1028"/>
    <mergeCell ref="A1016:C1016"/>
    <mergeCell ref="D1016:I1016"/>
    <mergeCell ref="K1016:N1016"/>
    <mergeCell ref="A1018:B1018"/>
    <mergeCell ref="E1018:F1018"/>
    <mergeCell ref="K1018:N1018"/>
    <mergeCell ref="B1009:D1009"/>
    <mergeCell ref="B1010:D1010"/>
    <mergeCell ref="B1011:D1011"/>
    <mergeCell ref="B1012:D1012"/>
    <mergeCell ref="B1013:D1013"/>
    <mergeCell ref="B1014:D1014"/>
    <mergeCell ref="B1002:D1002"/>
    <mergeCell ref="B1003:D1003"/>
    <mergeCell ref="B1004:D1004"/>
    <mergeCell ref="B1005:D1005"/>
    <mergeCell ref="B1007:D1007"/>
    <mergeCell ref="B1008:D1008"/>
    <mergeCell ref="B996:D996"/>
    <mergeCell ref="B997:D997"/>
    <mergeCell ref="B998:D998"/>
    <mergeCell ref="B999:D999"/>
    <mergeCell ref="B1000:D1000"/>
    <mergeCell ref="B1001:D1001"/>
    <mergeCell ref="B990:D990"/>
    <mergeCell ref="B991:D991"/>
    <mergeCell ref="B992:D992"/>
    <mergeCell ref="B993:D993"/>
    <mergeCell ref="B994:D994"/>
    <mergeCell ref="B995:D995"/>
    <mergeCell ref="H986:H989"/>
    <mergeCell ref="I986:I989"/>
    <mergeCell ref="K986:K989"/>
    <mergeCell ref="L986:L989"/>
    <mergeCell ref="M986:M989"/>
    <mergeCell ref="N986:N989"/>
    <mergeCell ref="E981:G981"/>
    <mergeCell ref="A983:N983"/>
    <mergeCell ref="A984:A989"/>
    <mergeCell ref="B984:D989"/>
    <mergeCell ref="H984:I984"/>
    <mergeCell ref="M984:N984"/>
    <mergeCell ref="F985:I985"/>
    <mergeCell ref="K985:N985"/>
    <mergeCell ref="F986:F989"/>
    <mergeCell ref="G986:G989"/>
    <mergeCell ref="A977:C977"/>
    <mergeCell ref="D977:I977"/>
    <mergeCell ref="K977:N977"/>
    <mergeCell ref="A979:B979"/>
    <mergeCell ref="E979:F979"/>
    <mergeCell ref="K979:N979"/>
    <mergeCell ref="B970:D970"/>
    <mergeCell ref="B971:D971"/>
    <mergeCell ref="B972:D972"/>
    <mergeCell ref="B973:D973"/>
    <mergeCell ref="B974:D974"/>
    <mergeCell ref="B975:D975"/>
    <mergeCell ref="B963:D963"/>
    <mergeCell ref="B964:D964"/>
    <mergeCell ref="B965:D965"/>
    <mergeCell ref="B966:D966"/>
    <mergeCell ref="B968:D968"/>
    <mergeCell ref="B969:D969"/>
    <mergeCell ref="B957:D957"/>
    <mergeCell ref="B958:D958"/>
    <mergeCell ref="B959:D959"/>
    <mergeCell ref="B960:D960"/>
    <mergeCell ref="B961:D961"/>
    <mergeCell ref="B962:D962"/>
    <mergeCell ref="B951:D951"/>
    <mergeCell ref="B952:D952"/>
    <mergeCell ref="B953:D953"/>
    <mergeCell ref="B954:D954"/>
    <mergeCell ref="B955:D955"/>
    <mergeCell ref="B956:D956"/>
    <mergeCell ref="H947:H950"/>
    <mergeCell ref="I947:I950"/>
    <mergeCell ref="K947:K950"/>
    <mergeCell ref="L947:L950"/>
    <mergeCell ref="M947:M950"/>
    <mergeCell ref="N947:N950"/>
    <mergeCell ref="E942:G942"/>
    <mergeCell ref="A944:N944"/>
    <mergeCell ref="A945:A950"/>
    <mergeCell ref="B945:D950"/>
    <mergeCell ref="H945:I945"/>
    <mergeCell ref="M945:N945"/>
    <mergeCell ref="F946:I946"/>
    <mergeCell ref="K946:N946"/>
    <mergeCell ref="F947:F950"/>
    <mergeCell ref="G947:G950"/>
    <mergeCell ref="A938:C938"/>
    <mergeCell ref="D938:I938"/>
    <mergeCell ref="K938:N938"/>
    <mergeCell ref="A940:B940"/>
    <mergeCell ref="E940:F940"/>
    <mergeCell ref="K940:N940"/>
    <mergeCell ref="B931:D931"/>
    <mergeCell ref="B932:D932"/>
    <mergeCell ref="B933:D933"/>
    <mergeCell ref="B934:D934"/>
    <mergeCell ref="B935:D935"/>
    <mergeCell ref="B936:D936"/>
    <mergeCell ref="B924:D924"/>
    <mergeCell ref="B925:D925"/>
    <mergeCell ref="B926:D926"/>
    <mergeCell ref="B927:D927"/>
    <mergeCell ref="B929:D929"/>
    <mergeCell ref="B930:D930"/>
    <mergeCell ref="B918:D918"/>
    <mergeCell ref="B919:D919"/>
    <mergeCell ref="B920:D920"/>
    <mergeCell ref="B921:D921"/>
    <mergeCell ref="B922:D922"/>
    <mergeCell ref="B923:D923"/>
    <mergeCell ref="B912:D912"/>
    <mergeCell ref="B913:D913"/>
    <mergeCell ref="B914:D914"/>
    <mergeCell ref="B915:D915"/>
    <mergeCell ref="B916:D916"/>
    <mergeCell ref="B917:D917"/>
    <mergeCell ref="H908:H911"/>
    <mergeCell ref="I908:I911"/>
    <mergeCell ref="K908:K911"/>
    <mergeCell ref="L908:L911"/>
    <mergeCell ref="M908:M911"/>
    <mergeCell ref="N908:N911"/>
    <mergeCell ref="E903:G903"/>
    <mergeCell ref="A905:N905"/>
    <mergeCell ref="A906:A911"/>
    <mergeCell ref="B906:D911"/>
    <mergeCell ref="H906:I906"/>
    <mergeCell ref="M906:N906"/>
    <mergeCell ref="F907:I907"/>
    <mergeCell ref="K907:N907"/>
    <mergeCell ref="F908:F911"/>
    <mergeCell ref="G908:G911"/>
    <mergeCell ref="A899:C899"/>
    <mergeCell ref="D899:I899"/>
    <mergeCell ref="K899:N899"/>
    <mergeCell ref="A901:B901"/>
    <mergeCell ref="E901:F901"/>
    <mergeCell ref="K901:N901"/>
    <mergeCell ref="B892:D892"/>
    <mergeCell ref="B893:D893"/>
    <mergeCell ref="B894:D894"/>
    <mergeCell ref="B895:D895"/>
    <mergeCell ref="B896:D896"/>
    <mergeCell ref="B897:D897"/>
    <mergeCell ref="B885:D885"/>
    <mergeCell ref="B886:D886"/>
    <mergeCell ref="B887:D887"/>
    <mergeCell ref="B888:D888"/>
    <mergeCell ref="B890:D890"/>
    <mergeCell ref="B891:D891"/>
    <mergeCell ref="B879:D879"/>
    <mergeCell ref="B880:D880"/>
    <mergeCell ref="B881:D881"/>
    <mergeCell ref="B882:D882"/>
    <mergeCell ref="B883:D883"/>
    <mergeCell ref="B884:D884"/>
    <mergeCell ref="B873:D873"/>
    <mergeCell ref="B874:D874"/>
    <mergeCell ref="B875:D875"/>
    <mergeCell ref="B876:D876"/>
    <mergeCell ref="B877:D877"/>
    <mergeCell ref="B878:D878"/>
    <mergeCell ref="H869:H872"/>
    <mergeCell ref="I869:I872"/>
    <mergeCell ref="K869:K872"/>
    <mergeCell ref="L869:L872"/>
    <mergeCell ref="M869:M872"/>
    <mergeCell ref="N869:N872"/>
    <mergeCell ref="E864:G864"/>
    <mergeCell ref="A866:N866"/>
    <mergeCell ref="A867:A872"/>
    <mergeCell ref="B867:D872"/>
    <mergeCell ref="H867:I867"/>
    <mergeCell ref="M867:N867"/>
    <mergeCell ref="F868:I868"/>
    <mergeCell ref="K868:N868"/>
    <mergeCell ref="F869:F872"/>
    <mergeCell ref="G869:G872"/>
    <mergeCell ref="A860:C860"/>
    <mergeCell ref="D860:I860"/>
    <mergeCell ref="K860:N860"/>
    <mergeCell ref="A862:B862"/>
    <mergeCell ref="E862:F862"/>
    <mergeCell ref="K862:N862"/>
    <mergeCell ref="B853:D853"/>
    <mergeCell ref="B854:D854"/>
    <mergeCell ref="B855:D855"/>
    <mergeCell ref="B856:D856"/>
    <mergeCell ref="B857:D857"/>
    <mergeCell ref="B858:D858"/>
    <mergeCell ref="B846:D846"/>
    <mergeCell ref="B847:D847"/>
    <mergeCell ref="B848:D848"/>
    <mergeCell ref="B849:D849"/>
    <mergeCell ref="B851:D851"/>
    <mergeCell ref="B852:D852"/>
    <mergeCell ref="B840:D840"/>
    <mergeCell ref="B841:D841"/>
    <mergeCell ref="B842:D842"/>
    <mergeCell ref="B843:D843"/>
    <mergeCell ref="B844:D844"/>
    <mergeCell ref="B845:D845"/>
    <mergeCell ref="B834:D834"/>
    <mergeCell ref="B835:D835"/>
    <mergeCell ref="B836:D836"/>
    <mergeCell ref="B837:D837"/>
    <mergeCell ref="B838:D838"/>
    <mergeCell ref="B839:D839"/>
    <mergeCell ref="H830:H833"/>
    <mergeCell ref="I830:I833"/>
    <mergeCell ref="K830:K833"/>
    <mergeCell ref="L830:L833"/>
    <mergeCell ref="M830:M833"/>
    <mergeCell ref="N830:N833"/>
    <mergeCell ref="E825:G825"/>
    <mergeCell ref="A827:N827"/>
    <mergeCell ref="A828:A833"/>
    <mergeCell ref="B828:D833"/>
    <mergeCell ref="H828:I828"/>
    <mergeCell ref="M828:N828"/>
    <mergeCell ref="F829:I829"/>
    <mergeCell ref="K829:N829"/>
    <mergeCell ref="F830:F833"/>
    <mergeCell ref="G830:G833"/>
    <mergeCell ref="A821:C821"/>
    <mergeCell ref="D821:I821"/>
    <mergeCell ref="K821:N821"/>
    <mergeCell ref="A823:B823"/>
    <mergeCell ref="E823:F823"/>
    <mergeCell ref="K823:N823"/>
    <mergeCell ref="B814:D814"/>
    <mergeCell ref="B815:D815"/>
    <mergeCell ref="B816:D816"/>
    <mergeCell ref="B817:D817"/>
    <mergeCell ref="B818:D818"/>
    <mergeCell ref="B819:D819"/>
    <mergeCell ref="B807:D807"/>
    <mergeCell ref="B808:D808"/>
    <mergeCell ref="B809:D809"/>
    <mergeCell ref="B810:D810"/>
    <mergeCell ref="B812:D812"/>
    <mergeCell ref="B813:D813"/>
    <mergeCell ref="B801:D801"/>
    <mergeCell ref="B802:D802"/>
    <mergeCell ref="B803:D803"/>
    <mergeCell ref="B804:D804"/>
    <mergeCell ref="B805:D805"/>
    <mergeCell ref="B806:D806"/>
    <mergeCell ref="B795:D795"/>
    <mergeCell ref="B796:D796"/>
    <mergeCell ref="B797:D797"/>
    <mergeCell ref="B798:D798"/>
    <mergeCell ref="B799:D799"/>
    <mergeCell ref="B800:D800"/>
    <mergeCell ref="H791:H794"/>
    <mergeCell ref="I791:I794"/>
    <mergeCell ref="K791:K794"/>
    <mergeCell ref="L791:L794"/>
    <mergeCell ref="M791:M794"/>
    <mergeCell ref="N791:N794"/>
    <mergeCell ref="E786:G786"/>
    <mergeCell ref="A788:N788"/>
    <mergeCell ref="A789:A794"/>
    <mergeCell ref="B789:D794"/>
    <mergeCell ref="H789:I789"/>
    <mergeCell ref="M789:N789"/>
    <mergeCell ref="F790:I790"/>
    <mergeCell ref="K790:N790"/>
    <mergeCell ref="F791:F794"/>
    <mergeCell ref="G791:G794"/>
    <mergeCell ref="A782:C782"/>
    <mergeCell ref="D782:I782"/>
    <mergeCell ref="K782:N782"/>
    <mergeCell ref="A784:B784"/>
    <mergeCell ref="E784:F784"/>
    <mergeCell ref="K784:N784"/>
    <mergeCell ref="B775:D775"/>
    <mergeCell ref="B776:D776"/>
    <mergeCell ref="B777:D777"/>
    <mergeCell ref="B778:D778"/>
    <mergeCell ref="B779:D779"/>
    <mergeCell ref="B780:D780"/>
    <mergeCell ref="B768:D768"/>
    <mergeCell ref="B769:D769"/>
    <mergeCell ref="B770:D770"/>
    <mergeCell ref="B771:D771"/>
    <mergeCell ref="B773:D773"/>
    <mergeCell ref="B774:D774"/>
    <mergeCell ref="B762:D762"/>
    <mergeCell ref="B763:D763"/>
    <mergeCell ref="B764:D764"/>
    <mergeCell ref="B765:D765"/>
    <mergeCell ref="B766:D766"/>
    <mergeCell ref="B767:D767"/>
    <mergeCell ref="B756:D756"/>
    <mergeCell ref="B757:D757"/>
    <mergeCell ref="B758:D758"/>
    <mergeCell ref="B759:D759"/>
    <mergeCell ref="B760:D760"/>
    <mergeCell ref="B761:D761"/>
    <mergeCell ref="H752:H755"/>
    <mergeCell ref="I752:I755"/>
    <mergeCell ref="K752:K755"/>
    <mergeCell ref="L752:L755"/>
    <mergeCell ref="M752:M755"/>
    <mergeCell ref="N752:N755"/>
    <mergeCell ref="E747:G747"/>
    <mergeCell ref="A749:N749"/>
    <mergeCell ref="A750:A755"/>
    <mergeCell ref="B750:D755"/>
    <mergeCell ref="H750:I750"/>
    <mergeCell ref="M750:N750"/>
    <mergeCell ref="F751:I751"/>
    <mergeCell ref="K751:N751"/>
    <mergeCell ref="F752:F755"/>
    <mergeCell ref="G752:G755"/>
    <mergeCell ref="A743:C743"/>
    <mergeCell ref="D743:I743"/>
    <mergeCell ref="K743:N743"/>
    <mergeCell ref="A745:B745"/>
    <mergeCell ref="E745:F745"/>
    <mergeCell ref="K745:N745"/>
    <mergeCell ref="B736:D736"/>
    <mergeCell ref="B737:D737"/>
    <mergeCell ref="B738:D738"/>
    <mergeCell ref="B739:D739"/>
    <mergeCell ref="B740:D740"/>
    <mergeCell ref="B741:D741"/>
    <mergeCell ref="B729:D729"/>
    <mergeCell ref="B730:D730"/>
    <mergeCell ref="B731:D731"/>
    <mergeCell ref="B732:D732"/>
    <mergeCell ref="B734:D734"/>
    <mergeCell ref="B735:D735"/>
    <mergeCell ref="B723:D723"/>
    <mergeCell ref="B724:D724"/>
    <mergeCell ref="B725:D725"/>
    <mergeCell ref="B726:D726"/>
    <mergeCell ref="B727:D727"/>
    <mergeCell ref="B728:D728"/>
    <mergeCell ref="B717:D717"/>
    <mergeCell ref="B718:D718"/>
    <mergeCell ref="B719:D719"/>
    <mergeCell ref="B720:D720"/>
    <mergeCell ref="B721:D721"/>
    <mergeCell ref="B722:D722"/>
    <mergeCell ref="H713:H716"/>
    <mergeCell ref="I713:I716"/>
    <mergeCell ref="K713:K716"/>
    <mergeCell ref="L713:L716"/>
    <mergeCell ref="M713:M716"/>
    <mergeCell ref="N713:N716"/>
    <mergeCell ref="E708:G708"/>
    <mergeCell ref="A710:N710"/>
    <mergeCell ref="A711:A716"/>
    <mergeCell ref="B711:D716"/>
    <mergeCell ref="H711:I711"/>
    <mergeCell ref="M711:N711"/>
    <mergeCell ref="F712:I712"/>
    <mergeCell ref="K712:N712"/>
    <mergeCell ref="F713:F716"/>
    <mergeCell ref="G713:G716"/>
    <mergeCell ref="B702:D702"/>
    <mergeCell ref="A704:C704"/>
    <mergeCell ref="D704:I704"/>
    <mergeCell ref="K704:N704"/>
    <mergeCell ref="A706:B706"/>
    <mergeCell ref="E706:F706"/>
    <mergeCell ref="K706:N706"/>
    <mergeCell ref="B696:D696"/>
    <mergeCell ref="B697:D697"/>
    <mergeCell ref="B698:D698"/>
    <mergeCell ref="B699:D699"/>
    <mergeCell ref="B700:D700"/>
    <mergeCell ref="B701:D701"/>
    <mergeCell ref="B690:D690"/>
    <mergeCell ref="B691:D691"/>
    <mergeCell ref="B692:D692"/>
    <mergeCell ref="B693:D693"/>
    <mergeCell ref="B694:D694"/>
    <mergeCell ref="B695:D695"/>
    <mergeCell ref="B684:D684"/>
    <mergeCell ref="B685:D685"/>
    <mergeCell ref="B686:D686"/>
    <mergeCell ref="B687:D687"/>
    <mergeCell ref="B688:D688"/>
    <mergeCell ref="B689:D689"/>
    <mergeCell ref="B678:D678"/>
    <mergeCell ref="B679:D679"/>
    <mergeCell ref="B680:D680"/>
    <mergeCell ref="B681:D681"/>
    <mergeCell ref="B682:D682"/>
    <mergeCell ref="B683:D683"/>
    <mergeCell ref="H674:H677"/>
    <mergeCell ref="I674:I677"/>
    <mergeCell ref="K674:K677"/>
    <mergeCell ref="L674:L677"/>
    <mergeCell ref="M674:M677"/>
    <mergeCell ref="N674:N677"/>
    <mergeCell ref="E669:G669"/>
    <mergeCell ref="A671:N671"/>
    <mergeCell ref="A672:A677"/>
    <mergeCell ref="B672:D677"/>
    <mergeCell ref="H672:I672"/>
    <mergeCell ref="M672:N672"/>
    <mergeCell ref="F673:I673"/>
    <mergeCell ref="K673:N673"/>
    <mergeCell ref="F674:F677"/>
    <mergeCell ref="G674:G677"/>
    <mergeCell ref="B663:D663"/>
    <mergeCell ref="A665:C665"/>
    <mergeCell ref="D665:I665"/>
    <mergeCell ref="K665:N665"/>
    <mergeCell ref="A667:B667"/>
    <mergeCell ref="E667:F667"/>
    <mergeCell ref="K667:N667"/>
    <mergeCell ref="B657:D657"/>
    <mergeCell ref="B658:D658"/>
    <mergeCell ref="B659:D659"/>
    <mergeCell ref="B660:D660"/>
    <mergeCell ref="B661:D661"/>
    <mergeCell ref="B662:D662"/>
    <mergeCell ref="B651:D651"/>
    <mergeCell ref="B652:D652"/>
    <mergeCell ref="B653:D653"/>
    <mergeCell ref="B654:D654"/>
    <mergeCell ref="B655:D655"/>
    <mergeCell ref="B656:D656"/>
    <mergeCell ref="B645:D645"/>
    <mergeCell ref="B646:D646"/>
    <mergeCell ref="B647:D647"/>
    <mergeCell ref="B648:D648"/>
    <mergeCell ref="B649:D649"/>
    <mergeCell ref="B650:D650"/>
    <mergeCell ref="B639:D639"/>
    <mergeCell ref="B640:D640"/>
    <mergeCell ref="B641:D641"/>
    <mergeCell ref="B642:D642"/>
    <mergeCell ref="B643:D643"/>
    <mergeCell ref="B644:D644"/>
    <mergeCell ref="H635:H638"/>
    <mergeCell ref="I635:I638"/>
    <mergeCell ref="K635:K638"/>
    <mergeCell ref="L635:L638"/>
    <mergeCell ref="M635:M638"/>
    <mergeCell ref="N635:N638"/>
    <mergeCell ref="E630:G630"/>
    <mergeCell ref="A632:N632"/>
    <mergeCell ref="A633:A638"/>
    <mergeCell ref="B633:D638"/>
    <mergeCell ref="H633:I633"/>
    <mergeCell ref="M633:N633"/>
    <mergeCell ref="F634:I634"/>
    <mergeCell ref="K634:N634"/>
    <mergeCell ref="F635:F638"/>
    <mergeCell ref="G635:G638"/>
    <mergeCell ref="B624:D624"/>
    <mergeCell ref="A626:C626"/>
    <mergeCell ref="D626:I626"/>
    <mergeCell ref="K626:N626"/>
    <mergeCell ref="A628:B628"/>
    <mergeCell ref="E628:F628"/>
    <mergeCell ref="K628:N628"/>
    <mergeCell ref="B618:D618"/>
    <mergeCell ref="B619:D619"/>
    <mergeCell ref="B620:D620"/>
    <mergeCell ref="B621:D621"/>
    <mergeCell ref="B622:D622"/>
    <mergeCell ref="B623:D623"/>
    <mergeCell ref="B612:D612"/>
    <mergeCell ref="B613:D613"/>
    <mergeCell ref="B614:D614"/>
    <mergeCell ref="B615:D615"/>
    <mergeCell ref="B616:D616"/>
    <mergeCell ref="B617:D617"/>
    <mergeCell ref="B606:D606"/>
    <mergeCell ref="B607:D607"/>
    <mergeCell ref="B608:D608"/>
    <mergeCell ref="B609:D609"/>
    <mergeCell ref="B610:D610"/>
    <mergeCell ref="B611:D611"/>
    <mergeCell ref="B600:D600"/>
    <mergeCell ref="B601:D601"/>
    <mergeCell ref="B602:D602"/>
    <mergeCell ref="B603:D603"/>
    <mergeCell ref="B604:D604"/>
    <mergeCell ref="B605:D605"/>
    <mergeCell ref="H596:H599"/>
    <mergeCell ref="I596:I599"/>
    <mergeCell ref="K596:K599"/>
    <mergeCell ref="L596:L599"/>
    <mergeCell ref="M596:M599"/>
    <mergeCell ref="N596:N599"/>
    <mergeCell ref="E591:G591"/>
    <mergeCell ref="A593:N593"/>
    <mergeCell ref="A594:A599"/>
    <mergeCell ref="B594:D599"/>
    <mergeCell ref="H594:I594"/>
    <mergeCell ref="M594:N594"/>
    <mergeCell ref="F595:I595"/>
    <mergeCell ref="K595:N595"/>
    <mergeCell ref="F596:F599"/>
    <mergeCell ref="G596:G599"/>
    <mergeCell ref="B585:D585"/>
    <mergeCell ref="A587:C587"/>
    <mergeCell ref="D587:I587"/>
    <mergeCell ref="K587:N587"/>
    <mergeCell ref="A589:B589"/>
    <mergeCell ref="E589:F589"/>
    <mergeCell ref="K589:N589"/>
    <mergeCell ref="B579:D579"/>
    <mergeCell ref="B580:D580"/>
    <mergeCell ref="B581:D581"/>
    <mergeCell ref="B582:D582"/>
    <mergeCell ref="B583:D583"/>
    <mergeCell ref="B584:D584"/>
    <mergeCell ref="B573:D573"/>
    <mergeCell ref="B574:D574"/>
    <mergeCell ref="B575:D575"/>
    <mergeCell ref="B576:D576"/>
    <mergeCell ref="B577:D577"/>
    <mergeCell ref="B578:D578"/>
    <mergeCell ref="B567:D567"/>
    <mergeCell ref="B568:D568"/>
    <mergeCell ref="B569:D569"/>
    <mergeCell ref="B570:D570"/>
    <mergeCell ref="B571:D571"/>
    <mergeCell ref="B572:D572"/>
    <mergeCell ref="B561:D561"/>
    <mergeCell ref="B562:D562"/>
    <mergeCell ref="B563:D563"/>
    <mergeCell ref="B564:D564"/>
    <mergeCell ref="B565:D565"/>
    <mergeCell ref="B566:D566"/>
    <mergeCell ref="H557:H560"/>
    <mergeCell ref="I557:I560"/>
    <mergeCell ref="K557:K560"/>
    <mergeCell ref="L557:L560"/>
    <mergeCell ref="M557:M560"/>
    <mergeCell ref="N557:N560"/>
    <mergeCell ref="E552:G552"/>
    <mergeCell ref="A554:N554"/>
    <mergeCell ref="A555:A560"/>
    <mergeCell ref="B555:D560"/>
    <mergeCell ref="H555:I555"/>
    <mergeCell ref="M555:N555"/>
    <mergeCell ref="F556:I556"/>
    <mergeCell ref="K556:N556"/>
    <mergeCell ref="F557:F560"/>
    <mergeCell ref="G557:G560"/>
    <mergeCell ref="B546:D546"/>
    <mergeCell ref="A548:C548"/>
    <mergeCell ref="D548:I548"/>
    <mergeCell ref="K548:N548"/>
    <mergeCell ref="A550:B550"/>
    <mergeCell ref="E550:F550"/>
    <mergeCell ref="K550:N550"/>
    <mergeCell ref="B540:D540"/>
    <mergeCell ref="B541:D541"/>
    <mergeCell ref="B542:D542"/>
    <mergeCell ref="B543:D543"/>
    <mergeCell ref="B544:D544"/>
    <mergeCell ref="B545:D545"/>
    <mergeCell ref="B534:D534"/>
    <mergeCell ref="B535:D535"/>
    <mergeCell ref="B536:D536"/>
    <mergeCell ref="B537:D537"/>
    <mergeCell ref="B538:D538"/>
    <mergeCell ref="B539:D539"/>
    <mergeCell ref="B528:D528"/>
    <mergeCell ref="B529:D529"/>
    <mergeCell ref="B530:D530"/>
    <mergeCell ref="B531:D531"/>
    <mergeCell ref="B532:D532"/>
    <mergeCell ref="B533:D533"/>
    <mergeCell ref="B522:D522"/>
    <mergeCell ref="B523:D523"/>
    <mergeCell ref="B524:D524"/>
    <mergeCell ref="B525:D525"/>
    <mergeCell ref="B526:D526"/>
    <mergeCell ref="B527:D527"/>
    <mergeCell ref="H518:H521"/>
    <mergeCell ref="I518:I521"/>
    <mergeCell ref="K518:K521"/>
    <mergeCell ref="L518:L521"/>
    <mergeCell ref="M518:M521"/>
    <mergeCell ref="N518:N521"/>
    <mergeCell ref="E513:G513"/>
    <mergeCell ref="A515:N515"/>
    <mergeCell ref="A516:A521"/>
    <mergeCell ref="B516:D521"/>
    <mergeCell ref="H516:I516"/>
    <mergeCell ref="M516:N516"/>
    <mergeCell ref="F517:I517"/>
    <mergeCell ref="K517:N517"/>
    <mergeCell ref="F518:F521"/>
    <mergeCell ref="G518:G521"/>
    <mergeCell ref="B507:D507"/>
    <mergeCell ref="A509:C509"/>
    <mergeCell ref="D509:I509"/>
    <mergeCell ref="K509:N509"/>
    <mergeCell ref="A511:B511"/>
    <mergeCell ref="E511:F511"/>
    <mergeCell ref="K511:N511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H479:H482"/>
    <mergeCell ref="I479:I482"/>
    <mergeCell ref="K479:K482"/>
    <mergeCell ref="L479:L482"/>
    <mergeCell ref="M479:M482"/>
    <mergeCell ref="N479:N482"/>
    <mergeCell ref="E474:G474"/>
    <mergeCell ref="A476:N476"/>
    <mergeCell ref="A477:A482"/>
    <mergeCell ref="B477:D482"/>
    <mergeCell ref="H477:I477"/>
    <mergeCell ref="M477:N477"/>
    <mergeCell ref="F478:I478"/>
    <mergeCell ref="K478:N478"/>
    <mergeCell ref="F479:F482"/>
    <mergeCell ref="G479:G482"/>
    <mergeCell ref="B468:D468"/>
    <mergeCell ref="A470:C470"/>
    <mergeCell ref="D470:I470"/>
    <mergeCell ref="K470:N470"/>
    <mergeCell ref="A472:B472"/>
    <mergeCell ref="E472:F472"/>
    <mergeCell ref="K472:N472"/>
    <mergeCell ref="B462:D462"/>
    <mergeCell ref="B463:D463"/>
    <mergeCell ref="B464:D464"/>
    <mergeCell ref="B465:D465"/>
    <mergeCell ref="B466:D466"/>
    <mergeCell ref="B467:D467"/>
    <mergeCell ref="B456:D456"/>
    <mergeCell ref="B457:D457"/>
    <mergeCell ref="B458:D458"/>
    <mergeCell ref="B459:D459"/>
    <mergeCell ref="B460:D460"/>
    <mergeCell ref="B461:D461"/>
    <mergeCell ref="B450:D450"/>
    <mergeCell ref="B451:D451"/>
    <mergeCell ref="B452:D452"/>
    <mergeCell ref="B453:D453"/>
    <mergeCell ref="B454:D454"/>
    <mergeCell ref="B455:D455"/>
    <mergeCell ref="B444:D444"/>
    <mergeCell ref="B445:D445"/>
    <mergeCell ref="B446:D446"/>
    <mergeCell ref="B447:D447"/>
    <mergeCell ref="B448:D448"/>
    <mergeCell ref="B449:D449"/>
    <mergeCell ref="H440:H443"/>
    <mergeCell ref="I440:I443"/>
    <mergeCell ref="K440:K443"/>
    <mergeCell ref="L440:L443"/>
    <mergeCell ref="M440:M443"/>
    <mergeCell ref="N440:N443"/>
    <mergeCell ref="E435:G435"/>
    <mergeCell ref="A437:N437"/>
    <mergeCell ref="A438:A443"/>
    <mergeCell ref="B438:D443"/>
    <mergeCell ref="H438:I438"/>
    <mergeCell ref="M438:N438"/>
    <mergeCell ref="F439:I439"/>
    <mergeCell ref="K439:N439"/>
    <mergeCell ref="F440:F443"/>
    <mergeCell ref="G440:G443"/>
    <mergeCell ref="B429:D429"/>
    <mergeCell ref="A431:C431"/>
    <mergeCell ref="D431:I431"/>
    <mergeCell ref="K431:N431"/>
    <mergeCell ref="A433:B433"/>
    <mergeCell ref="E433:F433"/>
    <mergeCell ref="K433:N433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H401:H404"/>
    <mergeCell ref="I401:I404"/>
    <mergeCell ref="K401:K404"/>
    <mergeCell ref="L401:L404"/>
    <mergeCell ref="M401:M404"/>
    <mergeCell ref="N401:N404"/>
    <mergeCell ref="E396:G396"/>
    <mergeCell ref="A398:N398"/>
    <mergeCell ref="A399:A404"/>
    <mergeCell ref="B399:D404"/>
    <mergeCell ref="H399:I399"/>
    <mergeCell ref="M399:N399"/>
    <mergeCell ref="F400:I400"/>
    <mergeCell ref="K400:N400"/>
    <mergeCell ref="F401:F404"/>
    <mergeCell ref="G401:G404"/>
    <mergeCell ref="B390:D390"/>
    <mergeCell ref="A392:C392"/>
    <mergeCell ref="D392:I392"/>
    <mergeCell ref="K392:N392"/>
    <mergeCell ref="A394:B394"/>
    <mergeCell ref="E394:F394"/>
    <mergeCell ref="K394:N394"/>
    <mergeCell ref="B384:D384"/>
    <mergeCell ref="B385:D385"/>
    <mergeCell ref="B386:D386"/>
    <mergeCell ref="B387:D387"/>
    <mergeCell ref="B388:D388"/>
    <mergeCell ref="B389:D389"/>
    <mergeCell ref="B378:D378"/>
    <mergeCell ref="B379:D379"/>
    <mergeCell ref="B380:D380"/>
    <mergeCell ref="B381:D381"/>
    <mergeCell ref="B382:D382"/>
    <mergeCell ref="B383:D383"/>
    <mergeCell ref="B372:D372"/>
    <mergeCell ref="B373:D373"/>
    <mergeCell ref="B374:D374"/>
    <mergeCell ref="B375:D375"/>
    <mergeCell ref="B376:D376"/>
    <mergeCell ref="B377:D377"/>
    <mergeCell ref="B366:D366"/>
    <mergeCell ref="B367:D367"/>
    <mergeCell ref="B368:D368"/>
    <mergeCell ref="B369:D369"/>
    <mergeCell ref="B370:D370"/>
    <mergeCell ref="B371:D371"/>
    <mergeCell ref="H362:H365"/>
    <mergeCell ref="I362:I365"/>
    <mergeCell ref="K362:K365"/>
    <mergeCell ref="L362:L365"/>
    <mergeCell ref="M362:M365"/>
    <mergeCell ref="N362:N365"/>
    <mergeCell ref="E357:G357"/>
    <mergeCell ref="A359:N359"/>
    <mergeCell ref="A360:A365"/>
    <mergeCell ref="B360:D365"/>
    <mergeCell ref="H360:I360"/>
    <mergeCell ref="M360:N360"/>
    <mergeCell ref="F361:I361"/>
    <mergeCell ref="K361:N361"/>
    <mergeCell ref="F362:F365"/>
    <mergeCell ref="G362:G365"/>
    <mergeCell ref="B351:D351"/>
    <mergeCell ref="A353:C353"/>
    <mergeCell ref="D353:I353"/>
    <mergeCell ref="K353:N353"/>
    <mergeCell ref="A355:B355"/>
    <mergeCell ref="E355:F355"/>
    <mergeCell ref="K355:N355"/>
    <mergeCell ref="B345:D345"/>
    <mergeCell ref="B346:D346"/>
    <mergeCell ref="B347:D347"/>
    <mergeCell ref="B348:D348"/>
    <mergeCell ref="B349:D349"/>
    <mergeCell ref="B350:D350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27:D327"/>
    <mergeCell ref="B328:D328"/>
    <mergeCell ref="B329:D329"/>
    <mergeCell ref="B330:D330"/>
    <mergeCell ref="B331:D331"/>
    <mergeCell ref="B332:D332"/>
    <mergeCell ref="H323:H326"/>
    <mergeCell ref="I323:I326"/>
    <mergeCell ref="K323:K326"/>
    <mergeCell ref="L323:L326"/>
    <mergeCell ref="M323:M326"/>
    <mergeCell ref="N323:N326"/>
    <mergeCell ref="E318:G318"/>
    <mergeCell ref="A320:N320"/>
    <mergeCell ref="A321:A326"/>
    <mergeCell ref="B321:D326"/>
    <mergeCell ref="H321:I321"/>
    <mergeCell ref="M321:N321"/>
    <mergeCell ref="F322:I322"/>
    <mergeCell ref="K322:N322"/>
    <mergeCell ref="F323:F326"/>
    <mergeCell ref="G323:G326"/>
    <mergeCell ref="B312:D312"/>
    <mergeCell ref="A314:C314"/>
    <mergeCell ref="D314:I314"/>
    <mergeCell ref="K314:N314"/>
    <mergeCell ref="A316:B316"/>
    <mergeCell ref="E316:F316"/>
    <mergeCell ref="K316:N316"/>
    <mergeCell ref="B306:D306"/>
    <mergeCell ref="B307:D307"/>
    <mergeCell ref="B308:D308"/>
    <mergeCell ref="B309:D309"/>
    <mergeCell ref="B310:D310"/>
    <mergeCell ref="B311:D311"/>
    <mergeCell ref="B300:D300"/>
    <mergeCell ref="B301:D301"/>
    <mergeCell ref="B302:D302"/>
    <mergeCell ref="B303:D303"/>
    <mergeCell ref="B304:D304"/>
    <mergeCell ref="B305:D305"/>
    <mergeCell ref="B294:D294"/>
    <mergeCell ref="B295:D295"/>
    <mergeCell ref="B296:D296"/>
    <mergeCell ref="B297:D297"/>
    <mergeCell ref="B298:D298"/>
    <mergeCell ref="B299:D299"/>
    <mergeCell ref="B288:D288"/>
    <mergeCell ref="B289:D289"/>
    <mergeCell ref="B290:D290"/>
    <mergeCell ref="B291:D291"/>
    <mergeCell ref="B292:D292"/>
    <mergeCell ref="B293:D293"/>
    <mergeCell ref="H284:H287"/>
    <mergeCell ref="I284:I287"/>
    <mergeCell ref="K284:K287"/>
    <mergeCell ref="L284:L287"/>
    <mergeCell ref="M284:M287"/>
    <mergeCell ref="N284:N287"/>
    <mergeCell ref="E279:G279"/>
    <mergeCell ref="A281:N281"/>
    <mergeCell ref="A282:A287"/>
    <mergeCell ref="B282:D287"/>
    <mergeCell ref="H282:I282"/>
    <mergeCell ref="M282:N282"/>
    <mergeCell ref="F283:I283"/>
    <mergeCell ref="K283:N283"/>
    <mergeCell ref="F284:F287"/>
    <mergeCell ref="G284:G287"/>
    <mergeCell ref="B273:D273"/>
    <mergeCell ref="A275:C275"/>
    <mergeCell ref="D275:I275"/>
    <mergeCell ref="K275:N275"/>
    <mergeCell ref="A277:B277"/>
    <mergeCell ref="E277:F277"/>
    <mergeCell ref="K277:N277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49:D249"/>
    <mergeCell ref="B250:D250"/>
    <mergeCell ref="B251:D251"/>
    <mergeCell ref="B252:D252"/>
    <mergeCell ref="B253:D253"/>
    <mergeCell ref="B254:D254"/>
    <mergeCell ref="H245:H248"/>
    <mergeCell ref="I245:I248"/>
    <mergeCell ref="K245:K248"/>
    <mergeCell ref="L245:L248"/>
    <mergeCell ref="M245:M248"/>
    <mergeCell ref="N245:N248"/>
    <mergeCell ref="E240:G240"/>
    <mergeCell ref="A242:N242"/>
    <mergeCell ref="A243:A248"/>
    <mergeCell ref="B243:D248"/>
    <mergeCell ref="H243:I243"/>
    <mergeCell ref="M243:N243"/>
    <mergeCell ref="F244:I244"/>
    <mergeCell ref="K244:N244"/>
    <mergeCell ref="F245:F248"/>
    <mergeCell ref="G245:G248"/>
    <mergeCell ref="B234:D234"/>
    <mergeCell ref="A236:C236"/>
    <mergeCell ref="D236:I236"/>
    <mergeCell ref="K236:N236"/>
    <mergeCell ref="A238:B238"/>
    <mergeCell ref="E238:F238"/>
    <mergeCell ref="K238:N238"/>
    <mergeCell ref="B228:D228"/>
    <mergeCell ref="B229:D229"/>
    <mergeCell ref="B230:D230"/>
    <mergeCell ref="B231:D231"/>
    <mergeCell ref="B232:D232"/>
    <mergeCell ref="B233:D233"/>
    <mergeCell ref="B222:D222"/>
    <mergeCell ref="B223:D223"/>
    <mergeCell ref="B224:D224"/>
    <mergeCell ref="B225:D225"/>
    <mergeCell ref="B226:D226"/>
    <mergeCell ref="B227:D227"/>
    <mergeCell ref="B216:D216"/>
    <mergeCell ref="B217:D217"/>
    <mergeCell ref="B218:D218"/>
    <mergeCell ref="B219:D219"/>
    <mergeCell ref="B220:D220"/>
    <mergeCell ref="B221:D221"/>
    <mergeCell ref="B210:D210"/>
    <mergeCell ref="B211:D211"/>
    <mergeCell ref="B212:D212"/>
    <mergeCell ref="B213:D213"/>
    <mergeCell ref="B214:D214"/>
    <mergeCell ref="B215:D215"/>
    <mergeCell ref="H206:H209"/>
    <mergeCell ref="I206:I209"/>
    <mergeCell ref="K206:K209"/>
    <mergeCell ref="L206:L209"/>
    <mergeCell ref="M206:M209"/>
    <mergeCell ref="N206:N209"/>
    <mergeCell ref="E201:G201"/>
    <mergeCell ref="A203:N203"/>
    <mergeCell ref="A204:A209"/>
    <mergeCell ref="B204:D209"/>
    <mergeCell ref="H204:I204"/>
    <mergeCell ref="M204:N204"/>
    <mergeCell ref="F205:I205"/>
    <mergeCell ref="K205:N205"/>
    <mergeCell ref="F206:F209"/>
    <mergeCell ref="G206:G209"/>
    <mergeCell ref="B195:D195"/>
    <mergeCell ref="A197:C197"/>
    <mergeCell ref="D197:I197"/>
    <mergeCell ref="K197:N197"/>
    <mergeCell ref="A199:B199"/>
    <mergeCell ref="E199:F199"/>
    <mergeCell ref="K199:N199"/>
    <mergeCell ref="B189:D189"/>
    <mergeCell ref="B190:D190"/>
    <mergeCell ref="B191:D191"/>
    <mergeCell ref="B192:D192"/>
    <mergeCell ref="B193:D193"/>
    <mergeCell ref="B194:D194"/>
    <mergeCell ref="B183:D183"/>
    <mergeCell ref="B184:D184"/>
    <mergeCell ref="B185:D185"/>
    <mergeCell ref="B186:D186"/>
    <mergeCell ref="B187:D187"/>
    <mergeCell ref="B188:D188"/>
    <mergeCell ref="B177:D177"/>
    <mergeCell ref="B178:D178"/>
    <mergeCell ref="B179:D179"/>
    <mergeCell ref="B180:D180"/>
    <mergeCell ref="B181:D181"/>
    <mergeCell ref="B182:D182"/>
    <mergeCell ref="B171:D171"/>
    <mergeCell ref="B172:D172"/>
    <mergeCell ref="B173:D173"/>
    <mergeCell ref="B174:D174"/>
    <mergeCell ref="B175:D175"/>
    <mergeCell ref="B176:D176"/>
    <mergeCell ref="H167:H170"/>
    <mergeCell ref="I167:I170"/>
    <mergeCell ref="K167:K170"/>
    <mergeCell ref="L167:L170"/>
    <mergeCell ref="M167:M170"/>
    <mergeCell ref="N167:N170"/>
    <mergeCell ref="E162:G162"/>
    <mergeCell ref="A164:N164"/>
    <mergeCell ref="A165:A170"/>
    <mergeCell ref="B165:D170"/>
    <mergeCell ref="H165:I165"/>
    <mergeCell ref="M165:N165"/>
    <mergeCell ref="F166:I166"/>
    <mergeCell ref="K166:N166"/>
    <mergeCell ref="F167:F170"/>
    <mergeCell ref="G167:G170"/>
    <mergeCell ref="B156:D156"/>
    <mergeCell ref="A158:C158"/>
    <mergeCell ref="D158:I158"/>
    <mergeCell ref="K158:N158"/>
    <mergeCell ref="A160:B160"/>
    <mergeCell ref="E160:F160"/>
    <mergeCell ref="K160:N16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H128:H131"/>
    <mergeCell ref="I128:I131"/>
    <mergeCell ref="K128:K131"/>
    <mergeCell ref="L128:L131"/>
    <mergeCell ref="M128:M131"/>
    <mergeCell ref="N128:N131"/>
    <mergeCell ref="E123:G123"/>
    <mergeCell ref="A125:N125"/>
    <mergeCell ref="A126:A131"/>
    <mergeCell ref="B126:D131"/>
    <mergeCell ref="H126:I126"/>
    <mergeCell ref="M126:N126"/>
    <mergeCell ref="F127:I127"/>
    <mergeCell ref="K127:N127"/>
    <mergeCell ref="F128:F131"/>
    <mergeCell ref="G128:G131"/>
    <mergeCell ref="B117:D117"/>
    <mergeCell ref="A119:C119"/>
    <mergeCell ref="D119:I119"/>
    <mergeCell ref="K119:N119"/>
    <mergeCell ref="A121:B121"/>
    <mergeCell ref="E121:F121"/>
    <mergeCell ref="K121:N121"/>
    <mergeCell ref="B111:D111"/>
    <mergeCell ref="B112:D112"/>
    <mergeCell ref="B113:D113"/>
    <mergeCell ref="B114:D114"/>
    <mergeCell ref="B115:D115"/>
    <mergeCell ref="B116:D116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7:D97"/>
    <mergeCell ref="B98:D98"/>
    <mergeCell ref="H89:H92"/>
    <mergeCell ref="I89:I92"/>
    <mergeCell ref="K89:K92"/>
    <mergeCell ref="L89:L92"/>
    <mergeCell ref="M89:M92"/>
    <mergeCell ref="N89:N92"/>
    <mergeCell ref="E84:G84"/>
    <mergeCell ref="A86:N86"/>
    <mergeCell ref="A87:A92"/>
    <mergeCell ref="B87:D92"/>
    <mergeCell ref="H87:I87"/>
    <mergeCell ref="M87:N87"/>
    <mergeCell ref="F88:I88"/>
    <mergeCell ref="K88:N88"/>
    <mergeCell ref="F89:F92"/>
    <mergeCell ref="G89:G92"/>
    <mergeCell ref="B78:D78"/>
    <mergeCell ref="A80:C80"/>
    <mergeCell ref="D80:I80"/>
    <mergeCell ref="K80:N80"/>
    <mergeCell ref="A82:B82"/>
    <mergeCell ref="E82:F82"/>
    <mergeCell ref="K82:N82"/>
    <mergeCell ref="B72:D72"/>
    <mergeCell ref="B73:D73"/>
    <mergeCell ref="B74:D74"/>
    <mergeCell ref="B75:D75"/>
    <mergeCell ref="B76:D76"/>
    <mergeCell ref="B77:D77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H50:H53"/>
    <mergeCell ref="I50:I53"/>
    <mergeCell ref="K50:K53"/>
    <mergeCell ref="L50:L53"/>
    <mergeCell ref="M50:M53"/>
    <mergeCell ref="N50:N53"/>
    <mergeCell ref="E45:G45"/>
    <mergeCell ref="A47:N47"/>
    <mergeCell ref="A48:A53"/>
    <mergeCell ref="B48:D53"/>
    <mergeCell ref="H48:I48"/>
    <mergeCell ref="M48:N48"/>
    <mergeCell ref="F49:I49"/>
    <mergeCell ref="K49:N49"/>
    <mergeCell ref="F50:F53"/>
    <mergeCell ref="G50:G53"/>
    <mergeCell ref="B39:D39"/>
    <mergeCell ref="A41:C41"/>
    <mergeCell ref="D41:I41"/>
    <mergeCell ref="K41:N41"/>
    <mergeCell ref="A43:B43"/>
    <mergeCell ref="E43:F43"/>
    <mergeCell ref="K43:N43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K1:N1"/>
    <mergeCell ref="A3:B3"/>
    <mergeCell ref="E3:F3"/>
    <mergeCell ref="K3:N3"/>
    <mergeCell ref="B15:D15"/>
    <mergeCell ref="B16:D16"/>
    <mergeCell ref="B17:D17"/>
    <mergeCell ref="B18:D18"/>
    <mergeCell ref="B19:D19"/>
    <mergeCell ref="B20:D20"/>
    <mergeCell ref="E5:G5"/>
    <mergeCell ref="A7:I7"/>
    <mergeCell ref="A8:A14"/>
    <mergeCell ref="B8:D14"/>
    <mergeCell ref="H8:I8"/>
    <mergeCell ref="F9:I9"/>
    <mergeCell ref="F10:F14"/>
    <mergeCell ref="G10:G14"/>
    <mergeCell ref="H10:H14"/>
    <mergeCell ref="I10:I14"/>
    <mergeCell ref="A1:C1"/>
    <mergeCell ref="D1:I1"/>
  </mergeCells>
  <printOptions horizontalCentered="1"/>
  <pageMargins left="0.98472222222222228" right="0.78749999999999998" top="1.4354166666666668" bottom="0.59027777777777779" header="0.59027777777777779" footer="0.51180555555555551"/>
  <pageSetup paperSize="9" scale="69" firstPageNumber="0" orientation="landscape" horizontalDpi="300" verticalDpi="300" r:id="rId1"/>
  <headerFooter alignWithMargins="0">
    <oddHeader>&amp;C&amp;"Arial Narrow,Regular"&amp;6Ministério do Meio Ambiente
Instituto Brasileiro do Meio Ambiente e dos Recursos Naturais Renováveis
Diretoria de Licenciamento Ambiental
Coordenação Geral de Petróleo e Gás&amp;R&amp;"Times New Roman,Normal"&amp;6Versão 2.0 (2011)</oddHeader>
  </headerFooter>
  <rowBreaks count="48" manualBreakCount="48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  <brk id="663" max="16383" man="1"/>
    <brk id="702" max="16383" man="1"/>
    <brk id="741" max="16383" man="1"/>
    <brk id="780" max="16383" man="1"/>
    <brk id="819" max="16383" man="1"/>
    <brk id="858" max="16383" man="1"/>
    <brk id="897" max="16383" man="1"/>
    <brk id="936" max="16383" man="1"/>
    <brk id="975" max="16383" man="1"/>
    <brk id="1014" max="16383" man="1"/>
    <brk id="1053" max="16383" man="1"/>
    <brk id="1092" max="16383" man="1"/>
    <brk id="1131" max="16383" man="1"/>
    <brk id="1170" max="16383" man="1"/>
    <brk id="1209" max="16383" man="1"/>
    <brk id="1248" max="16383" man="1"/>
    <brk id="1287" max="16383" man="1"/>
    <brk id="1326" max="16383" man="1"/>
    <brk id="1365" max="16383" man="1"/>
    <brk id="1404" max="16383" man="1"/>
    <brk id="1443" max="16383" man="1"/>
    <brk id="1482" max="16383" man="1"/>
    <brk id="1521" max="16383" man="1"/>
    <brk id="1560" max="16383" man="1"/>
    <brk id="1599" max="16383" man="1"/>
    <brk id="1638" max="16383" man="1"/>
    <brk id="1677" max="16383" man="1"/>
    <brk id="1716" max="16383" man="1"/>
    <brk id="1755" max="16383" man="1"/>
    <brk id="1794" max="16383" man="1"/>
    <brk id="1833" max="16383" man="1"/>
    <brk id="18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28"/>
  <sheetViews>
    <sheetView zoomScale="95" zoomScaleNormal="95" zoomScaleSheetLayoutView="100" workbookViewId="0">
      <selection activeCell="U15" sqref="U15"/>
    </sheetView>
  </sheetViews>
  <sheetFormatPr defaultRowHeight="12.75" x14ac:dyDescent="0.2"/>
  <cols>
    <col min="1" max="1" width="9" style="1" customWidth="1"/>
    <col min="2" max="2" width="8.5703125" style="31" customWidth="1"/>
    <col min="3" max="5" width="7.28515625" style="1" customWidth="1"/>
    <col min="6" max="6" width="9" style="1" customWidth="1"/>
    <col min="7" max="7" width="7.28515625" style="1" customWidth="1"/>
    <col min="8" max="8" width="9.28515625" style="1" customWidth="1"/>
    <col min="9" max="9" width="10.140625" style="1" customWidth="1"/>
    <col min="10" max="10" width="8.7109375" style="1" customWidth="1"/>
    <col min="11" max="11" width="9.140625" style="1"/>
    <col min="12" max="12" width="9" style="1" customWidth="1"/>
    <col min="13" max="13" width="13.140625" style="1" customWidth="1"/>
    <col min="14" max="14" width="9.140625" style="1"/>
    <col min="15" max="19" width="7.28515625" style="1" customWidth="1"/>
    <col min="20" max="16384" width="9.140625" style="1"/>
  </cols>
  <sheetData>
    <row r="1" spans="1:21" ht="24.75" customHeight="1" x14ac:dyDescent="0.3">
      <c r="A1" s="497" t="s">
        <v>19</v>
      </c>
      <c r="B1" s="497"/>
      <c r="C1" s="497"/>
      <c r="D1" s="497"/>
      <c r="E1" s="505" t="str">
        <f>IF('PCP - Tabela 1'!D1=0,"",'PCP - Tabela 1'!D1)</f>
        <v>3R Petroleum</v>
      </c>
      <c r="F1" s="505"/>
      <c r="G1" s="505"/>
      <c r="H1" s="505"/>
      <c r="I1" s="505"/>
      <c r="J1" s="505"/>
      <c r="K1" s="505"/>
      <c r="M1" s="510" t="s">
        <v>21</v>
      </c>
      <c r="N1" s="510"/>
      <c r="O1" s="510"/>
      <c r="P1" s="510"/>
      <c r="Q1" s="510"/>
      <c r="R1" s="510"/>
    </row>
    <row r="2" spans="1:21" ht="6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N2" s="18"/>
    </row>
    <row r="3" spans="1:21" ht="17.25" customHeight="1" x14ac:dyDescent="0.2">
      <c r="C3" s="55"/>
      <c r="D3" s="55"/>
      <c r="E3" s="55"/>
      <c r="F3" s="55"/>
      <c r="G3" s="55"/>
      <c r="H3" s="55"/>
      <c r="I3" s="22"/>
      <c r="M3" s="488" t="s">
        <v>25</v>
      </c>
      <c r="N3" s="488"/>
      <c r="O3" s="488"/>
      <c r="P3" s="488"/>
      <c r="Q3" s="488"/>
      <c r="R3" s="488"/>
    </row>
    <row r="4" spans="1:21" ht="6" customHeight="1" x14ac:dyDescent="0.2">
      <c r="C4" s="55"/>
      <c r="D4" s="55"/>
      <c r="E4" s="55"/>
      <c r="F4" s="55"/>
      <c r="G4" s="55"/>
      <c r="H4" s="55"/>
      <c r="I4" s="22"/>
      <c r="M4" s="23"/>
      <c r="N4" s="23"/>
      <c r="O4" s="23"/>
      <c r="P4" s="23"/>
      <c r="Q4" s="23"/>
      <c r="R4" s="23"/>
    </row>
    <row r="5" spans="1:21" ht="13.5" customHeight="1" x14ac:dyDescent="0.2">
      <c r="A5" s="66" t="s">
        <v>5</v>
      </c>
      <c r="B5" s="511">
        <f>IF('PCP - Tabela 1'!C3=0,"",'PCP - Tabela 1'!C3)</f>
        <v>5</v>
      </c>
      <c r="C5" s="23"/>
      <c r="D5" s="483" t="s">
        <v>149</v>
      </c>
      <c r="E5" s="483"/>
      <c r="F5" s="483"/>
      <c r="G5" s="483"/>
      <c r="H5" s="483"/>
      <c r="I5" s="483"/>
      <c r="J5" s="483"/>
      <c r="K5" s="483"/>
      <c r="R5" s="54" t="s">
        <v>150</v>
      </c>
    </row>
    <row r="6" spans="1:21" ht="13.5" customHeight="1" x14ac:dyDescent="0.25">
      <c r="A6" s="67" t="s">
        <v>151</v>
      </c>
      <c r="B6" s="511"/>
      <c r="D6" s="483" t="s">
        <v>152</v>
      </c>
      <c r="E6" s="68" t="s">
        <v>9</v>
      </c>
      <c r="F6" s="14" t="s">
        <v>10</v>
      </c>
      <c r="G6" s="14" t="s">
        <v>11</v>
      </c>
      <c r="H6" s="483" t="s">
        <v>153</v>
      </c>
      <c r="I6" s="68" t="s">
        <v>9</v>
      </c>
      <c r="J6" s="14" t="s">
        <v>10</v>
      </c>
      <c r="K6" s="14" t="s">
        <v>11</v>
      </c>
      <c r="M6" s="512" t="s">
        <v>23</v>
      </c>
      <c r="N6" s="512"/>
      <c r="O6" s="69" t="str">
        <f>IF('PCP - Tabela 1'!G3=0,"",'PCP - Tabela 1'!G3)</f>
        <v>0</v>
      </c>
      <c r="P6" s="18"/>
      <c r="Q6" s="18"/>
      <c r="S6" s="18"/>
      <c r="T6" s="18"/>
      <c r="U6" s="18"/>
    </row>
    <row r="7" spans="1:21" ht="13.5" customHeight="1" x14ac:dyDescent="0.2">
      <c r="A7" s="23"/>
      <c r="B7" s="23"/>
      <c r="C7" s="22"/>
      <c r="D7" s="483"/>
      <c r="E7" s="70">
        <f>IF(C11=0,"",C11)</f>
        <v>2</v>
      </c>
      <c r="F7" s="70">
        <f>IF(D11=0,"",D11)</f>
        <v>8</v>
      </c>
      <c r="G7" s="71">
        <f>IF(E11=0,"",E11)</f>
        <v>2022</v>
      </c>
      <c r="H7" s="483"/>
      <c r="I7" s="72">
        <f>IF(O13=0,"",O13)</f>
        <v>31</v>
      </c>
      <c r="J7" s="72">
        <f>IF(P13=0,"",P13)</f>
        <v>12</v>
      </c>
      <c r="K7" s="73">
        <f>IF(Q13=0,"",Q13)</f>
        <v>2025</v>
      </c>
      <c r="M7" s="512" t="s">
        <v>26</v>
      </c>
      <c r="N7" s="512"/>
      <c r="O7" s="512"/>
      <c r="P7" s="512"/>
      <c r="Q7" s="517">
        <f>IF('PCP - Tabela 1'!H5=0,"",'PCP - Tabela 1'!H5)</f>
        <v>44986</v>
      </c>
      <c r="R7" s="517"/>
      <c r="S7" s="18"/>
      <c r="T7" s="18"/>
      <c r="U7" s="18"/>
    </row>
    <row r="8" spans="1:21" ht="6" customHeight="1" x14ac:dyDescent="0.2">
      <c r="A8" s="23"/>
      <c r="B8" s="23"/>
      <c r="U8" s="74"/>
    </row>
    <row r="9" spans="1:21" ht="13.5" customHeight="1" x14ac:dyDescent="0.2">
      <c r="A9" s="13"/>
      <c r="B9" s="483" t="s">
        <v>154</v>
      </c>
      <c r="C9" s="483"/>
      <c r="D9" s="483"/>
      <c r="E9" s="483"/>
      <c r="F9" s="483" t="s">
        <v>155</v>
      </c>
      <c r="G9" s="483"/>
      <c r="H9" s="483"/>
      <c r="I9" s="483"/>
      <c r="J9" s="483" t="s">
        <v>156</v>
      </c>
      <c r="K9" s="483"/>
      <c r="L9" s="483"/>
      <c r="M9" s="483"/>
      <c r="N9" s="483" t="s">
        <v>157</v>
      </c>
      <c r="O9" s="483"/>
      <c r="P9" s="483"/>
      <c r="Q9" s="483"/>
      <c r="S9" s="22"/>
      <c r="T9" s="23"/>
    </row>
    <row r="10" spans="1:21" ht="13.5" customHeight="1" x14ac:dyDescent="0.2">
      <c r="A10" s="23"/>
      <c r="B10" s="483" t="s">
        <v>152</v>
      </c>
      <c r="C10" s="68" t="s">
        <v>9</v>
      </c>
      <c r="D10" s="14" t="s">
        <v>10</v>
      </c>
      <c r="E10" s="14" t="s">
        <v>11</v>
      </c>
      <c r="F10" s="483" t="s">
        <v>152</v>
      </c>
      <c r="G10" s="68" t="s">
        <v>9</v>
      </c>
      <c r="H10" s="14" t="s">
        <v>10</v>
      </c>
      <c r="I10" s="14" t="s">
        <v>11</v>
      </c>
      <c r="J10" s="483" t="s">
        <v>152</v>
      </c>
      <c r="K10" s="68" t="s">
        <v>9</v>
      </c>
      <c r="L10" s="14" t="s">
        <v>10</v>
      </c>
      <c r="M10" s="14" t="s">
        <v>11</v>
      </c>
      <c r="N10" s="483" t="s">
        <v>152</v>
      </c>
      <c r="O10" s="68" t="s">
        <v>9</v>
      </c>
      <c r="P10" s="14" t="s">
        <v>10</v>
      </c>
      <c r="Q10" s="14" t="s">
        <v>11</v>
      </c>
    </row>
    <row r="11" spans="1:21" ht="13.5" customHeight="1" x14ac:dyDescent="0.2">
      <c r="A11" s="13"/>
      <c r="B11" s="483"/>
      <c r="C11" s="75">
        <v>2</v>
      </c>
      <c r="D11" s="15">
        <v>8</v>
      </c>
      <c r="E11" s="16">
        <v>2022</v>
      </c>
      <c r="F11" s="483"/>
      <c r="G11" s="75">
        <v>1</v>
      </c>
      <c r="H11" s="15">
        <v>1</v>
      </c>
      <c r="I11" s="16">
        <v>2023</v>
      </c>
      <c r="J11" s="483"/>
      <c r="K11" s="75">
        <v>1</v>
      </c>
      <c r="L11" s="15">
        <v>1</v>
      </c>
      <c r="M11" s="16">
        <v>2024</v>
      </c>
      <c r="N11" s="483"/>
      <c r="O11" s="75">
        <v>1</v>
      </c>
      <c r="P11" s="15">
        <v>1</v>
      </c>
      <c r="Q11" s="16">
        <v>2025</v>
      </c>
    </row>
    <row r="12" spans="1:21" ht="13.5" customHeight="1" x14ac:dyDescent="0.2">
      <c r="A12" s="23"/>
      <c r="B12" s="483" t="s">
        <v>153</v>
      </c>
      <c r="C12" s="68" t="s">
        <v>9</v>
      </c>
      <c r="D12" s="14" t="s">
        <v>10</v>
      </c>
      <c r="E12" s="14" t="s">
        <v>11</v>
      </c>
      <c r="F12" s="483" t="s">
        <v>153</v>
      </c>
      <c r="G12" s="68" t="s">
        <v>9</v>
      </c>
      <c r="H12" s="14" t="s">
        <v>10</v>
      </c>
      <c r="I12" s="14" t="s">
        <v>11</v>
      </c>
      <c r="J12" s="483" t="s">
        <v>153</v>
      </c>
      <c r="K12" s="68" t="s">
        <v>9</v>
      </c>
      <c r="L12" s="14" t="s">
        <v>10</v>
      </c>
      <c r="M12" s="14" t="s">
        <v>11</v>
      </c>
      <c r="N12" s="483" t="s">
        <v>153</v>
      </c>
      <c r="O12" s="68" t="s">
        <v>9</v>
      </c>
      <c r="P12" s="14" t="s">
        <v>10</v>
      </c>
      <c r="Q12" s="14" t="s">
        <v>11</v>
      </c>
    </row>
    <row r="13" spans="1:21" ht="13.5" customHeight="1" x14ac:dyDescent="0.2">
      <c r="A13" s="13"/>
      <c r="B13" s="483"/>
      <c r="C13" s="75">
        <v>31</v>
      </c>
      <c r="D13" s="15">
        <v>12</v>
      </c>
      <c r="E13" s="16">
        <v>2022</v>
      </c>
      <c r="F13" s="483"/>
      <c r="G13" s="75">
        <v>31</v>
      </c>
      <c r="H13" s="15">
        <v>12</v>
      </c>
      <c r="I13" s="16">
        <v>2023</v>
      </c>
      <c r="J13" s="483"/>
      <c r="K13" s="75">
        <v>31</v>
      </c>
      <c r="L13" s="15">
        <v>12</v>
      </c>
      <c r="M13" s="16">
        <v>2024</v>
      </c>
      <c r="N13" s="483"/>
      <c r="O13" s="75">
        <v>31</v>
      </c>
      <c r="P13" s="15">
        <v>12</v>
      </c>
      <c r="Q13" s="16">
        <v>2025</v>
      </c>
    </row>
    <row r="14" spans="1:21" s="41" customFormat="1" ht="6" customHeight="1" x14ac:dyDescent="0.2">
      <c r="A14" s="55"/>
    </row>
    <row r="15" spans="1:21" ht="17.25" customHeight="1" x14ac:dyDescent="0.25">
      <c r="A15" s="488" t="s">
        <v>158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27" t="s">
        <v>29</v>
      </c>
      <c r="O15" s="76" t="s">
        <v>159</v>
      </c>
      <c r="P15" s="77"/>
      <c r="Q15" s="77"/>
    </row>
    <row r="16" spans="1:21" ht="15.75" customHeight="1" x14ac:dyDescent="0.2">
      <c r="A16" s="502" t="s">
        <v>31</v>
      </c>
      <c r="B16" s="491" t="s">
        <v>160</v>
      </c>
      <c r="C16" s="491"/>
      <c r="D16" s="491"/>
      <c r="E16" s="491"/>
      <c r="F16" s="491" t="s">
        <v>161</v>
      </c>
      <c r="G16" s="491"/>
      <c r="H16" s="516" t="s">
        <v>162</v>
      </c>
      <c r="I16" s="516"/>
      <c r="J16" s="502" t="s">
        <v>163</v>
      </c>
      <c r="K16" s="502"/>
      <c r="L16" s="502"/>
      <c r="M16" s="502"/>
      <c r="N16" s="34" t="s">
        <v>45</v>
      </c>
      <c r="O16" s="31" t="s">
        <v>46</v>
      </c>
      <c r="Q16" s="35"/>
      <c r="U16" s="4"/>
    </row>
    <row r="17" spans="1:21" ht="12.75" customHeight="1" x14ac:dyDescent="0.2">
      <c r="A17" s="502"/>
      <c r="B17" s="491"/>
      <c r="C17" s="491"/>
      <c r="D17" s="491"/>
      <c r="E17" s="491"/>
      <c r="F17" s="491"/>
      <c r="G17" s="491"/>
      <c r="H17" s="516" t="s">
        <v>164</v>
      </c>
      <c r="I17" s="516"/>
      <c r="J17" s="518" t="s">
        <v>165</v>
      </c>
      <c r="K17" s="495" t="s">
        <v>166</v>
      </c>
      <c r="L17" s="495" t="s">
        <v>167</v>
      </c>
      <c r="M17" s="519" t="s">
        <v>168</v>
      </c>
      <c r="N17" s="31"/>
      <c r="O17" s="31" t="s">
        <v>48</v>
      </c>
      <c r="U17" s="4"/>
    </row>
    <row r="18" spans="1:21" ht="12.75" customHeight="1" x14ac:dyDescent="0.2">
      <c r="A18" s="502"/>
      <c r="B18" s="491"/>
      <c r="C18" s="491"/>
      <c r="D18" s="491"/>
      <c r="E18" s="491"/>
      <c r="F18" s="491"/>
      <c r="G18" s="491"/>
      <c r="H18" s="516" t="s">
        <v>169</v>
      </c>
      <c r="I18" s="516"/>
      <c r="J18" s="518"/>
      <c r="K18" s="495"/>
      <c r="L18" s="495"/>
      <c r="M18" s="519"/>
      <c r="N18" s="34" t="s">
        <v>170</v>
      </c>
      <c r="O18" s="31" t="s">
        <v>171</v>
      </c>
      <c r="U18" s="4"/>
    </row>
    <row r="19" spans="1:21" ht="12.75" customHeight="1" x14ac:dyDescent="0.2">
      <c r="A19" s="502"/>
      <c r="B19" s="491"/>
      <c r="C19" s="491"/>
      <c r="D19" s="491"/>
      <c r="E19" s="491"/>
      <c r="F19" s="491"/>
      <c r="G19" s="491"/>
      <c r="H19" s="516"/>
      <c r="I19" s="516"/>
      <c r="J19" s="518"/>
      <c r="K19" s="495"/>
      <c r="L19" s="495"/>
      <c r="M19" s="519"/>
      <c r="N19" s="31"/>
      <c r="O19" s="4"/>
      <c r="P19" s="4"/>
      <c r="Q19" s="4"/>
      <c r="R19" s="4"/>
      <c r="U19" s="4"/>
    </row>
    <row r="20" spans="1:21" ht="12.75" customHeight="1" x14ac:dyDescent="0.2">
      <c r="A20" s="502"/>
      <c r="B20" s="491"/>
      <c r="C20" s="491"/>
      <c r="D20" s="491"/>
      <c r="E20" s="491"/>
      <c r="F20" s="491"/>
      <c r="G20" s="491"/>
      <c r="H20" s="516" t="s">
        <v>172</v>
      </c>
      <c r="I20" s="516"/>
      <c r="J20" s="518"/>
      <c r="K20" s="495"/>
      <c r="L20" s="495"/>
      <c r="M20" s="519"/>
      <c r="O20" s="78" t="s">
        <v>173</v>
      </c>
      <c r="P20" s="524" t="s">
        <v>174</v>
      </c>
      <c r="Q20" s="524"/>
      <c r="R20" s="524"/>
      <c r="U20" s="4"/>
    </row>
    <row r="21" spans="1:21" ht="12.95" customHeight="1" x14ac:dyDescent="0.2">
      <c r="A21" s="525">
        <v>1</v>
      </c>
      <c r="B21" s="526" t="s">
        <v>55</v>
      </c>
      <c r="C21" s="526"/>
      <c r="D21" s="526"/>
      <c r="E21" s="526"/>
      <c r="F21" s="521"/>
      <c r="G21" s="521"/>
      <c r="H21" s="520"/>
      <c r="I21" s="520"/>
      <c r="J21" s="79"/>
      <c r="K21" s="79"/>
      <c r="L21" s="79"/>
      <c r="M21" s="80"/>
      <c r="O21" s="81" t="s">
        <v>175</v>
      </c>
      <c r="P21" s="515" t="s">
        <v>176</v>
      </c>
      <c r="Q21" s="515"/>
      <c r="R21" s="515"/>
    </row>
    <row r="22" spans="1:21" ht="12.95" customHeight="1" x14ac:dyDescent="0.2">
      <c r="A22" s="525"/>
      <c r="B22" s="526"/>
      <c r="C22" s="526"/>
      <c r="D22" s="526"/>
      <c r="E22" s="526"/>
      <c r="F22" s="521"/>
      <c r="G22" s="521"/>
      <c r="H22" s="520"/>
      <c r="I22" s="520"/>
      <c r="J22" s="79"/>
      <c r="K22" s="79"/>
      <c r="L22" s="79"/>
      <c r="M22" s="82"/>
      <c r="O22" s="81" t="s">
        <v>177</v>
      </c>
      <c r="P22" s="515" t="s">
        <v>178</v>
      </c>
      <c r="Q22" s="515"/>
      <c r="R22" s="515"/>
    </row>
    <row r="23" spans="1:21" ht="12.95" customHeight="1" x14ac:dyDescent="0.2">
      <c r="A23" s="525"/>
      <c r="B23" s="526"/>
      <c r="C23" s="526"/>
      <c r="D23" s="526"/>
      <c r="E23" s="526"/>
      <c r="F23" s="521"/>
      <c r="G23" s="521"/>
      <c r="H23" s="520"/>
      <c r="I23" s="520"/>
      <c r="J23" s="79"/>
      <c r="K23" s="79"/>
      <c r="L23" s="79"/>
      <c r="M23" s="82"/>
      <c r="O23" s="81" t="s">
        <v>179</v>
      </c>
      <c r="P23" s="515" t="s">
        <v>180</v>
      </c>
      <c r="Q23" s="515"/>
      <c r="R23" s="515"/>
    </row>
    <row r="24" spans="1:21" ht="12.95" customHeight="1" x14ac:dyDescent="0.2">
      <c r="A24" s="525"/>
      <c r="B24" s="526"/>
      <c r="C24" s="526"/>
      <c r="D24" s="526"/>
      <c r="E24" s="526"/>
      <c r="F24" s="522"/>
      <c r="G24" s="522"/>
      <c r="H24" s="523"/>
      <c r="I24" s="523"/>
      <c r="J24" s="83"/>
      <c r="K24" s="83"/>
      <c r="L24" s="83"/>
      <c r="M24" s="84"/>
      <c r="O24" s="81" t="s">
        <v>181</v>
      </c>
      <c r="P24" s="515" t="s">
        <v>182</v>
      </c>
      <c r="Q24" s="515"/>
      <c r="R24" s="515"/>
    </row>
    <row r="25" spans="1:21" ht="12.95" customHeight="1" x14ac:dyDescent="0.2">
      <c r="A25" s="525"/>
      <c r="B25" s="526"/>
      <c r="C25" s="526"/>
      <c r="D25" s="526"/>
      <c r="E25" s="526"/>
      <c r="F25" s="513"/>
      <c r="G25" s="513"/>
      <c r="H25" s="514"/>
      <c r="I25" s="514"/>
      <c r="J25" s="85"/>
      <c r="K25" s="85"/>
      <c r="L25" s="85"/>
      <c r="M25" s="86"/>
      <c r="O25" s="81" t="s">
        <v>183</v>
      </c>
      <c r="P25" s="515" t="s">
        <v>184</v>
      </c>
      <c r="Q25" s="515"/>
      <c r="R25" s="515"/>
    </row>
    <row r="26" spans="1:21" ht="12.95" customHeight="1" x14ac:dyDescent="0.2">
      <c r="A26" s="525">
        <v>2</v>
      </c>
      <c r="B26" s="526" t="s">
        <v>57</v>
      </c>
      <c r="C26" s="526"/>
      <c r="D26" s="526"/>
      <c r="E26" s="526"/>
      <c r="F26" s="521"/>
      <c r="G26" s="521"/>
      <c r="H26" s="520"/>
      <c r="I26" s="520"/>
      <c r="J26" s="79"/>
      <c r="K26" s="79"/>
      <c r="L26" s="79"/>
      <c r="M26" s="82"/>
      <c r="O26" s="81" t="s">
        <v>185</v>
      </c>
      <c r="P26" s="515" t="s">
        <v>186</v>
      </c>
      <c r="Q26" s="515"/>
      <c r="R26" s="515"/>
    </row>
    <row r="27" spans="1:21" ht="12.95" customHeight="1" x14ac:dyDescent="0.2">
      <c r="A27" s="525"/>
      <c r="B27" s="526"/>
      <c r="C27" s="526"/>
      <c r="D27" s="526"/>
      <c r="E27" s="526"/>
      <c r="F27" s="521"/>
      <c r="G27" s="521"/>
      <c r="H27" s="520"/>
      <c r="I27" s="520"/>
      <c r="J27" s="79"/>
      <c r="K27" s="79"/>
      <c r="L27" s="79"/>
      <c r="M27" s="82"/>
      <c r="O27" s="81" t="s">
        <v>187</v>
      </c>
      <c r="P27" s="515" t="s">
        <v>188</v>
      </c>
      <c r="Q27" s="515"/>
      <c r="R27" s="515"/>
    </row>
    <row r="28" spans="1:21" ht="12.95" customHeight="1" x14ac:dyDescent="0.2">
      <c r="A28" s="525"/>
      <c r="B28" s="526"/>
      <c r="C28" s="526"/>
      <c r="D28" s="526"/>
      <c r="E28" s="526"/>
      <c r="F28" s="521"/>
      <c r="G28" s="521"/>
      <c r="H28" s="520"/>
      <c r="I28" s="520"/>
      <c r="J28" s="79"/>
      <c r="K28" s="79"/>
      <c r="L28" s="79"/>
      <c r="M28" s="82"/>
      <c r="O28" s="81" t="s">
        <v>189</v>
      </c>
      <c r="P28" s="515" t="s">
        <v>190</v>
      </c>
      <c r="Q28" s="515"/>
      <c r="R28" s="515"/>
    </row>
    <row r="29" spans="1:21" ht="12.95" customHeight="1" x14ac:dyDescent="0.2">
      <c r="A29" s="525"/>
      <c r="B29" s="526"/>
      <c r="C29" s="526"/>
      <c r="D29" s="526"/>
      <c r="E29" s="526"/>
      <c r="F29" s="522"/>
      <c r="G29" s="522"/>
      <c r="H29" s="523"/>
      <c r="I29" s="523"/>
      <c r="J29" s="83"/>
      <c r="K29" s="83"/>
      <c r="L29" s="83"/>
      <c r="M29" s="84"/>
      <c r="O29" s="81" t="s">
        <v>191</v>
      </c>
      <c r="P29" s="515" t="s">
        <v>192</v>
      </c>
      <c r="Q29" s="515"/>
      <c r="R29" s="515"/>
    </row>
    <row r="30" spans="1:21" ht="12.95" customHeight="1" x14ac:dyDescent="0.2">
      <c r="A30" s="525"/>
      <c r="B30" s="526"/>
      <c r="C30" s="526"/>
      <c r="D30" s="526"/>
      <c r="E30" s="526"/>
      <c r="F30" s="513"/>
      <c r="G30" s="513"/>
      <c r="H30" s="514"/>
      <c r="I30" s="514"/>
      <c r="J30" s="85"/>
      <c r="K30" s="85"/>
      <c r="L30" s="85"/>
      <c r="M30" s="86"/>
      <c r="O30" s="81" t="s">
        <v>193</v>
      </c>
      <c r="P30" s="515" t="s">
        <v>194</v>
      </c>
      <c r="Q30" s="515"/>
      <c r="R30" s="515"/>
    </row>
    <row r="31" spans="1:21" ht="12.95" customHeight="1" x14ac:dyDescent="0.2">
      <c r="A31" s="525">
        <v>3</v>
      </c>
      <c r="B31" s="526" t="s">
        <v>195</v>
      </c>
      <c r="C31" s="526"/>
      <c r="D31" s="526"/>
      <c r="E31" s="526"/>
      <c r="F31" s="521"/>
      <c r="G31" s="521"/>
      <c r="H31" s="520"/>
      <c r="I31" s="520"/>
      <c r="J31" s="79"/>
      <c r="K31" s="79"/>
      <c r="L31" s="79"/>
      <c r="M31" s="82"/>
      <c r="O31" s="87"/>
      <c r="P31" s="515" t="s">
        <v>94</v>
      </c>
      <c r="Q31" s="515"/>
      <c r="R31" s="515"/>
    </row>
    <row r="32" spans="1:21" ht="12.95" customHeight="1" x14ac:dyDescent="0.2">
      <c r="A32" s="525"/>
      <c r="B32" s="526"/>
      <c r="C32" s="526"/>
      <c r="D32" s="526"/>
      <c r="E32" s="526"/>
      <c r="F32" s="521"/>
      <c r="G32" s="521"/>
      <c r="H32" s="520"/>
      <c r="I32" s="520"/>
      <c r="J32" s="79"/>
      <c r="K32" s="79"/>
      <c r="L32" s="79"/>
      <c r="M32" s="82"/>
      <c r="O32" s="81" t="s">
        <v>196</v>
      </c>
      <c r="P32" s="527" t="s">
        <v>197</v>
      </c>
      <c r="Q32" s="527"/>
      <c r="R32" s="527"/>
    </row>
    <row r="33" spans="1:18" ht="12.95" customHeight="1" x14ac:dyDescent="0.2">
      <c r="A33" s="525"/>
      <c r="B33" s="526"/>
      <c r="C33" s="526"/>
      <c r="D33" s="526"/>
      <c r="E33" s="526"/>
      <c r="F33" s="521"/>
      <c r="G33" s="521"/>
      <c r="H33" s="520"/>
      <c r="I33" s="520"/>
      <c r="J33" s="79"/>
      <c r="K33" s="79"/>
      <c r="L33" s="79"/>
      <c r="M33" s="82"/>
      <c r="O33" s="88" t="s">
        <v>198</v>
      </c>
      <c r="P33" s="527"/>
      <c r="Q33" s="527"/>
      <c r="R33" s="527"/>
    </row>
    <row r="34" spans="1:18" ht="12.95" customHeight="1" x14ac:dyDescent="0.2">
      <c r="A34" s="525"/>
      <c r="B34" s="526"/>
      <c r="C34" s="526"/>
      <c r="D34" s="526"/>
      <c r="E34" s="526"/>
      <c r="F34" s="522"/>
      <c r="G34" s="522"/>
      <c r="H34" s="523"/>
      <c r="I34" s="523"/>
      <c r="J34" s="83"/>
      <c r="K34" s="83"/>
      <c r="L34" s="83"/>
      <c r="M34" s="84"/>
      <c r="O34" s="81" t="s">
        <v>199</v>
      </c>
      <c r="P34" s="527"/>
      <c r="Q34" s="527"/>
      <c r="R34" s="527"/>
    </row>
    <row r="35" spans="1:18" ht="12.95" customHeight="1" x14ac:dyDescent="0.2">
      <c r="A35" s="525"/>
      <c r="B35" s="526"/>
      <c r="C35" s="526"/>
      <c r="D35" s="526"/>
      <c r="E35" s="526"/>
      <c r="F35" s="513"/>
      <c r="G35" s="513"/>
      <c r="H35" s="514"/>
      <c r="I35" s="514"/>
      <c r="J35" s="85"/>
      <c r="K35" s="85"/>
      <c r="L35" s="85"/>
      <c r="M35" s="86"/>
      <c r="O35" s="81" t="s">
        <v>200</v>
      </c>
      <c r="P35" s="527"/>
      <c r="Q35" s="527"/>
      <c r="R35" s="527"/>
    </row>
    <row r="36" spans="1:18" ht="12.95" customHeight="1" x14ac:dyDescent="0.2">
      <c r="A36" s="525">
        <v>4</v>
      </c>
      <c r="B36" s="526" t="s">
        <v>61</v>
      </c>
      <c r="C36" s="526"/>
      <c r="D36" s="526"/>
      <c r="E36" s="526"/>
      <c r="F36" s="521"/>
      <c r="G36" s="521"/>
      <c r="H36" s="520"/>
      <c r="I36" s="520"/>
      <c r="J36" s="79"/>
      <c r="K36" s="79"/>
      <c r="L36" s="79"/>
      <c r="M36" s="82"/>
      <c r="O36" s="81" t="s">
        <v>201</v>
      </c>
      <c r="P36" s="527"/>
      <c r="Q36" s="527"/>
      <c r="R36" s="527"/>
    </row>
    <row r="37" spans="1:18" ht="12.95" customHeight="1" x14ac:dyDescent="0.2">
      <c r="A37" s="525"/>
      <c r="B37" s="526"/>
      <c r="C37" s="526"/>
      <c r="D37" s="526"/>
      <c r="E37" s="526"/>
      <c r="F37" s="521"/>
      <c r="G37" s="521"/>
      <c r="H37" s="520"/>
      <c r="I37" s="520"/>
      <c r="J37" s="79"/>
      <c r="K37" s="79"/>
      <c r="L37" s="79"/>
      <c r="M37" s="82"/>
      <c r="O37" s="4"/>
      <c r="P37" s="4"/>
      <c r="Q37" s="4"/>
      <c r="R37" s="4"/>
    </row>
    <row r="38" spans="1:18" ht="12.95" customHeight="1" x14ac:dyDescent="0.2">
      <c r="A38" s="525"/>
      <c r="B38" s="526"/>
      <c r="C38" s="526"/>
      <c r="D38" s="526"/>
      <c r="E38" s="526"/>
      <c r="F38" s="521"/>
      <c r="G38" s="521"/>
      <c r="H38" s="520"/>
      <c r="I38" s="520"/>
      <c r="J38" s="79"/>
      <c r="K38" s="79"/>
      <c r="L38" s="79"/>
      <c r="M38" s="82"/>
      <c r="N38" s="34"/>
      <c r="O38" s="31"/>
      <c r="P38" s="4"/>
      <c r="Q38" s="4"/>
      <c r="R38" s="4"/>
    </row>
    <row r="39" spans="1:18" ht="12.95" customHeight="1" x14ac:dyDescent="0.2">
      <c r="A39" s="525"/>
      <c r="B39" s="526"/>
      <c r="C39" s="526"/>
      <c r="D39" s="526"/>
      <c r="E39" s="526"/>
      <c r="F39" s="522"/>
      <c r="G39" s="522"/>
      <c r="H39" s="523"/>
      <c r="I39" s="523"/>
      <c r="J39" s="83"/>
      <c r="K39" s="83"/>
      <c r="L39" s="83"/>
      <c r="M39" s="84"/>
      <c r="O39" s="4"/>
      <c r="P39" s="4"/>
      <c r="Q39" s="4"/>
      <c r="R39" s="4"/>
    </row>
    <row r="40" spans="1:18" ht="12.95" customHeight="1" x14ac:dyDescent="0.2">
      <c r="A40" s="525"/>
      <c r="B40" s="526"/>
      <c r="C40" s="526"/>
      <c r="D40" s="526"/>
      <c r="E40" s="526"/>
      <c r="F40" s="513"/>
      <c r="G40" s="513"/>
      <c r="H40" s="514"/>
      <c r="I40" s="514"/>
      <c r="J40" s="85"/>
      <c r="K40" s="85"/>
      <c r="L40" s="85"/>
      <c r="M40" s="89"/>
      <c r="O40" s="4"/>
      <c r="P40" s="4"/>
      <c r="Q40" s="4"/>
      <c r="R40" s="4"/>
    </row>
    <row r="41" spans="1:18" ht="12.95" customHeight="1" x14ac:dyDescent="0.2">
      <c r="A41" s="13"/>
      <c r="B41" s="13"/>
      <c r="C41" s="13"/>
      <c r="D41" s="90"/>
      <c r="K41" s="13"/>
      <c r="O41" s="4"/>
      <c r="P41" s="4"/>
      <c r="Q41" s="4"/>
      <c r="R41" s="4"/>
    </row>
    <row r="42" spans="1:18" ht="12.95" customHeight="1" x14ac:dyDescent="0.2">
      <c r="B42" s="4"/>
      <c r="C42" s="4"/>
      <c r="G42" s="4"/>
      <c r="H42" s="4"/>
      <c r="I42" s="23"/>
      <c r="J42" s="90"/>
      <c r="O42" s="4"/>
      <c r="P42" s="4"/>
      <c r="Q42" s="4"/>
      <c r="R42" s="4"/>
    </row>
    <row r="43" spans="1:18" ht="12.95" customHeight="1" x14ac:dyDescent="0.2">
      <c r="B43" s="1"/>
      <c r="C43" s="13"/>
      <c r="D43" s="90"/>
      <c r="I43" s="23"/>
      <c r="J43" s="90"/>
      <c r="O43" s="4"/>
      <c r="P43" s="4"/>
      <c r="Q43" s="4"/>
      <c r="R43" s="4"/>
    </row>
    <row r="44" spans="1:18" ht="6" customHeight="1" x14ac:dyDescent="0.2">
      <c r="A44" s="32"/>
      <c r="B44" s="13"/>
      <c r="C44" s="13"/>
      <c r="D44" s="35"/>
      <c r="E44" s="41"/>
      <c r="F44" s="41"/>
      <c r="I44" s="6"/>
      <c r="J44" s="91"/>
    </row>
    <row r="45" spans="1:18" ht="24.75" customHeight="1" x14ac:dyDescent="0.3">
      <c r="A45" s="497" t="s">
        <v>19</v>
      </c>
      <c r="B45" s="497"/>
      <c r="C45" s="497"/>
      <c r="D45" s="497"/>
      <c r="E45" s="505" t="str">
        <f>E1</f>
        <v>3R Petroleum</v>
      </c>
      <c r="F45" s="505"/>
      <c r="G45" s="505"/>
      <c r="H45" s="505"/>
      <c r="I45" s="505"/>
      <c r="J45" s="505"/>
      <c r="K45" s="505"/>
      <c r="M45" s="510" t="s">
        <v>21</v>
      </c>
      <c r="N45" s="510"/>
      <c r="O45" s="510"/>
      <c r="P45" s="510"/>
      <c r="Q45" s="510"/>
      <c r="R45" s="510"/>
    </row>
    <row r="46" spans="1:18" ht="6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N46" s="18"/>
    </row>
    <row r="47" spans="1:18" ht="17.25" customHeight="1" x14ac:dyDescent="0.2">
      <c r="C47" s="55"/>
      <c r="D47" s="55"/>
      <c r="E47" s="55"/>
      <c r="F47" s="55"/>
      <c r="G47" s="55"/>
      <c r="H47" s="55"/>
      <c r="I47" s="22"/>
      <c r="M47" s="488" t="s">
        <v>25</v>
      </c>
      <c r="N47" s="488"/>
      <c r="O47" s="488"/>
      <c r="P47" s="488"/>
      <c r="Q47" s="488"/>
      <c r="R47" s="488"/>
    </row>
    <row r="48" spans="1:18" ht="6" customHeight="1" x14ac:dyDescent="0.2">
      <c r="C48" s="55"/>
      <c r="D48" s="55"/>
      <c r="E48" s="55"/>
      <c r="F48" s="55"/>
      <c r="G48" s="55"/>
      <c r="H48" s="55"/>
      <c r="I48" s="22"/>
      <c r="M48" s="23"/>
      <c r="N48" s="23"/>
      <c r="O48" s="23"/>
      <c r="P48" s="23"/>
      <c r="Q48" s="23"/>
      <c r="R48" s="23"/>
    </row>
    <row r="49" spans="1:24" ht="13.5" customHeight="1" x14ac:dyDescent="0.2">
      <c r="A49" s="487" t="s">
        <v>95</v>
      </c>
      <c r="B49" s="511">
        <f>B5</f>
        <v>5</v>
      </c>
      <c r="C49" s="23"/>
      <c r="D49" s="483" t="s">
        <v>149</v>
      </c>
      <c r="E49" s="483"/>
      <c r="F49" s="483"/>
      <c r="G49" s="483"/>
      <c r="H49" s="483"/>
      <c r="I49" s="483"/>
      <c r="J49" s="483"/>
      <c r="K49" s="483"/>
      <c r="R49" s="54" t="s">
        <v>202</v>
      </c>
      <c r="U49" s="4"/>
      <c r="V49" s="4"/>
      <c r="W49" s="4"/>
      <c r="X49" s="4"/>
    </row>
    <row r="50" spans="1:24" ht="13.5" customHeight="1" x14ac:dyDescent="0.2">
      <c r="A50" s="487"/>
      <c r="B50" s="511"/>
      <c r="D50" s="483" t="s">
        <v>152</v>
      </c>
      <c r="E50" s="68" t="s">
        <v>9</v>
      </c>
      <c r="F50" s="14" t="s">
        <v>10</v>
      </c>
      <c r="G50" s="14" t="s">
        <v>11</v>
      </c>
      <c r="H50" s="483" t="s">
        <v>153</v>
      </c>
      <c r="I50" s="68" t="s">
        <v>9</v>
      </c>
      <c r="J50" s="14" t="s">
        <v>10</v>
      </c>
      <c r="K50" s="14" t="s">
        <v>11</v>
      </c>
      <c r="M50" s="512" t="s">
        <v>23</v>
      </c>
      <c r="N50" s="512"/>
      <c r="O50" s="69" t="str">
        <f>O6</f>
        <v>0</v>
      </c>
      <c r="P50" s="18"/>
      <c r="Q50" s="18"/>
      <c r="S50" s="18"/>
      <c r="T50" s="18"/>
      <c r="U50" s="4"/>
      <c r="V50" s="4"/>
      <c r="W50" s="4"/>
      <c r="X50" s="4"/>
    </row>
    <row r="51" spans="1:24" ht="13.5" customHeight="1" x14ac:dyDescent="0.2">
      <c r="A51" s="23"/>
      <c r="B51" s="23"/>
      <c r="C51" s="22"/>
      <c r="D51" s="483"/>
      <c r="E51" s="70">
        <f>E7</f>
        <v>2</v>
      </c>
      <c r="F51" s="70">
        <f>F7</f>
        <v>8</v>
      </c>
      <c r="G51" s="71">
        <f>G7</f>
        <v>2022</v>
      </c>
      <c r="H51" s="483"/>
      <c r="I51" s="72">
        <f>I7</f>
        <v>31</v>
      </c>
      <c r="J51" s="72">
        <f>J7</f>
        <v>12</v>
      </c>
      <c r="K51" s="73">
        <f>K7</f>
        <v>2025</v>
      </c>
      <c r="M51" s="512" t="s">
        <v>26</v>
      </c>
      <c r="N51" s="512"/>
      <c r="O51" s="512"/>
      <c r="P51" s="512"/>
      <c r="Q51" s="517">
        <f>Q7</f>
        <v>44986</v>
      </c>
      <c r="R51" s="517"/>
      <c r="S51" s="18"/>
      <c r="T51" s="18"/>
      <c r="U51" s="4"/>
      <c r="V51" s="4"/>
      <c r="W51" s="4"/>
      <c r="X51" s="4"/>
    </row>
    <row r="52" spans="1:24" ht="6" customHeight="1" x14ac:dyDescent="0.2">
      <c r="A52" s="23"/>
      <c r="B52" s="23"/>
      <c r="U52" s="4"/>
      <c r="V52" s="4"/>
      <c r="W52" s="4"/>
      <c r="X52" s="4"/>
    </row>
    <row r="53" spans="1:24" ht="13.5" customHeight="1" x14ac:dyDescent="0.2">
      <c r="A53" s="13"/>
      <c r="B53" s="483" t="s">
        <v>203</v>
      </c>
      <c r="C53" s="483"/>
      <c r="D53" s="483"/>
      <c r="E53" s="483"/>
      <c r="F53" s="483" t="s">
        <v>204</v>
      </c>
      <c r="G53" s="483"/>
      <c r="H53" s="483"/>
      <c r="I53" s="483"/>
      <c r="J53" s="483" t="s">
        <v>205</v>
      </c>
      <c r="K53" s="483"/>
      <c r="L53" s="483"/>
      <c r="M53" s="483"/>
      <c r="N53" s="483" t="s">
        <v>206</v>
      </c>
      <c r="O53" s="483"/>
      <c r="P53" s="483"/>
      <c r="Q53" s="483"/>
      <c r="S53" s="22"/>
      <c r="T53" s="23"/>
      <c r="U53" s="4"/>
      <c r="V53" s="4"/>
      <c r="W53" s="4"/>
      <c r="X53" s="4"/>
    </row>
    <row r="54" spans="1:24" ht="13.5" customHeight="1" x14ac:dyDescent="0.2">
      <c r="A54" s="23"/>
      <c r="B54" s="483" t="s">
        <v>152</v>
      </c>
      <c r="C54" s="68" t="s">
        <v>9</v>
      </c>
      <c r="D54" s="14" t="s">
        <v>10</v>
      </c>
      <c r="E54" s="14" t="s">
        <v>11</v>
      </c>
      <c r="F54" s="483" t="s">
        <v>152</v>
      </c>
      <c r="G54" s="68" t="s">
        <v>9</v>
      </c>
      <c r="H54" s="14" t="s">
        <v>10</v>
      </c>
      <c r="I54" s="14" t="s">
        <v>11</v>
      </c>
      <c r="J54" s="483" t="s">
        <v>152</v>
      </c>
      <c r="K54" s="68" t="s">
        <v>9</v>
      </c>
      <c r="L54" s="14" t="s">
        <v>10</v>
      </c>
      <c r="M54" s="14" t="s">
        <v>11</v>
      </c>
      <c r="N54" s="483" t="s">
        <v>152</v>
      </c>
      <c r="O54" s="68" t="s">
        <v>9</v>
      </c>
      <c r="P54" s="14" t="s">
        <v>10</v>
      </c>
      <c r="Q54" s="14" t="s">
        <v>11</v>
      </c>
      <c r="U54" s="4"/>
      <c r="V54" s="4"/>
      <c r="W54" s="4"/>
      <c r="X54" s="4"/>
    </row>
    <row r="55" spans="1:24" ht="13.5" customHeight="1" x14ac:dyDescent="0.2">
      <c r="A55" s="13"/>
      <c r="B55" s="483"/>
      <c r="C55" s="92">
        <f>IF(C11=0,"",C11)</f>
        <v>2</v>
      </c>
      <c r="D55" s="92">
        <f>IF(D11=0,"",D11)</f>
        <v>8</v>
      </c>
      <c r="E55" s="49">
        <f>IF(E11=0,"",E11)</f>
        <v>2022</v>
      </c>
      <c r="F55" s="483"/>
      <c r="G55" s="92">
        <f>IF(G11=0,"",G11)</f>
        <v>1</v>
      </c>
      <c r="H55" s="92">
        <f>IF(H11=0,"",H11)</f>
        <v>1</v>
      </c>
      <c r="I55" s="49">
        <f>IF(I11=0,"",I11)</f>
        <v>2023</v>
      </c>
      <c r="J55" s="483"/>
      <c r="K55" s="92">
        <f>IF(K11=0,"",K11)</f>
        <v>1</v>
      </c>
      <c r="L55" s="92">
        <f>IF(L11=0,"",L11)</f>
        <v>1</v>
      </c>
      <c r="M55" s="49">
        <f>IF(M11=0,"",M11)</f>
        <v>2024</v>
      </c>
      <c r="N55" s="483"/>
      <c r="O55" s="92">
        <f>IF(O11=0,"",O11)</f>
        <v>1</v>
      </c>
      <c r="P55" s="92">
        <f>IF(P11=0,"",P11)</f>
        <v>1</v>
      </c>
      <c r="Q55" s="49">
        <f>IF(Q11=0,"",Q11)</f>
        <v>2025</v>
      </c>
      <c r="U55" s="4"/>
      <c r="V55" s="4"/>
      <c r="W55" s="4"/>
      <c r="X55" s="4"/>
    </row>
    <row r="56" spans="1:24" ht="13.5" customHeight="1" x14ac:dyDescent="0.2">
      <c r="A56" s="23"/>
      <c r="B56" s="483" t="s">
        <v>153</v>
      </c>
      <c r="C56" s="68" t="s">
        <v>9</v>
      </c>
      <c r="D56" s="14" t="s">
        <v>10</v>
      </c>
      <c r="E56" s="14" t="s">
        <v>11</v>
      </c>
      <c r="F56" s="483" t="s">
        <v>152</v>
      </c>
      <c r="G56" s="68" t="s">
        <v>9</v>
      </c>
      <c r="H56" s="14" t="s">
        <v>10</v>
      </c>
      <c r="I56" s="14" t="s">
        <v>11</v>
      </c>
      <c r="J56" s="483" t="s">
        <v>152</v>
      </c>
      <c r="K56" s="68" t="s">
        <v>9</v>
      </c>
      <c r="L56" s="14" t="s">
        <v>10</v>
      </c>
      <c r="M56" s="14" t="s">
        <v>11</v>
      </c>
      <c r="N56" s="483" t="s">
        <v>152</v>
      </c>
      <c r="O56" s="68" t="s">
        <v>9</v>
      </c>
      <c r="P56" s="14" t="s">
        <v>10</v>
      </c>
      <c r="Q56" s="14" t="s">
        <v>11</v>
      </c>
      <c r="U56" s="4"/>
      <c r="V56" s="4"/>
      <c r="W56" s="4"/>
      <c r="X56" s="4"/>
    </row>
    <row r="57" spans="1:24" ht="13.5" customHeight="1" x14ac:dyDescent="0.2">
      <c r="A57" s="13"/>
      <c r="B57" s="483"/>
      <c r="C57" s="92">
        <f>IF(C13=0,"",C13)</f>
        <v>31</v>
      </c>
      <c r="D57" s="92">
        <f>IF(D13=0,"",D13)</f>
        <v>12</v>
      </c>
      <c r="E57" s="49">
        <f>IF(E13=0,"",E13)</f>
        <v>2022</v>
      </c>
      <c r="F57" s="483"/>
      <c r="G57" s="92">
        <f>IF(G13=0,"",G13)</f>
        <v>31</v>
      </c>
      <c r="H57" s="92">
        <f>IF(H13=0,"",H13)</f>
        <v>12</v>
      </c>
      <c r="I57" s="49">
        <f>IF(I13=0,"",I13)</f>
        <v>2023</v>
      </c>
      <c r="J57" s="483"/>
      <c r="K57" s="92">
        <f>IF(K13=0,"",K13)</f>
        <v>31</v>
      </c>
      <c r="L57" s="92">
        <f>IF(L13=0,"",L13)</f>
        <v>12</v>
      </c>
      <c r="M57" s="49">
        <f>IF(M13=0,"",M13)</f>
        <v>2024</v>
      </c>
      <c r="N57" s="483"/>
      <c r="O57" s="92">
        <f>IF(O13=0,"",O13)</f>
        <v>31</v>
      </c>
      <c r="P57" s="92">
        <f>IF(P13=0,"",P13)</f>
        <v>12</v>
      </c>
      <c r="Q57" s="49">
        <f>IF(Q13=0,"",Q13)</f>
        <v>2025</v>
      </c>
      <c r="U57" s="4"/>
      <c r="V57" s="4"/>
      <c r="W57" s="4"/>
      <c r="X57" s="4"/>
    </row>
    <row r="58" spans="1:24" s="41" customFormat="1" ht="6" customHeight="1" x14ac:dyDescent="0.2">
      <c r="A58" s="55"/>
      <c r="U58" s="4"/>
      <c r="V58" s="4"/>
      <c r="W58" s="4"/>
      <c r="X58" s="4"/>
    </row>
    <row r="59" spans="1:24" ht="17.25" customHeight="1" x14ac:dyDescent="0.2">
      <c r="A59" s="488" t="s">
        <v>207</v>
      </c>
      <c r="B59" s="488"/>
      <c r="C59" s="488"/>
      <c r="D59" s="488"/>
      <c r="E59" s="488"/>
      <c r="F59" s="488"/>
      <c r="G59" s="488"/>
      <c r="H59" s="488"/>
      <c r="I59" s="488"/>
      <c r="J59" s="488"/>
      <c r="K59" s="488"/>
      <c r="L59" s="488"/>
      <c r="M59" s="488"/>
      <c r="P59" s="77"/>
      <c r="Q59" s="77"/>
      <c r="U59" s="4"/>
      <c r="V59" s="4"/>
      <c r="W59" s="4"/>
      <c r="X59" s="4"/>
    </row>
    <row r="60" spans="1:24" ht="15.75" customHeight="1" x14ac:dyDescent="0.2">
      <c r="A60" s="502" t="s">
        <v>31</v>
      </c>
      <c r="B60" s="502" t="s">
        <v>208</v>
      </c>
      <c r="C60" s="502"/>
      <c r="D60" s="502"/>
      <c r="E60" s="502"/>
      <c r="F60" s="491" t="s">
        <v>209</v>
      </c>
      <c r="G60" s="491"/>
      <c r="H60" s="516" t="s">
        <v>162</v>
      </c>
      <c r="I60" s="516"/>
      <c r="J60" s="502" t="s">
        <v>163</v>
      </c>
      <c r="K60" s="502"/>
      <c r="L60" s="502"/>
      <c r="M60" s="502"/>
      <c r="Q60" s="35"/>
      <c r="U60" s="4"/>
      <c r="V60" s="4"/>
      <c r="W60" s="4"/>
      <c r="X60" s="4"/>
    </row>
    <row r="61" spans="1:24" ht="12.75" customHeight="1" x14ac:dyDescent="0.2">
      <c r="A61" s="502"/>
      <c r="B61" s="502"/>
      <c r="C61" s="502"/>
      <c r="D61" s="502"/>
      <c r="E61" s="502"/>
      <c r="F61" s="491"/>
      <c r="G61" s="491"/>
      <c r="H61" s="516" t="s">
        <v>164</v>
      </c>
      <c r="I61" s="516"/>
      <c r="J61" s="518" t="s">
        <v>165</v>
      </c>
      <c r="K61" s="495" t="s">
        <v>166</v>
      </c>
      <c r="L61" s="495" t="s">
        <v>167</v>
      </c>
      <c r="M61" s="519" t="s">
        <v>168</v>
      </c>
      <c r="U61" s="4"/>
      <c r="V61" s="4"/>
      <c r="W61" s="4"/>
      <c r="X61" s="4"/>
    </row>
    <row r="62" spans="1:24" ht="12.75" customHeight="1" x14ac:dyDescent="0.2">
      <c r="A62" s="502"/>
      <c r="B62" s="502"/>
      <c r="C62" s="502"/>
      <c r="D62" s="502"/>
      <c r="E62" s="502"/>
      <c r="F62" s="491"/>
      <c r="G62" s="491"/>
      <c r="H62" s="516" t="s">
        <v>169</v>
      </c>
      <c r="I62" s="516"/>
      <c r="J62" s="518"/>
      <c r="K62" s="495"/>
      <c r="L62" s="495"/>
      <c r="M62" s="519"/>
      <c r="O62" s="41"/>
      <c r="U62" s="4"/>
      <c r="V62" s="4"/>
      <c r="W62" s="4"/>
      <c r="X62" s="4"/>
    </row>
    <row r="63" spans="1:24" ht="12.75" customHeight="1" x14ac:dyDescent="0.2">
      <c r="A63" s="502"/>
      <c r="B63" s="502"/>
      <c r="C63" s="502"/>
      <c r="D63" s="502"/>
      <c r="E63" s="502"/>
      <c r="F63" s="491"/>
      <c r="G63" s="491"/>
      <c r="H63" s="516"/>
      <c r="I63" s="516"/>
      <c r="J63" s="518"/>
      <c r="K63" s="495"/>
      <c r="L63" s="495"/>
      <c r="M63" s="519"/>
      <c r="O63" s="41"/>
      <c r="U63" s="4"/>
      <c r="V63" s="4"/>
      <c r="W63" s="4"/>
      <c r="X63" s="4"/>
    </row>
    <row r="64" spans="1:24" ht="12.75" customHeight="1" x14ac:dyDescent="0.2">
      <c r="A64" s="502"/>
      <c r="B64" s="502"/>
      <c r="C64" s="502"/>
      <c r="D64" s="502"/>
      <c r="E64" s="502"/>
      <c r="F64" s="491"/>
      <c r="G64" s="491"/>
      <c r="H64" s="516" t="s">
        <v>172</v>
      </c>
      <c r="I64" s="516"/>
      <c r="J64" s="518"/>
      <c r="K64" s="495"/>
      <c r="L64" s="495"/>
      <c r="M64" s="519"/>
      <c r="O64" s="41"/>
      <c r="U64" s="4"/>
      <c r="V64" s="4"/>
      <c r="W64" s="4"/>
      <c r="X64" s="4"/>
    </row>
    <row r="65" spans="1:24" ht="12.95" customHeight="1" x14ac:dyDescent="0.2">
      <c r="A65" s="525">
        <v>5</v>
      </c>
      <c r="B65" s="526" t="s">
        <v>63</v>
      </c>
      <c r="C65" s="526"/>
      <c r="D65" s="526"/>
      <c r="E65" s="526"/>
      <c r="F65" s="521"/>
      <c r="G65" s="521"/>
      <c r="H65" s="520"/>
      <c r="I65" s="520"/>
      <c r="J65" s="79"/>
      <c r="K65" s="79"/>
      <c r="L65" s="79"/>
      <c r="M65" s="80"/>
      <c r="O65" s="41"/>
      <c r="U65" s="4"/>
      <c r="V65" s="4"/>
      <c r="W65" s="4"/>
      <c r="X65" s="4"/>
    </row>
    <row r="66" spans="1:24" ht="12.95" customHeight="1" x14ac:dyDescent="0.2">
      <c r="A66" s="525"/>
      <c r="B66" s="526"/>
      <c r="C66" s="526"/>
      <c r="D66" s="526"/>
      <c r="E66" s="526"/>
      <c r="F66" s="521"/>
      <c r="G66" s="521"/>
      <c r="H66" s="520"/>
      <c r="I66" s="520"/>
      <c r="J66" s="79"/>
      <c r="K66" s="79"/>
      <c r="L66" s="79"/>
      <c r="M66" s="82"/>
      <c r="O66" s="41"/>
      <c r="U66" s="4"/>
      <c r="V66" s="4"/>
      <c r="W66" s="4"/>
      <c r="X66" s="4"/>
    </row>
    <row r="67" spans="1:24" ht="12.95" customHeight="1" x14ac:dyDescent="0.2">
      <c r="A67" s="525"/>
      <c r="B67" s="526"/>
      <c r="C67" s="526"/>
      <c r="D67" s="526"/>
      <c r="E67" s="526"/>
      <c r="F67" s="521"/>
      <c r="G67" s="521"/>
      <c r="H67" s="520"/>
      <c r="I67" s="520"/>
      <c r="J67" s="79"/>
      <c r="K67" s="79"/>
      <c r="L67" s="79"/>
      <c r="M67" s="82"/>
      <c r="O67" s="41"/>
      <c r="U67" s="4"/>
      <c r="V67" s="4"/>
      <c r="W67" s="4"/>
      <c r="X67" s="4"/>
    </row>
    <row r="68" spans="1:24" ht="12.95" customHeight="1" x14ac:dyDescent="0.2">
      <c r="A68" s="525"/>
      <c r="B68" s="526"/>
      <c r="C68" s="526"/>
      <c r="D68" s="526"/>
      <c r="E68" s="526"/>
      <c r="F68" s="522"/>
      <c r="G68" s="522"/>
      <c r="H68" s="523"/>
      <c r="I68" s="523"/>
      <c r="J68" s="83"/>
      <c r="K68" s="83"/>
      <c r="L68" s="83"/>
      <c r="M68" s="84"/>
      <c r="Q68" s="41"/>
      <c r="R68" s="41"/>
      <c r="S68" s="41"/>
    </row>
    <row r="69" spans="1:24" ht="12.95" customHeight="1" x14ac:dyDescent="0.2">
      <c r="A69" s="525"/>
      <c r="B69" s="526"/>
      <c r="C69" s="526"/>
      <c r="D69" s="526"/>
      <c r="E69" s="526"/>
      <c r="F69" s="513"/>
      <c r="G69" s="513"/>
      <c r="H69" s="514"/>
      <c r="I69" s="514"/>
      <c r="J69" s="85"/>
      <c r="K69" s="85"/>
      <c r="L69" s="85"/>
      <c r="M69" s="86"/>
      <c r="Q69" s="41"/>
      <c r="R69" s="41"/>
      <c r="S69" s="41"/>
    </row>
    <row r="70" spans="1:24" ht="12.95" customHeight="1" x14ac:dyDescent="0.2">
      <c r="A70" s="525">
        <v>6</v>
      </c>
      <c r="B70" s="526" t="s">
        <v>65</v>
      </c>
      <c r="C70" s="526"/>
      <c r="D70" s="526"/>
      <c r="E70" s="526"/>
      <c r="F70" s="521"/>
      <c r="G70" s="521"/>
      <c r="H70" s="520"/>
      <c r="I70" s="520"/>
      <c r="J70" s="79"/>
      <c r="K70" s="79"/>
      <c r="L70" s="79"/>
      <c r="M70" s="82"/>
      <c r="Q70" s="41"/>
      <c r="R70" s="41"/>
      <c r="S70" s="41"/>
    </row>
    <row r="71" spans="1:24" ht="12.95" customHeight="1" x14ac:dyDescent="0.2">
      <c r="A71" s="525"/>
      <c r="B71" s="526"/>
      <c r="C71" s="526"/>
      <c r="D71" s="526"/>
      <c r="E71" s="526"/>
      <c r="F71" s="521"/>
      <c r="G71" s="521"/>
      <c r="H71" s="520"/>
      <c r="I71" s="520"/>
      <c r="J71" s="79"/>
      <c r="K71" s="79"/>
      <c r="L71" s="79"/>
      <c r="M71" s="82"/>
      <c r="Q71" s="41"/>
      <c r="R71" s="41"/>
      <c r="S71" s="41"/>
    </row>
    <row r="72" spans="1:24" ht="12.95" customHeight="1" x14ac:dyDescent="0.2">
      <c r="A72" s="525"/>
      <c r="B72" s="526"/>
      <c r="C72" s="526"/>
      <c r="D72" s="526"/>
      <c r="E72" s="526"/>
      <c r="F72" s="521"/>
      <c r="G72" s="521"/>
      <c r="H72" s="520"/>
      <c r="I72" s="520"/>
      <c r="J72" s="79"/>
      <c r="K72" s="79"/>
      <c r="L72" s="79"/>
      <c r="M72" s="82"/>
      <c r="Q72" s="41"/>
      <c r="R72" s="41"/>
      <c r="S72" s="41"/>
    </row>
    <row r="73" spans="1:24" ht="12.95" customHeight="1" x14ac:dyDescent="0.2">
      <c r="A73" s="525"/>
      <c r="B73" s="526"/>
      <c r="C73" s="526"/>
      <c r="D73" s="526"/>
      <c r="E73" s="526"/>
      <c r="F73" s="522"/>
      <c r="G73" s="522"/>
      <c r="H73" s="523"/>
      <c r="I73" s="523"/>
      <c r="J73" s="83"/>
      <c r="K73" s="83"/>
      <c r="L73" s="83"/>
      <c r="M73" s="84"/>
      <c r="Q73" s="41"/>
      <c r="R73" s="41"/>
      <c r="S73" s="41"/>
    </row>
    <row r="74" spans="1:24" ht="12.95" customHeight="1" x14ac:dyDescent="0.2">
      <c r="A74" s="525"/>
      <c r="B74" s="526"/>
      <c r="C74" s="526"/>
      <c r="D74" s="526"/>
      <c r="E74" s="526"/>
      <c r="F74" s="513"/>
      <c r="G74" s="513"/>
      <c r="H74" s="514"/>
      <c r="I74" s="514"/>
      <c r="J74" s="85"/>
      <c r="K74" s="85"/>
      <c r="L74" s="85"/>
      <c r="M74" s="86"/>
      <c r="Q74" s="41"/>
      <c r="R74" s="41"/>
      <c r="S74" s="41"/>
    </row>
    <row r="75" spans="1:24" ht="12.95" customHeight="1" x14ac:dyDescent="0.2">
      <c r="A75" s="525">
        <v>7</v>
      </c>
      <c r="B75" s="526" t="s">
        <v>67</v>
      </c>
      <c r="C75" s="526"/>
      <c r="D75" s="526"/>
      <c r="E75" s="526"/>
      <c r="F75" s="521"/>
      <c r="G75" s="521"/>
      <c r="H75" s="520"/>
      <c r="I75" s="520"/>
      <c r="J75" s="79"/>
      <c r="K75" s="79"/>
      <c r="L75" s="79"/>
      <c r="M75" s="82"/>
      <c r="Q75" s="41"/>
      <c r="R75" s="41"/>
      <c r="S75" s="41"/>
    </row>
    <row r="76" spans="1:24" ht="12.95" customHeight="1" x14ac:dyDescent="0.2">
      <c r="A76" s="525"/>
      <c r="B76" s="526"/>
      <c r="C76" s="526"/>
      <c r="D76" s="526"/>
      <c r="E76" s="526"/>
      <c r="F76" s="521"/>
      <c r="G76" s="521"/>
      <c r="H76" s="520"/>
      <c r="I76" s="520"/>
      <c r="J76" s="79"/>
      <c r="K76" s="79"/>
      <c r="L76" s="79"/>
      <c r="M76" s="82"/>
      <c r="Q76" s="41"/>
      <c r="R76" s="41"/>
      <c r="S76" s="41"/>
    </row>
    <row r="77" spans="1:24" ht="12.95" customHeight="1" x14ac:dyDescent="0.2">
      <c r="A77" s="525"/>
      <c r="B77" s="526"/>
      <c r="C77" s="526"/>
      <c r="D77" s="526"/>
      <c r="E77" s="526"/>
      <c r="F77" s="521"/>
      <c r="G77" s="521"/>
      <c r="H77" s="520"/>
      <c r="I77" s="520"/>
      <c r="J77" s="79"/>
      <c r="K77" s="79"/>
      <c r="L77" s="79"/>
      <c r="M77" s="82"/>
      <c r="Q77" s="41"/>
      <c r="R77" s="41"/>
      <c r="S77" s="41"/>
    </row>
    <row r="78" spans="1:24" ht="12.95" customHeight="1" x14ac:dyDescent="0.2">
      <c r="A78" s="525"/>
      <c r="B78" s="526"/>
      <c r="C78" s="526"/>
      <c r="D78" s="526"/>
      <c r="E78" s="526"/>
      <c r="F78" s="522"/>
      <c r="G78" s="522"/>
      <c r="H78" s="523"/>
      <c r="I78" s="523"/>
      <c r="J78" s="83"/>
      <c r="K78" s="83"/>
      <c r="L78" s="83"/>
      <c r="M78" s="84"/>
      <c r="Q78" s="41"/>
      <c r="R78" s="41"/>
      <c r="S78" s="41"/>
    </row>
    <row r="79" spans="1:24" ht="12.95" customHeight="1" x14ac:dyDescent="0.2">
      <c r="A79" s="525"/>
      <c r="B79" s="526"/>
      <c r="C79" s="526"/>
      <c r="D79" s="526"/>
      <c r="E79" s="526"/>
      <c r="F79" s="513"/>
      <c r="G79" s="513"/>
      <c r="H79" s="514"/>
      <c r="I79" s="514"/>
      <c r="J79" s="85"/>
      <c r="K79" s="85"/>
      <c r="L79" s="85"/>
      <c r="M79" s="86"/>
      <c r="Q79" s="41"/>
      <c r="R79" s="41"/>
      <c r="S79" s="41"/>
    </row>
    <row r="80" spans="1:24" ht="12.95" customHeight="1" x14ac:dyDescent="0.2">
      <c r="A80" s="525">
        <v>8</v>
      </c>
      <c r="B80" s="526" t="s">
        <v>210</v>
      </c>
      <c r="C80" s="526"/>
      <c r="D80" s="526"/>
      <c r="E80" s="526"/>
      <c r="F80" s="521"/>
      <c r="G80" s="521"/>
      <c r="H80" s="520"/>
      <c r="I80" s="520"/>
      <c r="J80" s="79"/>
      <c r="K80" s="79"/>
      <c r="L80" s="79"/>
      <c r="M80" s="82"/>
      <c r="Q80" s="41"/>
      <c r="R80" s="41"/>
      <c r="S80" s="41"/>
    </row>
    <row r="81" spans="1:21" ht="12.95" customHeight="1" x14ac:dyDescent="0.2">
      <c r="A81" s="525"/>
      <c r="B81" s="526"/>
      <c r="C81" s="526"/>
      <c r="D81" s="526"/>
      <c r="E81" s="526"/>
      <c r="F81" s="521"/>
      <c r="G81" s="521"/>
      <c r="H81" s="520"/>
      <c r="I81" s="520"/>
      <c r="J81" s="79"/>
      <c r="K81" s="79"/>
      <c r="L81" s="79"/>
      <c r="M81" s="82"/>
      <c r="Q81" s="41"/>
      <c r="R81" s="41"/>
      <c r="S81" s="41"/>
    </row>
    <row r="82" spans="1:21" ht="12.95" customHeight="1" x14ac:dyDescent="0.2">
      <c r="A82" s="525"/>
      <c r="B82" s="526"/>
      <c r="C82" s="526"/>
      <c r="D82" s="526"/>
      <c r="E82" s="526"/>
      <c r="F82" s="521"/>
      <c r="G82" s="521"/>
      <c r="H82" s="520"/>
      <c r="I82" s="520"/>
      <c r="J82" s="79"/>
      <c r="K82" s="79"/>
      <c r="L82" s="79"/>
      <c r="M82" s="82"/>
      <c r="Q82" s="41"/>
      <c r="R82" s="41"/>
      <c r="S82" s="41"/>
    </row>
    <row r="83" spans="1:21" ht="12.95" customHeight="1" x14ac:dyDescent="0.2">
      <c r="A83" s="525"/>
      <c r="B83" s="526"/>
      <c r="C83" s="526"/>
      <c r="D83" s="526"/>
      <c r="E83" s="526"/>
      <c r="F83" s="522"/>
      <c r="G83" s="522"/>
      <c r="H83" s="523"/>
      <c r="I83" s="523"/>
      <c r="J83" s="83"/>
      <c r="K83" s="83"/>
      <c r="L83" s="83"/>
      <c r="M83" s="84"/>
      <c r="Q83" s="41"/>
      <c r="R83" s="41"/>
      <c r="S83" s="41"/>
    </row>
    <row r="84" spans="1:21" ht="12.95" customHeight="1" x14ac:dyDescent="0.2">
      <c r="A84" s="525"/>
      <c r="B84" s="526"/>
      <c r="C84" s="526"/>
      <c r="D84" s="526"/>
      <c r="E84" s="526"/>
      <c r="F84" s="513"/>
      <c r="G84" s="513"/>
      <c r="H84" s="514"/>
      <c r="I84" s="514"/>
      <c r="J84" s="85"/>
      <c r="K84" s="85"/>
      <c r="L84" s="85"/>
      <c r="M84" s="89"/>
      <c r="Q84" s="41"/>
      <c r="R84" s="41"/>
      <c r="S84" s="41"/>
    </row>
    <row r="85" spans="1:21" ht="12.95" customHeight="1" x14ac:dyDescent="0.2">
      <c r="A85" s="525">
        <v>9</v>
      </c>
      <c r="B85" s="526" t="s">
        <v>71</v>
      </c>
      <c r="C85" s="526"/>
      <c r="D85" s="526"/>
      <c r="E85" s="526"/>
      <c r="F85" s="521"/>
      <c r="G85" s="521"/>
      <c r="H85" s="520"/>
      <c r="I85" s="520"/>
      <c r="J85" s="79"/>
      <c r="K85" s="79"/>
      <c r="L85" s="79"/>
      <c r="M85" s="82"/>
      <c r="Q85" s="41"/>
      <c r="R85" s="41"/>
      <c r="S85" s="41"/>
    </row>
    <row r="86" spans="1:21" ht="12.95" customHeight="1" x14ac:dyDescent="0.2">
      <c r="A86" s="525"/>
      <c r="B86" s="526"/>
      <c r="C86" s="526"/>
      <c r="D86" s="526"/>
      <c r="E86" s="526"/>
      <c r="F86" s="521"/>
      <c r="G86" s="521"/>
      <c r="H86" s="520"/>
      <c r="I86" s="520"/>
      <c r="J86" s="79"/>
      <c r="K86" s="79"/>
      <c r="L86" s="79"/>
      <c r="M86" s="82"/>
      <c r="Q86" s="41"/>
      <c r="R86" s="41"/>
      <c r="S86" s="41"/>
    </row>
    <row r="87" spans="1:21" ht="12.95" customHeight="1" x14ac:dyDescent="0.2">
      <c r="A87" s="525"/>
      <c r="B87" s="526"/>
      <c r="C87" s="526"/>
      <c r="D87" s="526"/>
      <c r="E87" s="526"/>
      <c r="F87" s="521"/>
      <c r="G87" s="521"/>
      <c r="H87" s="520"/>
      <c r="I87" s="520"/>
      <c r="J87" s="79"/>
      <c r="K87" s="79"/>
      <c r="L87" s="79"/>
      <c r="M87" s="82"/>
      <c r="Q87" s="41"/>
      <c r="R87" s="41"/>
      <c r="S87" s="41"/>
    </row>
    <row r="88" spans="1:21" ht="12.95" customHeight="1" x14ac:dyDescent="0.2">
      <c r="A88" s="525"/>
      <c r="B88" s="526"/>
      <c r="C88" s="526"/>
      <c r="D88" s="526"/>
      <c r="E88" s="526"/>
      <c r="F88" s="522"/>
      <c r="G88" s="522"/>
      <c r="H88" s="523"/>
      <c r="I88" s="523"/>
      <c r="J88" s="83"/>
      <c r="K88" s="83"/>
      <c r="L88" s="83"/>
      <c r="M88" s="84"/>
      <c r="Q88" s="41"/>
      <c r="R88" s="41"/>
      <c r="S88" s="41"/>
    </row>
    <row r="89" spans="1:21" ht="12.95" customHeight="1" x14ac:dyDescent="0.2">
      <c r="A89" s="525"/>
      <c r="B89" s="526"/>
      <c r="C89" s="526"/>
      <c r="D89" s="526"/>
      <c r="E89" s="526"/>
      <c r="F89" s="513"/>
      <c r="G89" s="513"/>
      <c r="H89" s="514"/>
      <c r="I89" s="514"/>
      <c r="J89" s="85"/>
      <c r="K89" s="85"/>
      <c r="L89" s="85"/>
      <c r="M89" s="89"/>
      <c r="Q89" s="41"/>
      <c r="R89" s="41"/>
      <c r="S89" s="41"/>
    </row>
    <row r="90" spans="1:21" ht="6" customHeight="1" x14ac:dyDescent="0.2">
      <c r="A90" s="32"/>
      <c r="B90" s="32"/>
      <c r="C90" s="32"/>
      <c r="D90" s="32"/>
      <c r="E90" s="32"/>
      <c r="F90" s="41"/>
      <c r="G90" s="13"/>
      <c r="H90" s="13"/>
      <c r="Q90" s="41"/>
      <c r="R90" s="41"/>
      <c r="S90" s="41"/>
    </row>
    <row r="91" spans="1:21" ht="24.75" customHeight="1" x14ac:dyDescent="0.3">
      <c r="A91" s="497" t="s">
        <v>19</v>
      </c>
      <c r="B91" s="497"/>
      <c r="C91" s="497"/>
      <c r="D91" s="497"/>
      <c r="E91" s="505" t="str">
        <f>E1</f>
        <v>3R Petroleum</v>
      </c>
      <c r="F91" s="505"/>
      <c r="G91" s="505"/>
      <c r="H91" s="505"/>
      <c r="I91" s="505"/>
      <c r="J91" s="505"/>
      <c r="K91" s="505"/>
      <c r="M91" s="510" t="s">
        <v>21</v>
      </c>
      <c r="N91" s="510"/>
      <c r="O91" s="510"/>
      <c r="P91" s="510"/>
      <c r="Q91" s="510"/>
      <c r="R91" s="510"/>
    </row>
    <row r="92" spans="1:21" ht="6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N92" s="18"/>
    </row>
    <row r="93" spans="1:21" ht="17.25" customHeight="1" x14ac:dyDescent="0.2">
      <c r="C93" s="55"/>
      <c r="D93" s="55"/>
      <c r="E93" s="55"/>
      <c r="F93" s="55"/>
      <c r="G93" s="55"/>
      <c r="H93" s="55"/>
      <c r="I93" s="22"/>
      <c r="M93" s="488" t="s">
        <v>25</v>
      </c>
      <c r="N93" s="488"/>
      <c r="O93" s="488"/>
      <c r="P93" s="488"/>
      <c r="Q93" s="488"/>
      <c r="R93" s="488"/>
    </row>
    <row r="94" spans="1:21" ht="6" customHeight="1" x14ac:dyDescent="0.2">
      <c r="C94" s="55"/>
      <c r="D94" s="55"/>
      <c r="E94" s="55"/>
      <c r="F94" s="55"/>
      <c r="G94" s="55"/>
      <c r="H94" s="55"/>
      <c r="I94" s="22"/>
      <c r="M94" s="23"/>
      <c r="N94" s="23"/>
      <c r="O94" s="23"/>
      <c r="P94" s="23"/>
      <c r="Q94" s="23"/>
      <c r="R94" s="23"/>
    </row>
    <row r="95" spans="1:21" ht="13.5" customHeight="1" x14ac:dyDescent="0.2">
      <c r="A95" s="487" t="s">
        <v>95</v>
      </c>
      <c r="B95" s="511">
        <f>B5</f>
        <v>5</v>
      </c>
      <c r="C95" s="23"/>
      <c r="D95" s="483" t="s">
        <v>149</v>
      </c>
      <c r="E95" s="483"/>
      <c r="F95" s="483"/>
      <c r="G95" s="483"/>
      <c r="H95" s="483"/>
      <c r="I95" s="483"/>
      <c r="J95" s="483"/>
      <c r="K95" s="483"/>
      <c r="R95" s="54" t="s">
        <v>211</v>
      </c>
    </row>
    <row r="96" spans="1:21" ht="13.5" customHeight="1" x14ac:dyDescent="0.2">
      <c r="A96" s="487"/>
      <c r="B96" s="511"/>
      <c r="D96" s="483" t="s">
        <v>152</v>
      </c>
      <c r="E96" s="68" t="s">
        <v>9</v>
      </c>
      <c r="F96" s="14" t="s">
        <v>10</v>
      </c>
      <c r="G96" s="14" t="s">
        <v>11</v>
      </c>
      <c r="H96" s="483" t="s">
        <v>153</v>
      </c>
      <c r="I96" s="68" t="s">
        <v>9</v>
      </c>
      <c r="J96" s="14" t="s">
        <v>10</v>
      </c>
      <c r="K96" s="14" t="s">
        <v>11</v>
      </c>
      <c r="M96" s="512" t="s">
        <v>23</v>
      </c>
      <c r="N96" s="512"/>
      <c r="O96" s="69" t="str">
        <f>O6</f>
        <v>0</v>
      </c>
      <c r="P96" s="18"/>
      <c r="Q96" s="18"/>
      <c r="S96" s="18"/>
      <c r="T96" s="18"/>
      <c r="U96" s="18"/>
    </row>
    <row r="97" spans="1:21" ht="13.5" customHeight="1" x14ac:dyDescent="0.2">
      <c r="A97" s="23"/>
      <c r="B97" s="23"/>
      <c r="C97" s="22"/>
      <c r="D97" s="483"/>
      <c r="E97" s="70">
        <f>E7</f>
        <v>2</v>
      </c>
      <c r="F97" s="70">
        <f>F7</f>
        <v>8</v>
      </c>
      <c r="G97" s="71">
        <f>G7</f>
        <v>2022</v>
      </c>
      <c r="H97" s="483"/>
      <c r="I97" s="72">
        <f>I7</f>
        <v>31</v>
      </c>
      <c r="J97" s="72">
        <f>J7</f>
        <v>12</v>
      </c>
      <c r="K97" s="73">
        <f>K7</f>
        <v>2025</v>
      </c>
      <c r="M97" s="512" t="s">
        <v>26</v>
      </c>
      <c r="N97" s="512"/>
      <c r="O97" s="512"/>
      <c r="P97" s="512"/>
      <c r="Q97" s="517">
        <f>Q7</f>
        <v>44986</v>
      </c>
      <c r="R97" s="517"/>
      <c r="S97" s="18"/>
      <c r="T97" s="18"/>
      <c r="U97" s="18"/>
    </row>
    <row r="98" spans="1:21" ht="6" customHeight="1" x14ac:dyDescent="0.2">
      <c r="A98" s="23"/>
      <c r="B98" s="23"/>
      <c r="U98" s="74"/>
    </row>
    <row r="99" spans="1:21" ht="13.5" customHeight="1" x14ac:dyDescent="0.2">
      <c r="A99" s="13"/>
      <c r="B99" s="483" t="s">
        <v>203</v>
      </c>
      <c r="C99" s="483"/>
      <c r="D99" s="483"/>
      <c r="E99" s="483"/>
      <c r="F99" s="483" t="s">
        <v>204</v>
      </c>
      <c r="G99" s="483"/>
      <c r="H99" s="483"/>
      <c r="I99" s="483"/>
      <c r="J99" s="483" t="s">
        <v>205</v>
      </c>
      <c r="K99" s="483"/>
      <c r="L99" s="483"/>
      <c r="M99" s="483"/>
      <c r="N99" s="483" t="s">
        <v>206</v>
      </c>
      <c r="O99" s="483"/>
      <c r="P99" s="483"/>
      <c r="Q99" s="483"/>
      <c r="S99" s="22"/>
      <c r="T99" s="23"/>
    </row>
    <row r="100" spans="1:21" ht="13.5" customHeight="1" x14ac:dyDescent="0.2">
      <c r="A100" s="23"/>
      <c r="B100" s="483" t="s">
        <v>152</v>
      </c>
      <c r="C100" s="68" t="s">
        <v>9</v>
      </c>
      <c r="D100" s="14" t="s">
        <v>10</v>
      </c>
      <c r="E100" s="14" t="s">
        <v>11</v>
      </c>
      <c r="F100" s="483" t="s">
        <v>152</v>
      </c>
      <c r="G100" s="68" t="s">
        <v>9</v>
      </c>
      <c r="H100" s="14" t="s">
        <v>10</v>
      </c>
      <c r="I100" s="14" t="s">
        <v>11</v>
      </c>
      <c r="J100" s="483" t="s">
        <v>152</v>
      </c>
      <c r="K100" s="68" t="s">
        <v>9</v>
      </c>
      <c r="L100" s="14" t="s">
        <v>10</v>
      </c>
      <c r="M100" s="14" t="s">
        <v>11</v>
      </c>
      <c r="N100" s="483" t="s">
        <v>152</v>
      </c>
      <c r="O100" s="68" t="s">
        <v>9</v>
      </c>
      <c r="P100" s="14" t="s">
        <v>10</v>
      </c>
      <c r="Q100" s="14" t="s">
        <v>11</v>
      </c>
    </row>
    <row r="101" spans="1:21" ht="13.5" customHeight="1" x14ac:dyDescent="0.2">
      <c r="A101" s="13"/>
      <c r="B101" s="483"/>
      <c r="C101" s="92">
        <f>IF(C55=0,"",C55)</f>
        <v>2</v>
      </c>
      <c r="D101" s="92">
        <f>IF(D55=0,"",D55)</f>
        <v>8</v>
      </c>
      <c r="E101" s="49">
        <f>IF(E55=0,"",E55)</f>
        <v>2022</v>
      </c>
      <c r="F101" s="483"/>
      <c r="G101" s="92">
        <f>IF(G55=0,"",G55)</f>
        <v>1</v>
      </c>
      <c r="H101" s="92">
        <f>IF(H55=0,"",H55)</f>
        <v>1</v>
      </c>
      <c r="I101" s="49">
        <f>IF(I55=0,"",I55)</f>
        <v>2023</v>
      </c>
      <c r="J101" s="483"/>
      <c r="K101" s="92">
        <f>IF(K55=0,"",K55)</f>
        <v>1</v>
      </c>
      <c r="L101" s="92">
        <f>IF(L55=0,"",L55)</f>
        <v>1</v>
      </c>
      <c r="M101" s="49">
        <f>IF(M55=0,"",M55)</f>
        <v>2024</v>
      </c>
      <c r="N101" s="483"/>
      <c r="O101" s="92">
        <f>IF(O55=0,"",O55)</f>
        <v>1</v>
      </c>
      <c r="P101" s="92">
        <f>IF(P55=0,"",P55)</f>
        <v>1</v>
      </c>
      <c r="Q101" s="49">
        <f>IF(Q55=0,"",Q55)</f>
        <v>2025</v>
      </c>
    </row>
    <row r="102" spans="1:21" ht="13.5" customHeight="1" x14ac:dyDescent="0.2">
      <c r="A102" s="23"/>
      <c r="B102" s="483" t="s">
        <v>153</v>
      </c>
      <c r="C102" s="68" t="s">
        <v>9</v>
      </c>
      <c r="D102" s="14" t="s">
        <v>10</v>
      </c>
      <c r="E102" s="14" t="s">
        <v>11</v>
      </c>
      <c r="F102" s="483" t="s">
        <v>152</v>
      </c>
      <c r="G102" s="68" t="s">
        <v>9</v>
      </c>
      <c r="H102" s="14" t="s">
        <v>10</v>
      </c>
      <c r="I102" s="14" t="s">
        <v>11</v>
      </c>
      <c r="J102" s="483" t="s">
        <v>152</v>
      </c>
      <c r="K102" s="68" t="s">
        <v>9</v>
      </c>
      <c r="L102" s="14" t="s">
        <v>10</v>
      </c>
      <c r="M102" s="14" t="s">
        <v>11</v>
      </c>
      <c r="N102" s="483" t="s">
        <v>152</v>
      </c>
      <c r="O102" s="68" t="s">
        <v>9</v>
      </c>
      <c r="P102" s="14" t="s">
        <v>10</v>
      </c>
      <c r="Q102" s="14" t="s">
        <v>11</v>
      </c>
    </row>
    <row r="103" spans="1:21" ht="13.5" customHeight="1" x14ac:dyDescent="0.2">
      <c r="A103" s="13"/>
      <c r="B103" s="483"/>
      <c r="C103" s="92">
        <f>IF(C57=0,"",C57)</f>
        <v>31</v>
      </c>
      <c r="D103" s="92">
        <f>IF(D57=0,"",D57)</f>
        <v>12</v>
      </c>
      <c r="E103" s="49">
        <f>IF(E57=0,"",E57)</f>
        <v>2022</v>
      </c>
      <c r="F103" s="483"/>
      <c r="G103" s="92">
        <f>IF(G57=0,"",G57)</f>
        <v>31</v>
      </c>
      <c r="H103" s="92">
        <f>IF(H57=0,"",H57)</f>
        <v>12</v>
      </c>
      <c r="I103" s="49">
        <f>IF(I57=0,"",I57)</f>
        <v>2023</v>
      </c>
      <c r="J103" s="483"/>
      <c r="K103" s="92">
        <f>IF(K57=0,"",K57)</f>
        <v>31</v>
      </c>
      <c r="L103" s="92">
        <f>IF(L57=0,"",L57)</f>
        <v>12</v>
      </c>
      <c r="M103" s="49">
        <f>IF(M57=0,"",M57)</f>
        <v>2024</v>
      </c>
      <c r="N103" s="483"/>
      <c r="O103" s="92">
        <f>IF(O57=0,"",O57)</f>
        <v>31</v>
      </c>
      <c r="P103" s="92">
        <f>IF(P57=0,"",P57)</f>
        <v>12</v>
      </c>
      <c r="Q103" s="49">
        <f>IF(Q57=0,"",Q57)</f>
        <v>2025</v>
      </c>
    </row>
    <row r="104" spans="1:21" s="41" customFormat="1" ht="6" customHeight="1" x14ac:dyDescent="0.2">
      <c r="A104" s="55"/>
    </row>
    <row r="105" spans="1:21" ht="17.25" customHeight="1" x14ac:dyDescent="0.2">
      <c r="A105" s="488" t="s">
        <v>207</v>
      </c>
      <c r="B105" s="488"/>
      <c r="C105" s="488"/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P105" s="77"/>
      <c r="Q105" s="77"/>
    </row>
    <row r="106" spans="1:21" ht="15.75" customHeight="1" x14ac:dyDescent="0.2">
      <c r="A106" s="502" t="s">
        <v>31</v>
      </c>
      <c r="B106" s="502" t="s">
        <v>208</v>
      </c>
      <c r="C106" s="502"/>
      <c r="D106" s="502"/>
      <c r="E106" s="502"/>
      <c r="F106" s="491" t="s">
        <v>209</v>
      </c>
      <c r="G106" s="491"/>
      <c r="H106" s="516" t="s">
        <v>162</v>
      </c>
      <c r="I106" s="516"/>
      <c r="J106" s="502" t="s">
        <v>163</v>
      </c>
      <c r="K106" s="502"/>
      <c r="L106" s="502"/>
      <c r="M106" s="502"/>
      <c r="Q106" s="35"/>
    </row>
    <row r="107" spans="1:21" ht="12.75" customHeight="1" x14ac:dyDescent="0.2">
      <c r="A107" s="502"/>
      <c r="B107" s="502"/>
      <c r="C107" s="502"/>
      <c r="D107" s="502"/>
      <c r="E107" s="502"/>
      <c r="F107" s="491"/>
      <c r="G107" s="491"/>
      <c r="H107" s="516" t="s">
        <v>164</v>
      </c>
      <c r="I107" s="516"/>
      <c r="J107" s="518" t="s">
        <v>165</v>
      </c>
      <c r="K107" s="495" t="s">
        <v>166</v>
      </c>
      <c r="L107" s="495" t="s">
        <v>167</v>
      </c>
      <c r="M107" s="519" t="s">
        <v>168</v>
      </c>
    </row>
    <row r="108" spans="1:21" ht="12.75" customHeight="1" x14ac:dyDescent="0.2">
      <c r="A108" s="502"/>
      <c r="B108" s="502"/>
      <c r="C108" s="502"/>
      <c r="D108" s="502"/>
      <c r="E108" s="502"/>
      <c r="F108" s="491"/>
      <c r="G108" s="491"/>
      <c r="H108" s="516" t="s">
        <v>169</v>
      </c>
      <c r="I108" s="516"/>
      <c r="J108" s="518"/>
      <c r="K108" s="495"/>
      <c r="L108" s="495"/>
      <c r="M108" s="519"/>
      <c r="O108" s="41"/>
    </row>
    <row r="109" spans="1:21" ht="12.75" customHeight="1" x14ac:dyDescent="0.2">
      <c r="A109" s="502"/>
      <c r="B109" s="502"/>
      <c r="C109" s="502"/>
      <c r="D109" s="502"/>
      <c r="E109" s="502"/>
      <c r="F109" s="491"/>
      <c r="G109" s="491"/>
      <c r="H109" s="516"/>
      <c r="I109" s="516"/>
      <c r="J109" s="518"/>
      <c r="K109" s="495"/>
      <c r="L109" s="495"/>
      <c r="M109" s="519"/>
      <c r="O109" s="41"/>
    </row>
    <row r="110" spans="1:21" ht="12.75" customHeight="1" x14ac:dyDescent="0.2">
      <c r="A110" s="502"/>
      <c r="B110" s="502"/>
      <c r="C110" s="502"/>
      <c r="D110" s="502"/>
      <c r="E110" s="502"/>
      <c r="F110" s="491"/>
      <c r="G110" s="491"/>
      <c r="H110" s="516" t="s">
        <v>172</v>
      </c>
      <c r="I110" s="516"/>
      <c r="J110" s="518"/>
      <c r="K110" s="495"/>
      <c r="L110" s="495"/>
      <c r="M110" s="519"/>
      <c r="O110" s="41"/>
    </row>
    <row r="111" spans="1:21" ht="12.95" customHeight="1" x14ac:dyDescent="0.2">
      <c r="A111" s="528">
        <v>10</v>
      </c>
      <c r="B111" s="526" t="s">
        <v>212</v>
      </c>
      <c r="C111" s="526"/>
      <c r="D111" s="526"/>
      <c r="E111" s="526"/>
      <c r="F111" s="521"/>
      <c r="G111" s="521"/>
      <c r="H111" s="520"/>
      <c r="I111" s="520"/>
      <c r="J111" s="79"/>
      <c r="K111" s="79"/>
      <c r="L111" s="79"/>
      <c r="M111" s="80"/>
    </row>
    <row r="112" spans="1:21" ht="12.95" customHeight="1" x14ac:dyDescent="0.2">
      <c r="A112" s="528"/>
      <c r="B112" s="526"/>
      <c r="C112" s="526"/>
      <c r="D112" s="526"/>
      <c r="E112" s="526"/>
      <c r="F112" s="521"/>
      <c r="G112" s="521"/>
      <c r="H112" s="520"/>
      <c r="I112" s="520"/>
      <c r="J112" s="79"/>
      <c r="K112" s="79"/>
      <c r="L112" s="79"/>
      <c r="M112" s="82"/>
    </row>
    <row r="113" spans="1:13" ht="12.95" customHeight="1" x14ac:dyDescent="0.2">
      <c r="A113" s="528"/>
      <c r="B113" s="526"/>
      <c r="C113" s="526"/>
      <c r="D113" s="526"/>
      <c r="E113" s="526"/>
      <c r="F113" s="521"/>
      <c r="G113" s="521"/>
      <c r="H113" s="520"/>
      <c r="I113" s="520"/>
      <c r="J113" s="79"/>
      <c r="K113" s="79"/>
      <c r="L113" s="79"/>
      <c r="M113" s="82"/>
    </row>
    <row r="114" spans="1:13" ht="12.95" customHeight="1" x14ac:dyDescent="0.2">
      <c r="A114" s="528"/>
      <c r="B114" s="526"/>
      <c r="C114" s="526"/>
      <c r="D114" s="526"/>
      <c r="E114" s="526"/>
      <c r="F114" s="522"/>
      <c r="G114" s="522"/>
      <c r="H114" s="523"/>
      <c r="I114" s="523"/>
      <c r="J114" s="83"/>
      <c r="K114" s="83"/>
      <c r="L114" s="83"/>
      <c r="M114" s="84"/>
    </row>
    <row r="115" spans="1:13" ht="12.95" customHeight="1" x14ac:dyDescent="0.2">
      <c r="A115" s="528"/>
      <c r="B115" s="526"/>
      <c r="C115" s="526"/>
      <c r="D115" s="526"/>
      <c r="E115" s="526"/>
      <c r="F115" s="513"/>
      <c r="G115" s="513"/>
      <c r="H115" s="514"/>
      <c r="I115" s="514"/>
      <c r="J115" s="85"/>
      <c r="K115" s="85"/>
      <c r="L115" s="85"/>
      <c r="M115" s="86"/>
    </row>
    <row r="116" spans="1:13" ht="12.95" customHeight="1" x14ac:dyDescent="0.2">
      <c r="A116" s="525">
        <v>11</v>
      </c>
      <c r="B116" s="526" t="s">
        <v>213</v>
      </c>
      <c r="C116" s="526"/>
      <c r="D116" s="526"/>
      <c r="E116" s="526"/>
      <c r="F116" s="521"/>
      <c r="G116" s="521"/>
      <c r="H116" s="520"/>
      <c r="I116" s="520"/>
      <c r="J116" s="79"/>
      <c r="K116" s="79"/>
      <c r="L116" s="79"/>
      <c r="M116" s="82"/>
    </row>
    <row r="117" spans="1:13" ht="12.95" customHeight="1" x14ac:dyDescent="0.2">
      <c r="A117" s="525"/>
      <c r="B117" s="526"/>
      <c r="C117" s="526"/>
      <c r="D117" s="526"/>
      <c r="E117" s="526"/>
      <c r="F117" s="521"/>
      <c r="G117" s="521"/>
      <c r="H117" s="520"/>
      <c r="I117" s="520"/>
      <c r="J117" s="79"/>
      <c r="K117" s="79"/>
      <c r="L117" s="79"/>
      <c r="M117" s="82"/>
    </row>
    <row r="118" spans="1:13" ht="12.95" customHeight="1" x14ac:dyDescent="0.2">
      <c r="A118" s="525"/>
      <c r="B118" s="526"/>
      <c r="C118" s="526"/>
      <c r="D118" s="526"/>
      <c r="E118" s="526"/>
      <c r="F118" s="521"/>
      <c r="G118" s="521"/>
      <c r="H118" s="520"/>
      <c r="I118" s="520"/>
      <c r="J118" s="79"/>
      <c r="K118" s="79"/>
      <c r="L118" s="79"/>
      <c r="M118" s="82"/>
    </row>
    <row r="119" spans="1:13" ht="12.95" customHeight="1" x14ac:dyDescent="0.2">
      <c r="A119" s="525"/>
      <c r="B119" s="526"/>
      <c r="C119" s="526"/>
      <c r="D119" s="526"/>
      <c r="E119" s="526"/>
      <c r="F119" s="522"/>
      <c r="G119" s="522"/>
      <c r="H119" s="523"/>
      <c r="I119" s="523"/>
      <c r="J119" s="83"/>
      <c r="K119" s="83"/>
      <c r="L119" s="83"/>
      <c r="M119" s="84"/>
    </row>
    <row r="120" spans="1:13" ht="12.95" customHeight="1" x14ac:dyDescent="0.2">
      <c r="A120" s="525"/>
      <c r="B120" s="526"/>
      <c r="C120" s="526"/>
      <c r="D120" s="526"/>
      <c r="E120" s="526"/>
      <c r="F120" s="513"/>
      <c r="G120" s="513"/>
      <c r="H120" s="514"/>
      <c r="I120" s="514"/>
      <c r="J120" s="85"/>
      <c r="K120" s="85"/>
      <c r="L120" s="85"/>
      <c r="M120" s="86"/>
    </row>
    <row r="121" spans="1:13" ht="12.95" customHeight="1" x14ac:dyDescent="0.2">
      <c r="A121" s="525">
        <v>12</v>
      </c>
      <c r="B121" s="526" t="s">
        <v>214</v>
      </c>
      <c r="C121" s="526"/>
      <c r="D121" s="526"/>
      <c r="E121" s="526"/>
      <c r="F121" s="521"/>
      <c r="G121" s="521"/>
      <c r="H121" s="520"/>
      <c r="I121" s="520"/>
      <c r="J121" s="79"/>
      <c r="K121" s="79"/>
      <c r="L121" s="79"/>
      <c r="M121" s="82"/>
    </row>
    <row r="122" spans="1:13" ht="12.95" customHeight="1" x14ac:dyDescent="0.2">
      <c r="A122" s="525"/>
      <c r="B122" s="526"/>
      <c r="C122" s="526"/>
      <c r="D122" s="526"/>
      <c r="E122" s="526"/>
      <c r="F122" s="521"/>
      <c r="G122" s="521"/>
      <c r="H122" s="520"/>
      <c r="I122" s="520"/>
      <c r="J122" s="79"/>
      <c r="K122" s="79"/>
      <c r="L122" s="79"/>
      <c r="M122" s="82"/>
    </row>
    <row r="123" spans="1:13" ht="12.95" customHeight="1" x14ac:dyDescent="0.2">
      <c r="A123" s="525"/>
      <c r="B123" s="526"/>
      <c r="C123" s="526"/>
      <c r="D123" s="526"/>
      <c r="E123" s="526"/>
      <c r="F123" s="521"/>
      <c r="G123" s="521"/>
      <c r="H123" s="520"/>
      <c r="I123" s="520"/>
      <c r="J123" s="79"/>
      <c r="K123" s="79"/>
      <c r="L123" s="79"/>
      <c r="M123" s="82"/>
    </row>
    <row r="124" spans="1:13" ht="12.95" customHeight="1" x14ac:dyDescent="0.2">
      <c r="A124" s="525"/>
      <c r="B124" s="526"/>
      <c r="C124" s="526"/>
      <c r="D124" s="526"/>
      <c r="E124" s="526"/>
      <c r="F124" s="522"/>
      <c r="G124" s="522"/>
      <c r="H124" s="523"/>
      <c r="I124" s="523"/>
      <c r="J124" s="83"/>
      <c r="K124" s="83"/>
      <c r="L124" s="83"/>
      <c r="M124" s="84"/>
    </row>
    <row r="125" spans="1:13" ht="12.95" customHeight="1" x14ac:dyDescent="0.2">
      <c r="A125" s="525"/>
      <c r="B125" s="526"/>
      <c r="C125" s="526"/>
      <c r="D125" s="526"/>
      <c r="E125" s="526"/>
      <c r="F125" s="513"/>
      <c r="G125" s="513"/>
      <c r="H125" s="514"/>
      <c r="I125" s="514"/>
      <c r="J125" s="85"/>
      <c r="K125" s="85"/>
      <c r="L125" s="85"/>
      <c r="M125" s="86"/>
    </row>
    <row r="126" spans="1:13" ht="12.95" customHeight="1" x14ac:dyDescent="0.2">
      <c r="A126" s="525">
        <v>13</v>
      </c>
      <c r="B126" s="526" t="s">
        <v>215</v>
      </c>
      <c r="C126" s="526"/>
      <c r="D126" s="526"/>
      <c r="E126" s="526"/>
      <c r="F126" s="521"/>
      <c r="G126" s="521"/>
      <c r="H126" s="520"/>
      <c r="I126" s="520"/>
      <c r="J126" s="79"/>
      <c r="K126" s="79"/>
      <c r="L126" s="79"/>
      <c r="M126" s="82"/>
    </row>
    <row r="127" spans="1:13" ht="12.95" customHeight="1" x14ac:dyDescent="0.2">
      <c r="A127" s="525"/>
      <c r="B127" s="526"/>
      <c r="C127" s="526"/>
      <c r="D127" s="526"/>
      <c r="E127" s="526"/>
      <c r="F127" s="521"/>
      <c r="G127" s="521"/>
      <c r="H127" s="520"/>
      <c r="I127" s="520"/>
      <c r="J127" s="79"/>
      <c r="K127" s="79"/>
      <c r="L127" s="79"/>
      <c r="M127" s="82"/>
    </row>
    <row r="128" spans="1:13" ht="12.95" customHeight="1" x14ac:dyDescent="0.2">
      <c r="A128" s="525"/>
      <c r="B128" s="526"/>
      <c r="C128" s="526"/>
      <c r="D128" s="526"/>
      <c r="E128" s="526"/>
      <c r="F128" s="521"/>
      <c r="G128" s="521"/>
      <c r="H128" s="520"/>
      <c r="I128" s="520"/>
      <c r="J128" s="79"/>
      <c r="K128" s="79"/>
      <c r="L128" s="79"/>
      <c r="M128" s="82"/>
    </row>
    <row r="129" spans="1:21" ht="12.95" customHeight="1" x14ac:dyDescent="0.2">
      <c r="A129" s="525"/>
      <c r="B129" s="526"/>
      <c r="C129" s="526"/>
      <c r="D129" s="526"/>
      <c r="E129" s="526"/>
      <c r="F129" s="522"/>
      <c r="G129" s="522"/>
      <c r="H129" s="523"/>
      <c r="I129" s="523"/>
      <c r="J129" s="83"/>
      <c r="K129" s="83"/>
      <c r="L129" s="83"/>
      <c r="M129" s="84"/>
    </row>
    <row r="130" spans="1:21" ht="12.95" customHeight="1" x14ac:dyDescent="0.2">
      <c r="A130" s="525"/>
      <c r="B130" s="526"/>
      <c r="C130" s="526"/>
      <c r="D130" s="526"/>
      <c r="E130" s="526"/>
      <c r="F130" s="513"/>
      <c r="G130" s="513"/>
      <c r="H130" s="514"/>
      <c r="I130" s="514"/>
      <c r="J130" s="85"/>
      <c r="K130" s="85"/>
      <c r="L130" s="85"/>
      <c r="M130" s="89"/>
    </row>
    <row r="131" spans="1:21" ht="12.95" customHeight="1" x14ac:dyDescent="0.2">
      <c r="A131" s="525">
        <v>14</v>
      </c>
      <c r="B131" s="526" t="s">
        <v>216</v>
      </c>
      <c r="C131" s="526"/>
      <c r="D131" s="526"/>
      <c r="E131" s="526"/>
      <c r="F131" s="521"/>
      <c r="G131" s="521"/>
      <c r="H131" s="520"/>
      <c r="I131" s="520"/>
      <c r="J131" s="79"/>
      <c r="K131" s="79"/>
      <c r="L131" s="79"/>
      <c r="M131" s="82"/>
    </row>
    <row r="132" spans="1:21" ht="12.95" customHeight="1" x14ac:dyDescent="0.2">
      <c r="A132" s="525"/>
      <c r="B132" s="526"/>
      <c r="C132" s="526"/>
      <c r="D132" s="526"/>
      <c r="E132" s="526"/>
      <c r="F132" s="521"/>
      <c r="G132" s="521"/>
      <c r="H132" s="520"/>
      <c r="I132" s="520"/>
      <c r="J132" s="79"/>
      <c r="K132" s="79"/>
      <c r="L132" s="79"/>
      <c r="M132" s="82"/>
    </row>
    <row r="133" spans="1:21" ht="12.95" customHeight="1" x14ac:dyDescent="0.2">
      <c r="A133" s="525"/>
      <c r="B133" s="526"/>
      <c r="C133" s="526"/>
      <c r="D133" s="526"/>
      <c r="E133" s="526"/>
      <c r="F133" s="521"/>
      <c r="G133" s="521"/>
      <c r="H133" s="520"/>
      <c r="I133" s="520"/>
      <c r="J133" s="79"/>
      <c r="K133" s="79"/>
      <c r="L133" s="79"/>
      <c r="M133" s="82"/>
    </row>
    <row r="134" spans="1:21" ht="12.95" customHeight="1" x14ac:dyDescent="0.2">
      <c r="A134" s="525"/>
      <c r="B134" s="526"/>
      <c r="C134" s="526"/>
      <c r="D134" s="526"/>
      <c r="E134" s="526"/>
      <c r="F134" s="522"/>
      <c r="G134" s="522"/>
      <c r="H134" s="523"/>
      <c r="I134" s="523"/>
      <c r="J134" s="83"/>
      <c r="K134" s="83"/>
      <c r="L134" s="83"/>
      <c r="M134" s="84"/>
    </row>
    <row r="135" spans="1:21" ht="12.95" customHeight="1" x14ac:dyDescent="0.2">
      <c r="A135" s="525"/>
      <c r="B135" s="526"/>
      <c r="C135" s="526"/>
      <c r="D135" s="526"/>
      <c r="E135" s="526"/>
      <c r="F135" s="513"/>
      <c r="G135" s="513"/>
      <c r="H135" s="514"/>
      <c r="I135" s="514"/>
      <c r="J135" s="85"/>
      <c r="K135" s="85"/>
      <c r="L135" s="85"/>
      <c r="M135" s="89"/>
    </row>
    <row r="136" spans="1:21" ht="6" customHeight="1" x14ac:dyDescent="0.2">
      <c r="A136" s="32"/>
      <c r="B136" s="13"/>
      <c r="C136" s="13"/>
      <c r="D136" s="35"/>
      <c r="I136" s="23"/>
    </row>
    <row r="137" spans="1:21" ht="24.75" customHeight="1" x14ac:dyDescent="0.3">
      <c r="A137" s="497" t="s">
        <v>19</v>
      </c>
      <c r="B137" s="497"/>
      <c r="C137" s="497"/>
      <c r="D137" s="497"/>
      <c r="E137" s="505" t="str">
        <f>E1</f>
        <v>3R Petroleum</v>
      </c>
      <c r="F137" s="505"/>
      <c r="G137" s="505"/>
      <c r="H137" s="505"/>
      <c r="I137" s="505"/>
      <c r="J137" s="505"/>
      <c r="K137" s="505"/>
      <c r="M137" s="510" t="s">
        <v>21</v>
      </c>
      <c r="N137" s="510"/>
      <c r="O137" s="510"/>
      <c r="P137" s="510"/>
      <c r="Q137" s="510"/>
      <c r="R137" s="510"/>
    </row>
    <row r="138" spans="1:21" ht="6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N138" s="18"/>
    </row>
    <row r="139" spans="1:21" ht="17.25" customHeight="1" x14ac:dyDescent="0.2">
      <c r="C139" s="55"/>
      <c r="D139" s="55"/>
      <c r="E139" s="55"/>
      <c r="F139" s="55"/>
      <c r="G139" s="55"/>
      <c r="H139" s="55"/>
      <c r="I139" s="22"/>
      <c r="M139" s="488" t="s">
        <v>25</v>
      </c>
      <c r="N139" s="488"/>
      <c r="O139" s="488"/>
      <c r="P139" s="488"/>
      <c r="Q139" s="488"/>
      <c r="R139" s="488"/>
    </row>
    <row r="140" spans="1:21" ht="6" customHeight="1" x14ac:dyDescent="0.2">
      <c r="C140" s="55"/>
      <c r="D140" s="55"/>
      <c r="E140" s="55"/>
      <c r="F140" s="55"/>
      <c r="G140" s="55"/>
      <c r="H140" s="55"/>
      <c r="I140" s="22"/>
      <c r="M140" s="23"/>
      <c r="N140" s="23"/>
      <c r="O140" s="23"/>
      <c r="P140" s="23"/>
      <c r="Q140" s="23"/>
      <c r="R140" s="23"/>
    </row>
    <row r="141" spans="1:21" ht="13.5" customHeight="1" x14ac:dyDescent="0.2">
      <c r="A141" s="487" t="s">
        <v>95</v>
      </c>
      <c r="B141" s="511">
        <f>B5</f>
        <v>5</v>
      </c>
      <c r="C141" s="23"/>
      <c r="D141" s="483" t="s">
        <v>149</v>
      </c>
      <c r="E141" s="483"/>
      <c r="F141" s="483"/>
      <c r="G141" s="483"/>
      <c r="H141" s="483"/>
      <c r="I141" s="483"/>
      <c r="J141" s="483"/>
      <c r="K141" s="483"/>
      <c r="R141" s="54" t="s">
        <v>217</v>
      </c>
    </row>
    <row r="142" spans="1:21" ht="13.5" customHeight="1" x14ac:dyDescent="0.2">
      <c r="A142" s="487"/>
      <c r="B142" s="511"/>
      <c r="D142" s="483" t="s">
        <v>152</v>
      </c>
      <c r="E142" s="68" t="s">
        <v>9</v>
      </c>
      <c r="F142" s="14" t="s">
        <v>10</v>
      </c>
      <c r="G142" s="14" t="s">
        <v>11</v>
      </c>
      <c r="H142" s="483" t="s">
        <v>153</v>
      </c>
      <c r="I142" s="68" t="s">
        <v>9</v>
      </c>
      <c r="J142" s="14" t="s">
        <v>10</v>
      </c>
      <c r="K142" s="14" t="s">
        <v>11</v>
      </c>
      <c r="M142" s="512" t="s">
        <v>23</v>
      </c>
      <c r="N142" s="512"/>
      <c r="O142" s="69" t="str">
        <f>O6</f>
        <v>0</v>
      </c>
      <c r="P142" s="18"/>
      <c r="Q142" s="18"/>
      <c r="S142" s="18"/>
      <c r="T142" s="18"/>
      <c r="U142" s="18"/>
    </row>
    <row r="143" spans="1:21" ht="13.5" customHeight="1" x14ac:dyDescent="0.2">
      <c r="A143" s="23"/>
      <c r="B143" s="23"/>
      <c r="C143" s="22"/>
      <c r="D143" s="483"/>
      <c r="E143" s="70">
        <f>E7</f>
        <v>2</v>
      </c>
      <c r="F143" s="70">
        <f>F7</f>
        <v>8</v>
      </c>
      <c r="G143" s="71">
        <f>G7</f>
        <v>2022</v>
      </c>
      <c r="H143" s="483"/>
      <c r="I143" s="72">
        <f>I7</f>
        <v>31</v>
      </c>
      <c r="J143" s="72">
        <f>J7</f>
        <v>12</v>
      </c>
      <c r="K143" s="73">
        <f>K7</f>
        <v>2025</v>
      </c>
      <c r="M143" s="512" t="s">
        <v>26</v>
      </c>
      <c r="N143" s="512"/>
      <c r="O143" s="512"/>
      <c r="P143" s="512"/>
      <c r="Q143" s="517">
        <f>Q7</f>
        <v>44986</v>
      </c>
      <c r="R143" s="517"/>
      <c r="S143" s="18"/>
      <c r="T143" s="18"/>
      <c r="U143" s="18"/>
    </row>
    <row r="144" spans="1:21" ht="6" customHeight="1" x14ac:dyDescent="0.2">
      <c r="A144" s="23"/>
      <c r="B144" s="23"/>
      <c r="U144" s="74"/>
    </row>
    <row r="145" spans="1:20" ht="13.5" customHeight="1" x14ac:dyDescent="0.2">
      <c r="A145" s="13"/>
      <c r="B145" s="483" t="s">
        <v>203</v>
      </c>
      <c r="C145" s="483"/>
      <c r="D145" s="483"/>
      <c r="E145" s="483"/>
      <c r="F145" s="483" t="s">
        <v>204</v>
      </c>
      <c r="G145" s="483"/>
      <c r="H145" s="483"/>
      <c r="I145" s="483"/>
      <c r="J145" s="483" t="s">
        <v>205</v>
      </c>
      <c r="K145" s="483"/>
      <c r="L145" s="483"/>
      <c r="M145" s="483"/>
      <c r="N145" s="483" t="s">
        <v>206</v>
      </c>
      <c r="O145" s="483"/>
      <c r="P145" s="483"/>
      <c r="Q145" s="483"/>
      <c r="S145" s="22"/>
      <c r="T145" s="23"/>
    </row>
    <row r="146" spans="1:20" ht="13.5" customHeight="1" x14ac:dyDescent="0.2">
      <c r="A146" s="23"/>
      <c r="B146" s="483" t="s">
        <v>152</v>
      </c>
      <c r="C146" s="68" t="s">
        <v>9</v>
      </c>
      <c r="D146" s="14" t="s">
        <v>10</v>
      </c>
      <c r="E146" s="14" t="s">
        <v>11</v>
      </c>
      <c r="F146" s="483" t="s">
        <v>152</v>
      </c>
      <c r="G146" s="68" t="s">
        <v>9</v>
      </c>
      <c r="H146" s="14" t="s">
        <v>10</v>
      </c>
      <c r="I146" s="14" t="s">
        <v>11</v>
      </c>
      <c r="J146" s="483" t="s">
        <v>152</v>
      </c>
      <c r="K146" s="68" t="s">
        <v>9</v>
      </c>
      <c r="L146" s="14" t="s">
        <v>10</v>
      </c>
      <c r="M146" s="14" t="s">
        <v>11</v>
      </c>
      <c r="N146" s="483" t="s">
        <v>152</v>
      </c>
      <c r="O146" s="68" t="s">
        <v>9</v>
      </c>
      <c r="P146" s="14" t="s">
        <v>10</v>
      </c>
      <c r="Q146" s="14" t="s">
        <v>11</v>
      </c>
    </row>
    <row r="147" spans="1:20" ht="13.5" customHeight="1" x14ac:dyDescent="0.2">
      <c r="A147" s="13"/>
      <c r="B147" s="483"/>
      <c r="C147" s="92">
        <f>IF(C101=0,"",C101)</f>
        <v>2</v>
      </c>
      <c r="D147" s="92">
        <f>IF(D101=0,"",D101)</f>
        <v>8</v>
      </c>
      <c r="E147" s="49">
        <f>IF(E101=0,"",E101)</f>
        <v>2022</v>
      </c>
      <c r="F147" s="483"/>
      <c r="G147" s="92">
        <f>IF(G101=0,"",G101)</f>
        <v>1</v>
      </c>
      <c r="H147" s="92">
        <f>IF(H101=0,"",H101)</f>
        <v>1</v>
      </c>
      <c r="I147" s="49">
        <f>IF(I101=0,"",I101)</f>
        <v>2023</v>
      </c>
      <c r="J147" s="483"/>
      <c r="K147" s="92">
        <f>IF(K101=0,"",K101)</f>
        <v>1</v>
      </c>
      <c r="L147" s="92">
        <f>IF(L101=0,"",L101)</f>
        <v>1</v>
      </c>
      <c r="M147" s="49">
        <f>IF(M101=0,"",M101)</f>
        <v>2024</v>
      </c>
      <c r="N147" s="483"/>
      <c r="O147" s="92">
        <f>IF(O101=0,"",O101)</f>
        <v>1</v>
      </c>
      <c r="P147" s="92">
        <f>IF(P101=0,"",P101)</f>
        <v>1</v>
      </c>
      <c r="Q147" s="49">
        <f>IF(Q101=0,"",Q101)</f>
        <v>2025</v>
      </c>
    </row>
    <row r="148" spans="1:20" ht="13.5" customHeight="1" x14ac:dyDescent="0.2">
      <c r="A148" s="23"/>
      <c r="B148" s="483" t="s">
        <v>153</v>
      </c>
      <c r="C148" s="68" t="s">
        <v>9</v>
      </c>
      <c r="D148" s="14" t="s">
        <v>10</v>
      </c>
      <c r="E148" s="14" t="s">
        <v>11</v>
      </c>
      <c r="F148" s="483" t="s">
        <v>152</v>
      </c>
      <c r="G148" s="68" t="s">
        <v>9</v>
      </c>
      <c r="H148" s="14" t="s">
        <v>10</v>
      </c>
      <c r="I148" s="14" t="s">
        <v>11</v>
      </c>
      <c r="J148" s="529" t="s">
        <v>152</v>
      </c>
      <c r="K148" s="68" t="s">
        <v>9</v>
      </c>
      <c r="L148" s="14" t="s">
        <v>10</v>
      </c>
      <c r="M148" s="14" t="s">
        <v>11</v>
      </c>
      <c r="N148" s="483" t="s">
        <v>152</v>
      </c>
      <c r="O148" s="68" t="s">
        <v>9</v>
      </c>
      <c r="P148" s="14" t="s">
        <v>10</v>
      </c>
      <c r="Q148" s="14" t="s">
        <v>11</v>
      </c>
    </row>
    <row r="149" spans="1:20" ht="13.5" customHeight="1" x14ac:dyDescent="0.2">
      <c r="A149" s="13"/>
      <c r="B149" s="483"/>
      <c r="C149" s="92">
        <f>IF(C103=0,"",C103)</f>
        <v>31</v>
      </c>
      <c r="D149" s="92">
        <f>IF(D103=0,"",D103)</f>
        <v>12</v>
      </c>
      <c r="E149" s="49">
        <f>IF(E103=0,"",E103)</f>
        <v>2022</v>
      </c>
      <c r="F149" s="483"/>
      <c r="G149" s="92">
        <f>IF(G103=0,"",G103)</f>
        <v>31</v>
      </c>
      <c r="H149" s="92">
        <f>IF(H103=0,"",H103)</f>
        <v>12</v>
      </c>
      <c r="I149" s="49">
        <f>IF(I103=0,"",I103)</f>
        <v>2023</v>
      </c>
      <c r="J149" s="529"/>
      <c r="K149" s="92">
        <f>IF(K103=0,"",K103)</f>
        <v>31</v>
      </c>
      <c r="L149" s="92">
        <f>IF(L103=0,"",L103)</f>
        <v>12</v>
      </c>
      <c r="M149" s="49">
        <f>IF(M103=0,"",M103)</f>
        <v>2024</v>
      </c>
      <c r="N149" s="483"/>
      <c r="O149" s="92">
        <f>IF(O103=0,"",O103)</f>
        <v>31</v>
      </c>
      <c r="P149" s="92">
        <f>IF(P103=0,"",P103)</f>
        <v>12</v>
      </c>
      <c r="Q149" s="49">
        <f>IF(Q103=0,"",Q103)</f>
        <v>2025</v>
      </c>
    </row>
    <row r="150" spans="1:20" s="41" customFormat="1" ht="6" customHeight="1" x14ac:dyDescent="0.2">
      <c r="A150" s="55"/>
    </row>
    <row r="151" spans="1:20" ht="17.25" customHeight="1" x14ac:dyDescent="0.2">
      <c r="A151" s="488" t="s">
        <v>207</v>
      </c>
      <c r="B151" s="488"/>
      <c r="C151" s="488"/>
      <c r="D151" s="488"/>
      <c r="E151" s="488"/>
      <c r="F151" s="488"/>
      <c r="G151" s="488"/>
      <c r="H151" s="488"/>
      <c r="I151" s="488"/>
      <c r="J151" s="488"/>
      <c r="K151" s="488"/>
      <c r="L151" s="488"/>
      <c r="M151" s="488"/>
      <c r="P151" s="77"/>
      <c r="Q151" s="77"/>
    </row>
    <row r="152" spans="1:20" ht="15.75" customHeight="1" x14ac:dyDescent="0.2">
      <c r="A152" s="502" t="s">
        <v>31</v>
      </c>
      <c r="B152" s="502" t="s">
        <v>208</v>
      </c>
      <c r="C152" s="502"/>
      <c r="D152" s="502"/>
      <c r="E152" s="502"/>
      <c r="F152" s="491" t="s">
        <v>209</v>
      </c>
      <c r="G152" s="491"/>
      <c r="H152" s="516" t="s">
        <v>162</v>
      </c>
      <c r="I152" s="516"/>
      <c r="J152" s="502" t="s">
        <v>163</v>
      </c>
      <c r="K152" s="502"/>
      <c r="L152" s="502"/>
      <c r="M152" s="502"/>
      <c r="Q152" s="35"/>
    </row>
    <row r="153" spans="1:20" ht="12.75" customHeight="1" x14ac:dyDescent="0.2">
      <c r="A153" s="502"/>
      <c r="B153" s="502"/>
      <c r="C153" s="502"/>
      <c r="D153" s="502"/>
      <c r="E153" s="502"/>
      <c r="F153" s="491"/>
      <c r="G153" s="491"/>
      <c r="H153" s="516" t="s">
        <v>164</v>
      </c>
      <c r="I153" s="516"/>
      <c r="J153" s="518" t="s">
        <v>165</v>
      </c>
      <c r="K153" s="495" t="s">
        <v>166</v>
      </c>
      <c r="L153" s="495" t="s">
        <v>167</v>
      </c>
      <c r="M153" s="519" t="s">
        <v>168</v>
      </c>
    </row>
    <row r="154" spans="1:20" ht="12.75" customHeight="1" x14ac:dyDescent="0.2">
      <c r="A154" s="502"/>
      <c r="B154" s="502"/>
      <c r="C154" s="502"/>
      <c r="D154" s="502"/>
      <c r="E154" s="502"/>
      <c r="F154" s="491"/>
      <c r="G154" s="491"/>
      <c r="H154" s="516" t="s">
        <v>169</v>
      </c>
      <c r="I154" s="516"/>
      <c r="J154" s="518"/>
      <c r="K154" s="495"/>
      <c r="L154" s="495"/>
      <c r="M154" s="519"/>
      <c r="O154" s="41"/>
    </row>
    <row r="155" spans="1:20" ht="12.75" customHeight="1" x14ac:dyDescent="0.2">
      <c r="A155" s="502"/>
      <c r="B155" s="502"/>
      <c r="C155" s="502"/>
      <c r="D155" s="502"/>
      <c r="E155" s="502"/>
      <c r="F155" s="491"/>
      <c r="G155" s="491"/>
      <c r="H155" s="516"/>
      <c r="I155" s="516"/>
      <c r="J155" s="518"/>
      <c r="K155" s="495"/>
      <c r="L155" s="495"/>
      <c r="M155" s="519"/>
      <c r="O155" s="41"/>
    </row>
    <row r="156" spans="1:20" ht="12.75" customHeight="1" x14ac:dyDescent="0.2">
      <c r="A156" s="502"/>
      <c r="B156" s="502"/>
      <c r="C156" s="502"/>
      <c r="D156" s="502"/>
      <c r="E156" s="502"/>
      <c r="F156" s="491"/>
      <c r="G156" s="491"/>
      <c r="H156" s="516" t="s">
        <v>172</v>
      </c>
      <c r="I156" s="516"/>
      <c r="J156" s="518"/>
      <c r="K156" s="495"/>
      <c r="L156" s="495"/>
      <c r="M156" s="519"/>
      <c r="O156" s="41"/>
    </row>
    <row r="157" spans="1:20" ht="12.95" customHeight="1" x14ac:dyDescent="0.2">
      <c r="A157" s="525">
        <v>15</v>
      </c>
      <c r="B157" s="526" t="s">
        <v>218</v>
      </c>
      <c r="C157" s="526"/>
      <c r="D157" s="526"/>
      <c r="E157" s="526"/>
      <c r="F157" s="521"/>
      <c r="G157" s="521"/>
      <c r="H157" s="520"/>
      <c r="I157" s="520"/>
      <c r="J157" s="79"/>
      <c r="K157" s="79"/>
      <c r="L157" s="79"/>
      <c r="M157" s="80"/>
    </row>
    <row r="158" spans="1:20" ht="12.95" customHeight="1" x14ac:dyDescent="0.2">
      <c r="A158" s="525"/>
      <c r="B158" s="526"/>
      <c r="C158" s="526"/>
      <c r="D158" s="526"/>
      <c r="E158" s="526"/>
      <c r="F158" s="521"/>
      <c r="G158" s="521"/>
      <c r="H158" s="520"/>
      <c r="I158" s="520"/>
      <c r="J158" s="79"/>
      <c r="K158" s="79"/>
      <c r="L158" s="79"/>
      <c r="M158" s="82"/>
    </row>
    <row r="159" spans="1:20" ht="12.95" customHeight="1" x14ac:dyDescent="0.2">
      <c r="A159" s="525"/>
      <c r="B159" s="526"/>
      <c r="C159" s="526"/>
      <c r="D159" s="526"/>
      <c r="E159" s="526"/>
      <c r="F159" s="521"/>
      <c r="G159" s="521"/>
      <c r="H159" s="520"/>
      <c r="I159" s="520"/>
      <c r="J159" s="79"/>
      <c r="K159" s="79"/>
      <c r="L159" s="79"/>
      <c r="M159" s="82"/>
    </row>
    <row r="160" spans="1:20" ht="12.95" customHeight="1" x14ac:dyDescent="0.2">
      <c r="A160" s="525"/>
      <c r="B160" s="526"/>
      <c r="C160" s="526"/>
      <c r="D160" s="526"/>
      <c r="E160" s="526"/>
      <c r="F160" s="522"/>
      <c r="G160" s="522"/>
      <c r="H160" s="523"/>
      <c r="I160" s="523"/>
      <c r="J160" s="83"/>
      <c r="K160" s="83"/>
      <c r="L160" s="83"/>
      <c r="M160" s="84"/>
    </row>
    <row r="161" spans="1:13" ht="12.95" customHeight="1" x14ac:dyDescent="0.2">
      <c r="A161" s="525"/>
      <c r="B161" s="526"/>
      <c r="C161" s="526"/>
      <c r="D161" s="526"/>
      <c r="E161" s="526"/>
      <c r="F161" s="513"/>
      <c r="G161" s="513"/>
      <c r="H161" s="514"/>
      <c r="I161" s="514"/>
      <c r="J161" s="85"/>
      <c r="K161" s="85"/>
      <c r="L161" s="85"/>
      <c r="M161" s="86"/>
    </row>
    <row r="162" spans="1:13" ht="12.95" customHeight="1" x14ac:dyDescent="0.2">
      <c r="A162" s="525">
        <v>16</v>
      </c>
      <c r="B162" s="526" t="s">
        <v>85</v>
      </c>
      <c r="C162" s="526"/>
      <c r="D162" s="526"/>
      <c r="E162" s="526"/>
      <c r="F162" s="521"/>
      <c r="G162" s="521"/>
      <c r="H162" s="520"/>
      <c r="I162" s="520"/>
      <c r="J162" s="79"/>
      <c r="K162" s="79"/>
      <c r="L162" s="79"/>
      <c r="M162" s="82"/>
    </row>
    <row r="163" spans="1:13" ht="12.95" customHeight="1" x14ac:dyDescent="0.2">
      <c r="A163" s="525"/>
      <c r="B163" s="526"/>
      <c r="C163" s="526"/>
      <c r="D163" s="526"/>
      <c r="E163" s="526"/>
      <c r="F163" s="521"/>
      <c r="G163" s="521"/>
      <c r="H163" s="520"/>
      <c r="I163" s="520"/>
      <c r="J163" s="79"/>
      <c r="K163" s="79"/>
      <c r="L163" s="79"/>
      <c r="M163" s="82"/>
    </row>
    <row r="164" spans="1:13" ht="12.95" customHeight="1" x14ac:dyDescent="0.2">
      <c r="A164" s="525"/>
      <c r="B164" s="526"/>
      <c r="C164" s="526"/>
      <c r="D164" s="526"/>
      <c r="E164" s="526"/>
      <c r="F164" s="521"/>
      <c r="G164" s="521"/>
      <c r="H164" s="520"/>
      <c r="I164" s="520"/>
      <c r="J164" s="79"/>
      <c r="K164" s="79"/>
      <c r="L164" s="79"/>
      <c r="M164" s="82"/>
    </row>
    <row r="165" spans="1:13" ht="12.95" customHeight="1" x14ac:dyDescent="0.2">
      <c r="A165" s="525"/>
      <c r="B165" s="526"/>
      <c r="C165" s="526"/>
      <c r="D165" s="526"/>
      <c r="E165" s="526"/>
      <c r="F165" s="522"/>
      <c r="G165" s="522"/>
      <c r="H165" s="523"/>
      <c r="I165" s="523"/>
      <c r="J165" s="83"/>
      <c r="K165" s="83"/>
      <c r="L165" s="83"/>
      <c r="M165" s="84"/>
    </row>
    <row r="166" spans="1:13" ht="12.95" customHeight="1" x14ac:dyDescent="0.2">
      <c r="A166" s="525"/>
      <c r="B166" s="526"/>
      <c r="C166" s="526"/>
      <c r="D166" s="526"/>
      <c r="E166" s="526"/>
      <c r="F166" s="513"/>
      <c r="G166" s="513"/>
      <c r="H166" s="514"/>
      <c r="I166" s="514"/>
      <c r="J166" s="85"/>
      <c r="K166" s="85"/>
      <c r="L166" s="85"/>
      <c r="M166" s="86"/>
    </row>
    <row r="167" spans="1:13" ht="12.95" customHeight="1" x14ac:dyDescent="0.2">
      <c r="A167" s="525">
        <v>17</v>
      </c>
      <c r="B167" s="526" t="s">
        <v>87</v>
      </c>
      <c r="C167" s="526"/>
      <c r="D167" s="526"/>
      <c r="E167" s="526"/>
      <c r="F167" s="521"/>
      <c r="G167" s="521"/>
      <c r="H167" s="520"/>
      <c r="I167" s="520"/>
      <c r="J167" s="79"/>
      <c r="K167" s="79"/>
      <c r="L167" s="79"/>
      <c r="M167" s="82"/>
    </row>
    <row r="168" spans="1:13" ht="12.95" customHeight="1" x14ac:dyDescent="0.2">
      <c r="A168" s="525"/>
      <c r="B168" s="526"/>
      <c r="C168" s="526"/>
      <c r="D168" s="526"/>
      <c r="E168" s="526"/>
      <c r="F168" s="521"/>
      <c r="G168" s="521"/>
      <c r="H168" s="520"/>
      <c r="I168" s="520"/>
      <c r="J168" s="79"/>
      <c r="K168" s="79"/>
      <c r="L168" s="79"/>
      <c r="M168" s="82"/>
    </row>
    <row r="169" spans="1:13" ht="12.95" customHeight="1" x14ac:dyDescent="0.2">
      <c r="A169" s="525"/>
      <c r="B169" s="526"/>
      <c r="C169" s="526"/>
      <c r="D169" s="526"/>
      <c r="E169" s="526"/>
      <c r="F169" s="521"/>
      <c r="G169" s="521"/>
      <c r="H169" s="520"/>
      <c r="I169" s="520"/>
      <c r="J169" s="79"/>
      <c r="K169" s="79"/>
      <c r="L169" s="79"/>
      <c r="M169" s="82"/>
    </row>
    <row r="170" spans="1:13" ht="12.95" customHeight="1" x14ac:dyDescent="0.2">
      <c r="A170" s="525"/>
      <c r="B170" s="526"/>
      <c r="C170" s="526"/>
      <c r="D170" s="526"/>
      <c r="E170" s="526"/>
      <c r="F170" s="522"/>
      <c r="G170" s="522"/>
      <c r="H170" s="523"/>
      <c r="I170" s="523"/>
      <c r="J170" s="83"/>
      <c r="K170" s="83"/>
      <c r="L170" s="83"/>
      <c r="M170" s="84"/>
    </row>
    <row r="171" spans="1:13" ht="12.95" customHeight="1" x14ac:dyDescent="0.2">
      <c r="A171" s="525"/>
      <c r="B171" s="526"/>
      <c r="C171" s="526"/>
      <c r="D171" s="526"/>
      <c r="E171" s="526"/>
      <c r="F171" s="513"/>
      <c r="G171" s="513"/>
      <c r="H171" s="514"/>
      <c r="I171" s="514"/>
      <c r="J171" s="85"/>
      <c r="K171" s="85"/>
      <c r="L171" s="85"/>
      <c r="M171" s="86"/>
    </row>
    <row r="172" spans="1:13" ht="12.95" customHeight="1" x14ac:dyDescent="0.2">
      <c r="A172" s="525">
        <v>18</v>
      </c>
      <c r="B172" s="526" t="s">
        <v>89</v>
      </c>
      <c r="C172" s="526"/>
      <c r="D172" s="526"/>
      <c r="E172" s="526"/>
      <c r="F172" s="521"/>
      <c r="G172" s="521"/>
      <c r="H172" s="520"/>
      <c r="I172" s="520"/>
      <c r="J172" s="79"/>
      <c r="K172" s="79"/>
      <c r="L172" s="79"/>
      <c r="M172" s="82"/>
    </row>
    <row r="173" spans="1:13" ht="12.95" customHeight="1" x14ac:dyDescent="0.2">
      <c r="A173" s="525"/>
      <c r="B173" s="526"/>
      <c r="C173" s="526"/>
      <c r="D173" s="526"/>
      <c r="E173" s="526"/>
      <c r="F173" s="521"/>
      <c r="G173" s="521"/>
      <c r="H173" s="520"/>
      <c r="I173" s="520"/>
      <c r="J173" s="79"/>
      <c r="K173" s="79"/>
      <c r="L173" s="79"/>
      <c r="M173" s="82"/>
    </row>
    <row r="174" spans="1:13" ht="12.95" customHeight="1" x14ac:dyDescent="0.2">
      <c r="A174" s="525"/>
      <c r="B174" s="526"/>
      <c r="C174" s="526"/>
      <c r="D174" s="526"/>
      <c r="E174" s="526"/>
      <c r="F174" s="521"/>
      <c r="G174" s="521"/>
      <c r="H174" s="520"/>
      <c r="I174" s="520"/>
      <c r="J174" s="79"/>
      <c r="K174" s="79"/>
      <c r="L174" s="79"/>
      <c r="M174" s="82"/>
    </row>
    <row r="175" spans="1:13" ht="12.95" customHeight="1" x14ac:dyDescent="0.2">
      <c r="A175" s="525"/>
      <c r="B175" s="526"/>
      <c r="C175" s="526"/>
      <c r="D175" s="526"/>
      <c r="E175" s="526"/>
      <c r="F175" s="522"/>
      <c r="G175" s="522"/>
      <c r="H175" s="523"/>
      <c r="I175" s="523"/>
      <c r="J175" s="83"/>
      <c r="K175" s="83"/>
      <c r="L175" s="83"/>
      <c r="M175" s="84"/>
    </row>
    <row r="176" spans="1:13" ht="12.95" customHeight="1" x14ac:dyDescent="0.2">
      <c r="A176" s="525"/>
      <c r="B176" s="526"/>
      <c r="C176" s="526"/>
      <c r="D176" s="526"/>
      <c r="E176" s="526"/>
      <c r="F176" s="513"/>
      <c r="G176" s="513"/>
      <c r="H176" s="514"/>
      <c r="I176" s="514"/>
      <c r="J176" s="85"/>
      <c r="K176" s="85"/>
      <c r="L176" s="85"/>
      <c r="M176" s="89"/>
    </row>
    <row r="177" spans="1:19" ht="12.95" customHeight="1" x14ac:dyDescent="0.2">
      <c r="A177" s="525">
        <v>19</v>
      </c>
      <c r="B177" s="526" t="s">
        <v>92</v>
      </c>
      <c r="C177" s="526"/>
      <c r="D177" s="526"/>
      <c r="E177" s="526"/>
      <c r="F177" s="521"/>
      <c r="G177" s="521"/>
      <c r="H177" s="520"/>
      <c r="I177" s="520"/>
      <c r="J177" s="79"/>
      <c r="K177" s="79"/>
      <c r="L177" s="79"/>
      <c r="M177" s="82"/>
    </row>
    <row r="178" spans="1:19" ht="12.95" customHeight="1" x14ac:dyDescent="0.2">
      <c r="A178" s="525"/>
      <c r="B178" s="526"/>
      <c r="C178" s="526"/>
      <c r="D178" s="526"/>
      <c r="E178" s="526"/>
      <c r="F178" s="521"/>
      <c r="G178" s="521"/>
      <c r="H178" s="520"/>
      <c r="I178" s="520"/>
      <c r="J178" s="79"/>
      <c r="K178" s="79"/>
      <c r="L178" s="79"/>
      <c r="M178" s="82"/>
    </row>
    <row r="179" spans="1:19" ht="12.95" customHeight="1" x14ac:dyDescent="0.2">
      <c r="A179" s="525"/>
      <c r="B179" s="526"/>
      <c r="C179" s="526"/>
      <c r="D179" s="526"/>
      <c r="E179" s="526"/>
      <c r="F179" s="521"/>
      <c r="G179" s="521"/>
      <c r="H179" s="520"/>
      <c r="I179" s="520"/>
      <c r="J179" s="79"/>
      <c r="K179" s="79"/>
      <c r="L179" s="79"/>
      <c r="M179" s="82"/>
    </row>
    <row r="180" spans="1:19" ht="12.95" customHeight="1" x14ac:dyDescent="0.2">
      <c r="A180" s="525"/>
      <c r="B180" s="526"/>
      <c r="C180" s="526"/>
      <c r="D180" s="526"/>
      <c r="E180" s="526"/>
      <c r="F180" s="522"/>
      <c r="G180" s="522"/>
      <c r="H180" s="523"/>
      <c r="I180" s="523"/>
      <c r="J180" s="83"/>
      <c r="K180" s="83"/>
      <c r="L180" s="83"/>
      <c r="M180" s="84"/>
    </row>
    <row r="181" spans="1:19" ht="12.75" customHeight="1" x14ac:dyDescent="0.2">
      <c r="A181" s="525"/>
      <c r="B181" s="526"/>
      <c r="C181" s="526"/>
      <c r="D181" s="526"/>
      <c r="E181" s="526"/>
      <c r="F181" s="530"/>
      <c r="G181" s="531"/>
      <c r="H181" s="514"/>
      <c r="I181" s="514"/>
      <c r="J181" s="85"/>
      <c r="K181" s="85"/>
      <c r="L181" s="85"/>
      <c r="M181" s="89"/>
    </row>
    <row r="182" spans="1:19" ht="6" customHeight="1" x14ac:dyDescent="0.2">
      <c r="A182" s="32"/>
      <c r="B182" s="41"/>
      <c r="C182" s="41"/>
      <c r="D182" s="35"/>
      <c r="E182" s="41"/>
      <c r="F182" s="41"/>
      <c r="G182" s="41"/>
      <c r="H182" s="41"/>
      <c r="I182" s="23"/>
    </row>
    <row r="183" spans="1:19" ht="24.75" customHeight="1" x14ac:dyDescent="0.3">
      <c r="A183" s="497" t="s">
        <v>19</v>
      </c>
      <c r="B183" s="497"/>
      <c r="C183" s="497"/>
      <c r="D183" s="497"/>
      <c r="E183" s="505" t="str">
        <f>E1</f>
        <v>3R Petroleum</v>
      </c>
      <c r="F183" s="505"/>
      <c r="G183" s="505"/>
      <c r="H183" s="505"/>
      <c r="I183" s="505"/>
      <c r="J183" s="505"/>
      <c r="K183" s="505"/>
      <c r="M183" s="510" t="s">
        <v>21</v>
      </c>
      <c r="N183" s="510"/>
      <c r="O183" s="510"/>
      <c r="P183" s="510"/>
      <c r="Q183" s="510"/>
      <c r="R183" s="510"/>
    </row>
    <row r="184" spans="1:19" ht="6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N184" s="18"/>
    </row>
    <row r="185" spans="1:19" ht="17.25" customHeight="1" x14ac:dyDescent="0.2">
      <c r="C185" s="55"/>
      <c r="D185" s="55"/>
      <c r="E185" s="55"/>
      <c r="F185" s="55"/>
      <c r="G185" s="55"/>
      <c r="H185" s="55"/>
      <c r="I185" s="22"/>
      <c r="M185" s="488" t="s">
        <v>25</v>
      </c>
      <c r="N185" s="488"/>
      <c r="O185" s="488"/>
      <c r="P185" s="488"/>
      <c r="Q185" s="488"/>
      <c r="R185" s="488"/>
    </row>
    <row r="186" spans="1:19" ht="6" customHeight="1" x14ac:dyDescent="0.2">
      <c r="C186" s="55"/>
      <c r="D186" s="55"/>
      <c r="E186" s="55"/>
      <c r="F186" s="55"/>
      <c r="G186" s="55"/>
      <c r="H186" s="55"/>
      <c r="I186" s="22"/>
      <c r="M186" s="23"/>
      <c r="N186" s="23"/>
      <c r="O186" s="23"/>
      <c r="P186" s="23"/>
      <c r="Q186" s="23"/>
      <c r="R186" s="23"/>
    </row>
    <row r="187" spans="1:19" ht="13.5" customHeight="1" x14ac:dyDescent="0.2">
      <c r="A187" s="487" t="s">
        <v>95</v>
      </c>
      <c r="B187" s="511">
        <f>B5</f>
        <v>5</v>
      </c>
      <c r="C187" s="23"/>
      <c r="D187" s="483" t="s">
        <v>149</v>
      </c>
      <c r="E187" s="483"/>
      <c r="F187" s="483"/>
      <c r="G187" s="483"/>
      <c r="H187" s="483"/>
      <c r="I187" s="483"/>
      <c r="J187" s="483"/>
      <c r="K187" s="483"/>
      <c r="R187" s="54" t="s">
        <v>219</v>
      </c>
    </row>
    <row r="188" spans="1:19" ht="13.5" customHeight="1" x14ac:dyDescent="0.2">
      <c r="A188" s="487"/>
      <c r="B188" s="511"/>
      <c r="D188" s="483" t="s">
        <v>152</v>
      </c>
      <c r="E188" s="68" t="s">
        <v>9</v>
      </c>
      <c r="F188" s="14" t="s">
        <v>10</v>
      </c>
      <c r="G188" s="14" t="s">
        <v>11</v>
      </c>
      <c r="H188" s="483" t="s">
        <v>153</v>
      </c>
      <c r="I188" s="68" t="s">
        <v>9</v>
      </c>
      <c r="J188" s="14" t="s">
        <v>10</v>
      </c>
      <c r="K188" s="14" t="s">
        <v>11</v>
      </c>
      <c r="M188" s="512" t="s">
        <v>23</v>
      </c>
      <c r="N188" s="512"/>
      <c r="O188" s="69" t="str">
        <f>O6</f>
        <v>0</v>
      </c>
      <c r="P188" s="18"/>
      <c r="Q188" s="18"/>
      <c r="S188" s="18"/>
    </row>
    <row r="189" spans="1:19" ht="13.5" customHeight="1" x14ac:dyDescent="0.2">
      <c r="A189" s="23"/>
      <c r="B189" s="23"/>
      <c r="C189" s="22"/>
      <c r="D189" s="483"/>
      <c r="E189" s="70">
        <f>E7</f>
        <v>2</v>
      </c>
      <c r="F189" s="70">
        <f>F7</f>
        <v>8</v>
      </c>
      <c r="G189" s="71">
        <f>G7</f>
        <v>2022</v>
      </c>
      <c r="H189" s="483"/>
      <c r="I189" s="72">
        <f>I7</f>
        <v>31</v>
      </c>
      <c r="J189" s="72">
        <f>J7</f>
        <v>12</v>
      </c>
      <c r="K189" s="73">
        <f>K7</f>
        <v>2025</v>
      </c>
      <c r="M189" s="512" t="s">
        <v>26</v>
      </c>
      <c r="N189" s="512"/>
      <c r="O189" s="512"/>
      <c r="P189" s="512"/>
      <c r="Q189" s="517">
        <f>Q7</f>
        <v>44986</v>
      </c>
      <c r="R189" s="517"/>
      <c r="S189" s="18"/>
    </row>
    <row r="190" spans="1:19" ht="6" customHeight="1" x14ac:dyDescent="0.2">
      <c r="A190" s="23"/>
      <c r="B190" s="23"/>
    </row>
    <row r="191" spans="1:19" ht="13.5" customHeight="1" x14ac:dyDescent="0.2">
      <c r="A191" s="13"/>
      <c r="B191" s="483" t="s">
        <v>203</v>
      </c>
      <c r="C191" s="483"/>
      <c r="D191" s="483"/>
      <c r="E191" s="483"/>
      <c r="F191" s="483" t="s">
        <v>204</v>
      </c>
      <c r="G191" s="483"/>
      <c r="H191" s="483"/>
      <c r="I191" s="483"/>
      <c r="J191" s="483" t="s">
        <v>205</v>
      </c>
      <c r="K191" s="483"/>
      <c r="L191" s="483"/>
      <c r="M191" s="483"/>
      <c r="N191" s="483" t="s">
        <v>206</v>
      </c>
      <c r="O191" s="483"/>
      <c r="P191" s="483"/>
      <c r="Q191" s="483"/>
      <c r="S191" s="22"/>
    </row>
    <row r="192" spans="1:19" ht="13.5" customHeight="1" x14ac:dyDescent="0.2">
      <c r="A192" s="23"/>
      <c r="B192" s="483" t="s">
        <v>152</v>
      </c>
      <c r="C192" s="68" t="s">
        <v>9</v>
      </c>
      <c r="D192" s="14" t="s">
        <v>10</v>
      </c>
      <c r="E192" s="14" t="s">
        <v>11</v>
      </c>
      <c r="F192" s="483" t="s">
        <v>152</v>
      </c>
      <c r="G192" s="68" t="s">
        <v>9</v>
      </c>
      <c r="H192" s="14" t="s">
        <v>10</v>
      </c>
      <c r="I192" s="14" t="s">
        <v>11</v>
      </c>
      <c r="J192" s="483" t="s">
        <v>152</v>
      </c>
      <c r="K192" s="68" t="s">
        <v>9</v>
      </c>
      <c r="L192" s="14" t="s">
        <v>10</v>
      </c>
      <c r="M192" s="14" t="s">
        <v>11</v>
      </c>
      <c r="N192" s="483" t="s">
        <v>152</v>
      </c>
      <c r="O192" s="68" t="s">
        <v>9</v>
      </c>
      <c r="P192" s="14" t="s">
        <v>10</v>
      </c>
      <c r="Q192" s="14" t="s">
        <v>11</v>
      </c>
    </row>
    <row r="193" spans="1:32" ht="13.5" customHeight="1" x14ac:dyDescent="0.2">
      <c r="A193" s="13"/>
      <c r="B193" s="483"/>
      <c r="C193" s="92">
        <f>IF(C147=0,"",C147)</f>
        <v>2</v>
      </c>
      <c r="D193" s="92">
        <f>IF(D147=0,"",D147)</f>
        <v>8</v>
      </c>
      <c r="E193" s="49">
        <f>IF(E147=0,"",E147)</f>
        <v>2022</v>
      </c>
      <c r="F193" s="483"/>
      <c r="G193" s="92">
        <f>IF(G147=0,"",G147)</f>
        <v>1</v>
      </c>
      <c r="H193" s="92">
        <f>IF(H147=0,"",H147)</f>
        <v>1</v>
      </c>
      <c r="I193" s="49">
        <f>IF(I147=0,"",I147)</f>
        <v>2023</v>
      </c>
      <c r="J193" s="483"/>
      <c r="K193" s="92">
        <f>IF(K147=0,"",K147)</f>
        <v>1</v>
      </c>
      <c r="L193" s="92">
        <f>IF(L147=0,"",L147)</f>
        <v>1</v>
      </c>
      <c r="M193" s="49">
        <f>IF(M147=0,"",M147)</f>
        <v>2024</v>
      </c>
      <c r="N193" s="483"/>
      <c r="O193" s="92">
        <f>IF(O147=0,"",O147)</f>
        <v>1</v>
      </c>
      <c r="P193" s="92">
        <f>IF(P147=0,"",P147)</f>
        <v>1</v>
      </c>
      <c r="Q193" s="49">
        <f>IF(Q147=0,"",Q147)</f>
        <v>2025</v>
      </c>
    </row>
    <row r="194" spans="1:32" ht="13.5" customHeight="1" x14ac:dyDescent="0.2">
      <c r="A194" s="23"/>
      <c r="B194" s="483" t="s">
        <v>153</v>
      </c>
      <c r="C194" s="68" t="s">
        <v>9</v>
      </c>
      <c r="D194" s="14" t="s">
        <v>10</v>
      </c>
      <c r="E194" s="14" t="s">
        <v>11</v>
      </c>
      <c r="F194" s="483" t="s">
        <v>152</v>
      </c>
      <c r="G194" s="68" t="s">
        <v>9</v>
      </c>
      <c r="H194" s="14" t="s">
        <v>10</v>
      </c>
      <c r="I194" s="14" t="s">
        <v>11</v>
      </c>
      <c r="J194" s="483" t="s">
        <v>152</v>
      </c>
      <c r="K194" s="68" t="s">
        <v>9</v>
      </c>
      <c r="L194" s="14" t="s">
        <v>10</v>
      </c>
      <c r="M194" s="14" t="s">
        <v>11</v>
      </c>
      <c r="N194" s="483" t="s">
        <v>152</v>
      </c>
      <c r="O194" s="68" t="s">
        <v>9</v>
      </c>
      <c r="P194" s="14" t="s">
        <v>10</v>
      </c>
      <c r="Q194" s="14" t="s">
        <v>11</v>
      </c>
    </row>
    <row r="195" spans="1:32" ht="13.5" customHeight="1" x14ac:dyDescent="0.2">
      <c r="A195" s="13"/>
      <c r="B195" s="483"/>
      <c r="C195" s="92">
        <f>IF(C149=0,"",C149)</f>
        <v>31</v>
      </c>
      <c r="D195" s="92">
        <f>IF(D149=0,"",D149)</f>
        <v>12</v>
      </c>
      <c r="E195" s="49">
        <f>IF(E149=0,"",E149)</f>
        <v>2022</v>
      </c>
      <c r="F195" s="483"/>
      <c r="G195" s="92">
        <f>IF(G149=0,"",G149)</f>
        <v>31</v>
      </c>
      <c r="H195" s="92">
        <f>IF(H149=0,"",H149)</f>
        <v>12</v>
      </c>
      <c r="I195" s="49">
        <f>IF(I149=0,"",I149)</f>
        <v>2023</v>
      </c>
      <c r="J195" s="483"/>
      <c r="K195" s="92">
        <f>IF(K149=0,"",K149)</f>
        <v>31</v>
      </c>
      <c r="L195" s="92">
        <f>IF(L149=0,"",L149)</f>
        <v>12</v>
      </c>
      <c r="M195" s="49">
        <f>IF(M149=0,"",M149)</f>
        <v>2024</v>
      </c>
      <c r="N195" s="483"/>
      <c r="O195" s="92">
        <f>IF(O149=0,"",O149)</f>
        <v>31</v>
      </c>
      <c r="P195" s="92">
        <f>IF(P149=0,"",P149)</f>
        <v>12</v>
      </c>
      <c r="Q195" s="49">
        <f>IF(Q149=0,"",Q149)</f>
        <v>2025</v>
      </c>
    </row>
    <row r="196" spans="1:32" s="41" customFormat="1" ht="6" customHeight="1" x14ac:dyDescent="0.2">
      <c r="A196" s="55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7.25" customHeight="1" x14ac:dyDescent="0.2">
      <c r="A197" s="488" t="s">
        <v>207</v>
      </c>
      <c r="B197" s="488"/>
      <c r="C197" s="488"/>
      <c r="D197" s="488"/>
      <c r="E197" s="488"/>
      <c r="F197" s="488"/>
      <c r="G197" s="488"/>
      <c r="H197" s="488"/>
      <c r="I197" s="488"/>
      <c r="J197" s="488"/>
      <c r="K197" s="488"/>
      <c r="L197" s="488"/>
      <c r="M197" s="488"/>
      <c r="P197" s="77"/>
      <c r="Q197" s="77"/>
    </row>
    <row r="198" spans="1:32" ht="15.75" customHeight="1" x14ac:dyDescent="0.2">
      <c r="A198" s="502" t="s">
        <v>31</v>
      </c>
      <c r="B198" s="502" t="s">
        <v>208</v>
      </c>
      <c r="C198" s="502"/>
      <c r="D198" s="502"/>
      <c r="E198" s="502"/>
      <c r="F198" s="491" t="s">
        <v>209</v>
      </c>
      <c r="G198" s="491"/>
      <c r="H198" s="516" t="s">
        <v>162</v>
      </c>
      <c r="I198" s="516"/>
      <c r="J198" s="502" t="s">
        <v>163</v>
      </c>
      <c r="K198" s="502"/>
      <c r="L198" s="502"/>
      <c r="M198" s="502"/>
      <c r="Q198" s="35"/>
    </row>
    <row r="199" spans="1:32" ht="12.75" customHeight="1" x14ac:dyDescent="0.2">
      <c r="A199" s="502"/>
      <c r="B199" s="502"/>
      <c r="C199" s="502"/>
      <c r="D199" s="502"/>
      <c r="E199" s="502"/>
      <c r="F199" s="491"/>
      <c r="G199" s="491"/>
      <c r="H199" s="516" t="s">
        <v>164</v>
      </c>
      <c r="I199" s="516"/>
      <c r="J199" s="518" t="s">
        <v>165</v>
      </c>
      <c r="K199" s="495" t="s">
        <v>166</v>
      </c>
      <c r="L199" s="495" t="s">
        <v>167</v>
      </c>
      <c r="M199" s="519" t="s">
        <v>168</v>
      </c>
    </row>
    <row r="200" spans="1:32" ht="12.75" customHeight="1" x14ac:dyDescent="0.2">
      <c r="A200" s="502"/>
      <c r="B200" s="502"/>
      <c r="C200" s="502"/>
      <c r="D200" s="502"/>
      <c r="E200" s="502"/>
      <c r="F200" s="491"/>
      <c r="G200" s="491"/>
      <c r="H200" s="516" t="s">
        <v>169</v>
      </c>
      <c r="I200" s="516"/>
      <c r="J200" s="518"/>
      <c r="K200" s="495"/>
      <c r="L200" s="495"/>
      <c r="M200" s="519"/>
      <c r="O200" s="41"/>
    </row>
    <row r="201" spans="1:32" ht="12.75" customHeight="1" x14ac:dyDescent="0.2">
      <c r="A201" s="502"/>
      <c r="B201" s="502"/>
      <c r="C201" s="502"/>
      <c r="D201" s="502"/>
      <c r="E201" s="502"/>
      <c r="F201" s="491"/>
      <c r="G201" s="491"/>
      <c r="H201" s="516"/>
      <c r="I201" s="516"/>
      <c r="J201" s="518"/>
      <c r="K201" s="495"/>
      <c r="L201" s="495"/>
      <c r="M201" s="519"/>
      <c r="O201" s="41"/>
    </row>
    <row r="202" spans="1:32" ht="12.75" customHeight="1" x14ac:dyDescent="0.2">
      <c r="A202" s="502"/>
      <c r="B202" s="502"/>
      <c r="C202" s="502"/>
      <c r="D202" s="502"/>
      <c r="E202" s="502"/>
      <c r="F202" s="491"/>
      <c r="G202" s="491"/>
      <c r="H202" s="516" t="s">
        <v>172</v>
      </c>
      <c r="I202" s="516"/>
      <c r="J202" s="518"/>
      <c r="K202" s="495"/>
      <c r="L202" s="495"/>
      <c r="M202" s="519"/>
      <c r="O202" s="41"/>
    </row>
    <row r="203" spans="1:32" ht="12.75" customHeight="1" x14ac:dyDescent="0.2">
      <c r="A203" s="44"/>
      <c r="B203" s="525" t="s">
        <v>220</v>
      </c>
      <c r="C203" s="525"/>
      <c r="D203" s="525"/>
      <c r="E203" s="525"/>
      <c r="F203" s="532"/>
      <c r="G203" s="532"/>
      <c r="H203" s="532"/>
      <c r="I203" s="532"/>
      <c r="J203" s="94"/>
      <c r="K203" s="95"/>
      <c r="L203" s="95"/>
      <c r="M203" s="96"/>
      <c r="O203" s="41"/>
    </row>
    <row r="204" spans="1:32" ht="12.95" customHeight="1" x14ac:dyDescent="0.2">
      <c r="A204" s="525">
        <v>20</v>
      </c>
      <c r="B204" s="533" t="str">
        <f>IF('PCP - Tabela 1'!B35=0,"",'PCP - Tabela 1'!B35)</f>
        <v/>
      </c>
      <c r="C204" s="533"/>
      <c r="D204" s="533"/>
      <c r="E204" s="533"/>
      <c r="F204" s="521"/>
      <c r="G204" s="521"/>
      <c r="H204" s="520"/>
      <c r="I204" s="520"/>
      <c r="J204" s="79"/>
      <c r="K204" s="79"/>
      <c r="L204" s="79"/>
      <c r="M204" s="80"/>
    </row>
    <row r="205" spans="1:32" ht="12.95" customHeight="1" x14ac:dyDescent="0.2">
      <c r="A205" s="525"/>
      <c r="B205" s="533"/>
      <c r="C205" s="533"/>
      <c r="D205" s="533"/>
      <c r="E205" s="533"/>
      <c r="F205" s="521"/>
      <c r="G205" s="521"/>
      <c r="H205" s="520"/>
      <c r="I205" s="520"/>
      <c r="J205" s="79"/>
      <c r="K205" s="79"/>
      <c r="L205" s="79"/>
      <c r="M205" s="82"/>
    </row>
    <row r="206" spans="1:32" ht="12.95" customHeight="1" x14ac:dyDescent="0.2">
      <c r="A206" s="525"/>
      <c r="B206" s="533"/>
      <c r="C206" s="533"/>
      <c r="D206" s="533"/>
      <c r="E206" s="533"/>
      <c r="F206" s="521"/>
      <c r="G206" s="521"/>
      <c r="H206" s="520"/>
      <c r="I206" s="520"/>
      <c r="J206" s="79"/>
      <c r="K206" s="79"/>
      <c r="L206" s="79"/>
      <c r="M206" s="82"/>
    </row>
    <row r="207" spans="1:32" ht="12.95" customHeight="1" x14ac:dyDescent="0.2">
      <c r="A207" s="525"/>
      <c r="B207" s="533"/>
      <c r="C207" s="533"/>
      <c r="D207" s="533"/>
      <c r="E207" s="533"/>
      <c r="F207" s="522"/>
      <c r="G207" s="522"/>
      <c r="H207" s="523"/>
      <c r="I207" s="523"/>
      <c r="J207" s="83"/>
      <c r="K207" s="83"/>
      <c r="L207" s="83"/>
      <c r="M207" s="84"/>
    </row>
    <row r="208" spans="1:32" ht="12.95" customHeight="1" x14ac:dyDescent="0.2">
      <c r="A208" s="525"/>
      <c r="B208" s="533"/>
      <c r="C208" s="533"/>
      <c r="D208" s="533"/>
      <c r="E208" s="533"/>
      <c r="F208" s="513"/>
      <c r="G208" s="513"/>
      <c r="H208" s="514"/>
      <c r="I208" s="514"/>
      <c r="J208" s="85"/>
      <c r="K208" s="85"/>
      <c r="L208" s="85"/>
      <c r="M208" s="86"/>
    </row>
    <row r="209" spans="1:16" ht="12.95" customHeight="1" x14ac:dyDescent="0.2">
      <c r="A209" s="525">
        <v>21</v>
      </c>
      <c r="B209" s="533" t="str">
        <f>IF('PCP - Tabela 1'!B36=0,"",'PCP - Tabela 1'!B36)</f>
        <v/>
      </c>
      <c r="C209" s="533"/>
      <c r="D209" s="533"/>
      <c r="E209" s="533"/>
      <c r="F209" s="521"/>
      <c r="G209" s="521"/>
      <c r="H209" s="520"/>
      <c r="I209" s="520"/>
      <c r="J209" s="79"/>
      <c r="K209" s="79"/>
      <c r="L209" s="79"/>
      <c r="M209" s="82"/>
    </row>
    <row r="210" spans="1:16" ht="12.95" customHeight="1" x14ac:dyDescent="0.2">
      <c r="A210" s="525"/>
      <c r="B210" s="533"/>
      <c r="C210" s="533"/>
      <c r="D210" s="533"/>
      <c r="E210" s="533"/>
      <c r="F210" s="521"/>
      <c r="G210" s="521"/>
      <c r="H210" s="520"/>
      <c r="I210" s="520"/>
      <c r="J210" s="79"/>
      <c r="K210" s="79"/>
      <c r="L210" s="79"/>
      <c r="M210" s="82"/>
    </row>
    <row r="211" spans="1:16" ht="12.95" customHeight="1" x14ac:dyDescent="0.2">
      <c r="A211" s="525"/>
      <c r="B211" s="533"/>
      <c r="C211" s="533"/>
      <c r="D211" s="533"/>
      <c r="E211" s="533"/>
      <c r="F211" s="521"/>
      <c r="G211" s="521"/>
      <c r="H211" s="520"/>
      <c r="I211" s="520"/>
      <c r="J211" s="79"/>
      <c r="K211" s="79"/>
      <c r="L211" s="79"/>
      <c r="M211" s="82"/>
    </row>
    <row r="212" spans="1:16" ht="12.95" customHeight="1" x14ac:dyDescent="0.2">
      <c r="A212" s="525"/>
      <c r="B212" s="533"/>
      <c r="C212" s="533"/>
      <c r="D212" s="533"/>
      <c r="E212" s="533"/>
      <c r="F212" s="522"/>
      <c r="G212" s="522"/>
      <c r="H212" s="523"/>
      <c r="I212" s="523"/>
      <c r="J212" s="83"/>
      <c r="K212" s="83"/>
      <c r="L212" s="83"/>
      <c r="M212" s="84"/>
    </row>
    <row r="213" spans="1:16" ht="12.95" customHeight="1" x14ac:dyDescent="0.2">
      <c r="A213" s="525"/>
      <c r="B213" s="533"/>
      <c r="C213" s="533"/>
      <c r="D213" s="533"/>
      <c r="E213" s="533"/>
      <c r="F213" s="513"/>
      <c r="G213" s="513"/>
      <c r="H213" s="514"/>
      <c r="I213" s="514"/>
      <c r="J213" s="85"/>
      <c r="K213" s="85"/>
      <c r="L213" s="85"/>
      <c r="M213" s="86"/>
    </row>
    <row r="214" spans="1:16" ht="12.95" customHeight="1" x14ac:dyDescent="0.2">
      <c r="A214" s="525">
        <v>22</v>
      </c>
      <c r="B214" s="533" t="str">
        <f>IF('PCP - Tabela 1'!B37=0,"",'PCP - Tabela 1'!B37)</f>
        <v/>
      </c>
      <c r="C214" s="533"/>
      <c r="D214" s="533"/>
      <c r="E214" s="533"/>
      <c r="F214" s="521"/>
      <c r="G214" s="521"/>
      <c r="H214" s="520"/>
      <c r="I214" s="520"/>
      <c r="J214" s="79"/>
      <c r="K214" s="79"/>
      <c r="L214" s="79"/>
      <c r="M214" s="82"/>
    </row>
    <row r="215" spans="1:16" ht="12.95" customHeight="1" x14ac:dyDescent="0.2">
      <c r="A215" s="525"/>
      <c r="B215" s="533"/>
      <c r="C215" s="533"/>
      <c r="D215" s="533"/>
      <c r="E215" s="533"/>
      <c r="F215" s="521"/>
      <c r="G215" s="521"/>
      <c r="H215" s="520"/>
      <c r="I215" s="520"/>
      <c r="J215" s="79"/>
      <c r="K215" s="79"/>
      <c r="L215" s="79"/>
      <c r="M215" s="82"/>
    </row>
    <row r="216" spans="1:16" ht="12.95" customHeight="1" x14ac:dyDescent="0.2">
      <c r="A216" s="525"/>
      <c r="B216" s="533"/>
      <c r="C216" s="533"/>
      <c r="D216" s="533"/>
      <c r="E216" s="533"/>
      <c r="F216" s="521"/>
      <c r="G216" s="521"/>
      <c r="H216" s="520"/>
      <c r="I216" s="520"/>
      <c r="J216" s="79"/>
      <c r="K216" s="79"/>
      <c r="L216" s="79"/>
      <c r="M216" s="82"/>
    </row>
    <row r="217" spans="1:16" ht="12.95" customHeight="1" x14ac:dyDescent="0.2">
      <c r="A217" s="525"/>
      <c r="B217" s="533"/>
      <c r="C217" s="533"/>
      <c r="D217" s="533"/>
      <c r="E217" s="533"/>
      <c r="F217" s="522"/>
      <c r="G217" s="522"/>
      <c r="H217" s="523"/>
      <c r="I217" s="523"/>
      <c r="J217" s="83"/>
      <c r="K217" s="83"/>
      <c r="L217" s="83"/>
      <c r="M217" s="84"/>
      <c r="N217" s="18"/>
      <c r="O217" s="18"/>
      <c r="P217" s="18"/>
    </row>
    <row r="218" spans="1:16" ht="12.95" customHeight="1" x14ac:dyDescent="0.2">
      <c r="A218" s="525"/>
      <c r="B218" s="533"/>
      <c r="C218" s="533"/>
      <c r="D218" s="533"/>
      <c r="E218" s="533"/>
      <c r="F218" s="513"/>
      <c r="G218" s="513"/>
      <c r="H218" s="514"/>
      <c r="I218" s="514"/>
      <c r="J218" s="85"/>
      <c r="K218" s="85"/>
      <c r="L218" s="85"/>
      <c r="M218" s="86"/>
      <c r="N218" s="18"/>
      <c r="O218" s="18"/>
      <c r="P218" s="18"/>
    </row>
    <row r="219" spans="1:16" ht="12.95" customHeight="1" x14ac:dyDescent="0.2">
      <c r="A219" s="525">
        <v>23</v>
      </c>
      <c r="B219" s="533" t="str">
        <f>IF('PCP - Tabela 1'!B38=0,"",'PCP - Tabela 1'!B38)</f>
        <v/>
      </c>
      <c r="C219" s="533"/>
      <c r="D219" s="533"/>
      <c r="E219" s="533"/>
      <c r="F219" s="521"/>
      <c r="G219" s="521"/>
      <c r="H219" s="520"/>
      <c r="I219" s="520"/>
      <c r="J219" s="79"/>
      <c r="K219" s="79"/>
      <c r="L219" s="79"/>
      <c r="M219" s="82"/>
      <c r="P219" s="74"/>
    </row>
    <row r="220" spans="1:16" ht="12.95" customHeight="1" x14ac:dyDescent="0.2">
      <c r="A220" s="525"/>
      <c r="B220" s="533"/>
      <c r="C220" s="533"/>
      <c r="D220" s="533"/>
      <c r="E220" s="533"/>
      <c r="F220" s="521"/>
      <c r="G220" s="521"/>
      <c r="H220" s="520"/>
      <c r="I220" s="520"/>
      <c r="J220" s="79"/>
      <c r="K220" s="79"/>
      <c r="L220" s="79"/>
      <c r="M220" s="82"/>
      <c r="P220" s="74"/>
    </row>
    <row r="221" spans="1:16" ht="12.95" customHeight="1" x14ac:dyDescent="0.2">
      <c r="A221" s="525"/>
      <c r="B221" s="533"/>
      <c r="C221" s="533"/>
      <c r="D221" s="533"/>
      <c r="E221" s="533"/>
      <c r="F221" s="521"/>
      <c r="G221" s="521"/>
      <c r="H221" s="520"/>
      <c r="I221" s="520"/>
      <c r="J221" s="79"/>
      <c r="K221" s="79"/>
      <c r="L221" s="79"/>
      <c r="M221" s="82"/>
      <c r="P221" s="74"/>
    </row>
    <row r="222" spans="1:16" ht="12.95" customHeight="1" x14ac:dyDescent="0.2">
      <c r="A222" s="525"/>
      <c r="B222" s="533"/>
      <c r="C222" s="533"/>
      <c r="D222" s="533"/>
      <c r="E222" s="533"/>
      <c r="F222" s="522"/>
      <c r="G222" s="522"/>
      <c r="H222" s="523"/>
      <c r="I222" s="523"/>
      <c r="J222" s="83"/>
      <c r="K222" s="83"/>
      <c r="L222" s="83"/>
      <c r="M222" s="84"/>
    </row>
    <row r="223" spans="1:16" ht="12.95" customHeight="1" x14ac:dyDescent="0.2">
      <c r="A223" s="525"/>
      <c r="B223" s="533"/>
      <c r="C223" s="533"/>
      <c r="D223" s="533"/>
      <c r="E223" s="533"/>
      <c r="F223" s="513"/>
      <c r="G223" s="513"/>
      <c r="H223" s="514"/>
      <c r="I223" s="514"/>
      <c r="J223" s="85"/>
      <c r="K223" s="85"/>
      <c r="L223" s="85"/>
      <c r="M223" s="89"/>
    </row>
    <row r="224" spans="1:16" ht="12.95" customHeight="1" x14ac:dyDescent="0.2">
      <c r="A224" s="525">
        <v>24</v>
      </c>
      <c r="B224" s="533" t="str">
        <f>IF('PCP - Tabela 1'!B39=0,"",'PCP - Tabela 1'!B39)</f>
        <v/>
      </c>
      <c r="C224" s="533"/>
      <c r="D224" s="533"/>
      <c r="E224" s="533"/>
      <c r="F224" s="521"/>
      <c r="G224" s="521"/>
      <c r="H224" s="520"/>
      <c r="I224" s="520"/>
      <c r="J224" s="79"/>
      <c r="K224" s="79"/>
      <c r="L224" s="79"/>
      <c r="M224" s="82"/>
    </row>
    <row r="225" spans="1:13" ht="12.95" customHeight="1" x14ac:dyDescent="0.2">
      <c r="A225" s="525"/>
      <c r="B225" s="533"/>
      <c r="C225" s="533"/>
      <c r="D225" s="533"/>
      <c r="E225" s="533"/>
      <c r="F225" s="521"/>
      <c r="G225" s="521"/>
      <c r="H225" s="520"/>
      <c r="I225" s="520"/>
      <c r="J225" s="79"/>
      <c r="K225" s="79"/>
      <c r="L225" s="79"/>
      <c r="M225" s="82"/>
    </row>
    <row r="226" spans="1:13" ht="12.95" customHeight="1" x14ac:dyDescent="0.2">
      <c r="A226" s="525"/>
      <c r="B226" s="533"/>
      <c r="C226" s="533"/>
      <c r="D226" s="533"/>
      <c r="E226" s="533"/>
      <c r="F226" s="521"/>
      <c r="G226" s="521"/>
      <c r="H226" s="520"/>
      <c r="I226" s="520"/>
      <c r="J226" s="79"/>
      <c r="K226" s="79"/>
      <c r="L226" s="79"/>
      <c r="M226" s="82"/>
    </row>
    <row r="227" spans="1:13" x14ac:dyDescent="0.2">
      <c r="A227" s="525"/>
      <c r="B227" s="533"/>
      <c r="C227" s="533"/>
      <c r="D227" s="533"/>
      <c r="E227" s="533"/>
      <c r="F227" s="522"/>
      <c r="G227" s="522"/>
      <c r="H227" s="523"/>
      <c r="I227" s="523"/>
      <c r="J227" s="83"/>
      <c r="K227" s="83"/>
      <c r="L227" s="83"/>
      <c r="M227" s="84"/>
    </row>
    <row r="228" spans="1:13" x14ac:dyDescent="0.2">
      <c r="A228" s="525"/>
      <c r="B228" s="533"/>
      <c r="C228" s="533"/>
      <c r="D228" s="533"/>
      <c r="E228" s="533"/>
      <c r="F228" s="513"/>
      <c r="G228" s="513"/>
      <c r="H228" s="514"/>
      <c r="I228" s="514"/>
      <c r="J228" s="85"/>
      <c r="K228" s="85"/>
      <c r="L228" s="85"/>
      <c r="M228" s="89"/>
    </row>
  </sheetData>
  <sheetProtection sheet="1"/>
  <mergeCells count="497">
    <mergeCell ref="F226:G226"/>
    <mergeCell ref="H226:I226"/>
    <mergeCell ref="F227:G227"/>
    <mergeCell ref="H227:I227"/>
    <mergeCell ref="F228:G228"/>
    <mergeCell ref="H228:I228"/>
    <mergeCell ref="F222:G222"/>
    <mergeCell ref="H222:I222"/>
    <mergeCell ref="F223:G223"/>
    <mergeCell ref="H223:I223"/>
    <mergeCell ref="A224:A228"/>
    <mergeCell ref="B224:E228"/>
    <mergeCell ref="F224:G224"/>
    <mergeCell ref="H224:I224"/>
    <mergeCell ref="F225:G225"/>
    <mergeCell ref="H225:I225"/>
    <mergeCell ref="F218:G218"/>
    <mergeCell ref="H218:I218"/>
    <mergeCell ref="A219:A223"/>
    <mergeCell ref="B219:E223"/>
    <mergeCell ref="F219:G219"/>
    <mergeCell ref="H219:I219"/>
    <mergeCell ref="F220:G220"/>
    <mergeCell ref="H220:I220"/>
    <mergeCell ref="F221:G221"/>
    <mergeCell ref="H221:I221"/>
    <mergeCell ref="A214:A218"/>
    <mergeCell ref="B214:E218"/>
    <mergeCell ref="F214:G214"/>
    <mergeCell ref="H214:I214"/>
    <mergeCell ref="F215:G215"/>
    <mergeCell ref="H215:I215"/>
    <mergeCell ref="F216:G216"/>
    <mergeCell ref="H216:I216"/>
    <mergeCell ref="A209:A213"/>
    <mergeCell ref="B209:E213"/>
    <mergeCell ref="F209:G209"/>
    <mergeCell ref="H209:I209"/>
    <mergeCell ref="F210:G210"/>
    <mergeCell ref="F217:G217"/>
    <mergeCell ref="H217:I217"/>
    <mergeCell ref="H210:I210"/>
    <mergeCell ref="F211:G211"/>
    <mergeCell ref="H211:I211"/>
    <mergeCell ref="F212:G212"/>
    <mergeCell ref="H212:I212"/>
    <mergeCell ref="F213:G213"/>
    <mergeCell ref="H213:I213"/>
    <mergeCell ref="F194:F195"/>
    <mergeCell ref="J194:J195"/>
    <mergeCell ref="B203:E203"/>
    <mergeCell ref="F203:G203"/>
    <mergeCell ref="H203:I203"/>
    <mergeCell ref="A204:A208"/>
    <mergeCell ref="B204:E208"/>
    <mergeCell ref="F204:G204"/>
    <mergeCell ref="H204:I204"/>
    <mergeCell ref="F205:G205"/>
    <mergeCell ref="H205:I205"/>
    <mergeCell ref="F206:G206"/>
    <mergeCell ref="H206:I206"/>
    <mergeCell ref="F207:G207"/>
    <mergeCell ref="H207:I207"/>
    <mergeCell ref="F208:G208"/>
    <mergeCell ref="H208:I208"/>
    <mergeCell ref="N194:N195"/>
    <mergeCell ref="A197:M197"/>
    <mergeCell ref="A198:A202"/>
    <mergeCell ref="B198:E202"/>
    <mergeCell ref="F198:G202"/>
    <mergeCell ref="H198:I198"/>
    <mergeCell ref="J198:M198"/>
    <mergeCell ref="B191:E191"/>
    <mergeCell ref="F191:I191"/>
    <mergeCell ref="J191:M191"/>
    <mergeCell ref="N191:Q191"/>
    <mergeCell ref="B192:B193"/>
    <mergeCell ref="F192:F193"/>
    <mergeCell ref="J192:J193"/>
    <mergeCell ref="N192:N193"/>
    <mergeCell ref="H199:I199"/>
    <mergeCell ref="J199:J202"/>
    <mergeCell ref="K199:K202"/>
    <mergeCell ref="L199:L202"/>
    <mergeCell ref="M199:M202"/>
    <mergeCell ref="H200:I200"/>
    <mergeCell ref="H201:I201"/>
    <mergeCell ref="H202:I202"/>
    <mergeCell ref="B194:B195"/>
    <mergeCell ref="M183:R183"/>
    <mergeCell ref="M185:R185"/>
    <mergeCell ref="A187:A188"/>
    <mergeCell ref="B187:B188"/>
    <mergeCell ref="D187:K187"/>
    <mergeCell ref="D188:D189"/>
    <mergeCell ref="H188:H189"/>
    <mergeCell ref="M188:N188"/>
    <mergeCell ref="M189:P189"/>
    <mergeCell ref="Q189:R189"/>
    <mergeCell ref="F180:G180"/>
    <mergeCell ref="H180:I180"/>
    <mergeCell ref="F181:G181"/>
    <mergeCell ref="H181:I181"/>
    <mergeCell ref="A183:D183"/>
    <mergeCell ref="E183:K183"/>
    <mergeCell ref="F176:G176"/>
    <mergeCell ref="H176:I176"/>
    <mergeCell ref="A177:A181"/>
    <mergeCell ref="B177:E181"/>
    <mergeCell ref="F177:G177"/>
    <mergeCell ref="H177:I177"/>
    <mergeCell ref="F178:G178"/>
    <mergeCell ref="H178:I178"/>
    <mergeCell ref="F179:G179"/>
    <mergeCell ref="H179:I179"/>
    <mergeCell ref="A172:A176"/>
    <mergeCell ref="B172:E176"/>
    <mergeCell ref="F172:G172"/>
    <mergeCell ref="H172:I172"/>
    <mergeCell ref="F173:G173"/>
    <mergeCell ref="H173:I173"/>
    <mergeCell ref="F174:G174"/>
    <mergeCell ref="H174:I174"/>
    <mergeCell ref="F175:G175"/>
    <mergeCell ref="H175:I175"/>
    <mergeCell ref="F169:G169"/>
    <mergeCell ref="H169:I169"/>
    <mergeCell ref="F170:G170"/>
    <mergeCell ref="H170:I170"/>
    <mergeCell ref="F171:G171"/>
    <mergeCell ref="H171:I171"/>
    <mergeCell ref="F165:G165"/>
    <mergeCell ref="H165:I165"/>
    <mergeCell ref="F166:G166"/>
    <mergeCell ref="H166:I166"/>
    <mergeCell ref="A167:A171"/>
    <mergeCell ref="B167:E171"/>
    <mergeCell ref="F167:G167"/>
    <mergeCell ref="H167:I167"/>
    <mergeCell ref="F168:G168"/>
    <mergeCell ref="H168:I168"/>
    <mergeCell ref="F161:G161"/>
    <mergeCell ref="H161:I161"/>
    <mergeCell ref="A162:A166"/>
    <mergeCell ref="B162:E166"/>
    <mergeCell ref="F162:G162"/>
    <mergeCell ref="H162:I162"/>
    <mergeCell ref="F163:G163"/>
    <mergeCell ref="H163:I163"/>
    <mergeCell ref="F164:G164"/>
    <mergeCell ref="H164:I164"/>
    <mergeCell ref="A157:A161"/>
    <mergeCell ref="B157:E161"/>
    <mergeCell ref="F157:G157"/>
    <mergeCell ref="H157:I157"/>
    <mergeCell ref="F158:G158"/>
    <mergeCell ref="H158:I158"/>
    <mergeCell ref="F159:G159"/>
    <mergeCell ref="H159:I159"/>
    <mergeCell ref="F160:G160"/>
    <mergeCell ref="H160:I160"/>
    <mergeCell ref="H153:I153"/>
    <mergeCell ref="J153:J156"/>
    <mergeCell ref="K153:K156"/>
    <mergeCell ref="L153:L156"/>
    <mergeCell ref="M153:M156"/>
    <mergeCell ref="H154:I154"/>
    <mergeCell ref="H155:I155"/>
    <mergeCell ref="H156:I156"/>
    <mergeCell ref="B148:B149"/>
    <mergeCell ref="F148:F149"/>
    <mergeCell ref="J148:J149"/>
    <mergeCell ref="N148:N149"/>
    <mergeCell ref="A151:M151"/>
    <mergeCell ref="A152:A156"/>
    <mergeCell ref="B152:E156"/>
    <mergeCell ref="F152:G156"/>
    <mergeCell ref="H152:I152"/>
    <mergeCell ref="J152:M152"/>
    <mergeCell ref="B145:E145"/>
    <mergeCell ref="F145:I145"/>
    <mergeCell ref="J145:M145"/>
    <mergeCell ref="N145:Q145"/>
    <mergeCell ref="B146:B147"/>
    <mergeCell ref="F146:F147"/>
    <mergeCell ref="J146:J147"/>
    <mergeCell ref="N146:N147"/>
    <mergeCell ref="M137:R137"/>
    <mergeCell ref="M139:R139"/>
    <mergeCell ref="A141:A142"/>
    <mergeCell ref="B141:B142"/>
    <mergeCell ref="D141:K141"/>
    <mergeCell ref="D142:D143"/>
    <mergeCell ref="H142:H143"/>
    <mergeCell ref="M142:N142"/>
    <mergeCell ref="M143:P143"/>
    <mergeCell ref="Q143:R143"/>
    <mergeCell ref="F134:G134"/>
    <mergeCell ref="H134:I134"/>
    <mergeCell ref="F135:G135"/>
    <mergeCell ref="H135:I135"/>
    <mergeCell ref="A137:D137"/>
    <mergeCell ref="E137:K137"/>
    <mergeCell ref="F130:G130"/>
    <mergeCell ref="H130:I130"/>
    <mergeCell ref="A131:A135"/>
    <mergeCell ref="B131:E135"/>
    <mergeCell ref="F131:G131"/>
    <mergeCell ref="H131:I131"/>
    <mergeCell ref="F132:G132"/>
    <mergeCell ref="H132:I132"/>
    <mergeCell ref="F133:G133"/>
    <mergeCell ref="H133:I133"/>
    <mergeCell ref="A126:A130"/>
    <mergeCell ref="B126:E130"/>
    <mergeCell ref="F126:G126"/>
    <mergeCell ref="H126:I126"/>
    <mergeCell ref="F127:G127"/>
    <mergeCell ref="H127:I127"/>
    <mergeCell ref="F128:G128"/>
    <mergeCell ref="H128:I128"/>
    <mergeCell ref="F129:G129"/>
    <mergeCell ref="H129:I129"/>
    <mergeCell ref="F123:G123"/>
    <mergeCell ref="H123:I123"/>
    <mergeCell ref="F124:G124"/>
    <mergeCell ref="H124:I124"/>
    <mergeCell ref="F125:G125"/>
    <mergeCell ref="H125:I125"/>
    <mergeCell ref="F119:G119"/>
    <mergeCell ref="H119:I119"/>
    <mergeCell ref="F120:G120"/>
    <mergeCell ref="H120:I120"/>
    <mergeCell ref="A121:A125"/>
    <mergeCell ref="B121:E125"/>
    <mergeCell ref="F121:G121"/>
    <mergeCell ref="H121:I121"/>
    <mergeCell ref="F122:G122"/>
    <mergeCell ref="H122:I122"/>
    <mergeCell ref="F115:G115"/>
    <mergeCell ref="H115:I115"/>
    <mergeCell ref="A116:A120"/>
    <mergeCell ref="B116:E120"/>
    <mergeCell ref="F116:G116"/>
    <mergeCell ref="H116:I116"/>
    <mergeCell ref="F117:G117"/>
    <mergeCell ref="H117:I117"/>
    <mergeCell ref="F118:G118"/>
    <mergeCell ref="H118:I118"/>
    <mergeCell ref="A111:A115"/>
    <mergeCell ref="B111:E115"/>
    <mergeCell ref="F111:G111"/>
    <mergeCell ref="H111:I111"/>
    <mergeCell ref="F112:G112"/>
    <mergeCell ref="H112:I112"/>
    <mergeCell ref="F113:G113"/>
    <mergeCell ref="H113:I113"/>
    <mergeCell ref="F114:G114"/>
    <mergeCell ref="H114:I114"/>
    <mergeCell ref="H107:I107"/>
    <mergeCell ref="J107:J110"/>
    <mergeCell ref="K107:K110"/>
    <mergeCell ref="L107:L110"/>
    <mergeCell ref="M107:M110"/>
    <mergeCell ref="H108:I108"/>
    <mergeCell ref="H109:I109"/>
    <mergeCell ref="H110:I110"/>
    <mergeCell ref="B102:B103"/>
    <mergeCell ref="F102:F103"/>
    <mergeCell ref="J102:J103"/>
    <mergeCell ref="N102:N103"/>
    <mergeCell ref="A105:M105"/>
    <mergeCell ref="A106:A110"/>
    <mergeCell ref="B106:E110"/>
    <mergeCell ref="F106:G110"/>
    <mergeCell ref="H106:I106"/>
    <mergeCell ref="J106:M106"/>
    <mergeCell ref="B99:E99"/>
    <mergeCell ref="F99:I99"/>
    <mergeCell ref="J99:M99"/>
    <mergeCell ref="N99:Q99"/>
    <mergeCell ref="B100:B101"/>
    <mergeCell ref="F100:F101"/>
    <mergeCell ref="J100:J101"/>
    <mergeCell ref="N100:N101"/>
    <mergeCell ref="M91:R91"/>
    <mergeCell ref="M93:R93"/>
    <mergeCell ref="A95:A96"/>
    <mergeCell ref="B95:B96"/>
    <mergeCell ref="D95:K95"/>
    <mergeCell ref="D96:D97"/>
    <mergeCell ref="H96:H97"/>
    <mergeCell ref="M96:N96"/>
    <mergeCell ref="M97:P97"/>
    <mergeCell ref="Q97:R97"/>
    <mergeCell ref="F88:G88"/>
    <mergeCell ref="H88:I88"/>
    <mergeCell ref="F89:G89"/>
    <mergeCell ref="H89:I89"/>
    <mergeCell ref="A91:D91"/>
    <mergeCell ref="E91:K91"/>
    <mergeCell ref="F84:G84"/>
    <mergeCell ref="H84:I84"/>
    <mergeCell ref="A85:A89"/>
    <mergeCell ref="B85:E89"/>
    <mergeCell ref="F85:G85"/>
    <mergeCell ref="H85:I85"/>
    <mergeCell ref="F86:G86"/>
    <mergeCell ref="H86:I86"/>
    <mergeCell ref="F87:G87"/>
    <mergeCell ref="H87:I87"/>
    <mergeCell ref="A80:A84"/>
    <mergeCell ref="B80:E84"/>
    <mergeCell ref="F80:G80"/>
    <mergeCell ref="H80:I80"/>
    <mergeCell ref="F81:G81"/>
    <mergeCell ref="H81:I81"/>
    <mergeCell ref="F82:G82"/>
    <mergeCell ref="H82:I82"/>
    <mergeCell ref="F83:G83"/>
    <mergeCell ref="H83:I83"/>
    <mergeCell ref="F77:G77"/>
    <mergeCell ref="H77:I77"/>
    <mergeCell ref="F78:G78"/>
    <mergeCell ref="H78:I78"/>
    <mergeCell ref="F79:G79"/>
    <mergeCell ref="H79:I79"/>
    <mergeCell ref="F73:G73"/>
    <mergeCell ref="H73:I73"/>
    <mergeCell ref="F74:G74"/>
    <mergeCell ref="H74:I74"/>
    <mergeCell ref="A75:A79"/>
    <mergeCell ref="B75:E79"/>
    <mergeCell ref="F75:G75"/>
    <mergeCell ref="H75:I75"/>
    <mergeCell ref="F76:G76"/>
    <mergeCell ref="H76:I76"/>
    <mergeCell ref="F69:G69"/>
    <mergeCell ref="H69:I69"/>
    <mergeCell ref="A70:A74"/>
    <mergeCell ref="B70:E74"/>
    <mergeCell ref="F70:G70"/>
    <mergeCell ref="H70:I70"/>
    <mergeCell ref="F71:G71"/>
    <mergeCell ref="H71:I71"/>
    <mergeCell ref="F72:G72"/>
    <mergeCell ref="H72:I72"/>
    <mergeCell ref="A65:A69"/>
    <mergeCell ref="B65:E69"/>
    <mergeCell ref="F65:G65"/>
    <mergeCell ref="H65:I65"/>
    <mergeCell ref="F66:G66"/>
    <mergeCell ref="H66:I66"/>
    <mergeCell ref="F67:G67"/>
    <mergeCell ref="H67:I67"/>
    <mergeCell ref="F68:G68"/>
    <mergeCell ref="H68:I68"/>
    <mergeCell ref="H61:I61"/>
    <mergeCell ref="J61:J64"/>
    <mergeCell ref="K61:K64"/>
    <mergeCell ref="L61:L64"/>
    <mergeCell ref="M61:M64"/>
    <mergeCell ref="H62:I62"/>
    <mergeCell ref="H63:I63"/>
    <mergeCell ref="H64:I64"/>
    <mergeCell ref="B56:B57"/>
    <mergeCell ref="F56:F57"/>
    <mergeCell ref="J56:J57"/>
    <mergeCell ref="N56:N57"/>
    <mergeCell ref="A59:M59"/>
    <mergeCell ref="A60:A64"/>
    <mergeCell ref="B60:E64"/>
    <mergeCell ref="F60:G64"/>
    <mergeCell ref="H60:I60"/>
    <mergeCell ref="J60:M60"/>
    <mergeCell ref="B53:E53"/>
    <mergeCell ref="F53:I53"/>
    <mergeCell ref="J53:M53"/>
    <mergeCell ref="N53:Q53"/>
    <mergeCell ref="B54:B55"/>
    <mergeCell ref="F54:F55"/>
    <mergeCell ref="J54:J55"/>
    <mergeCell ref="N54:N55"/>
    <mergeCell ref="M47:R47"/>
    <mergeCell ref="A49:A50"/>
    <mergeCell ref="B49:B50"/>
    <mergeCell ref="D49:K49"/>
    <mergeCell ref="D50:D51"/>
    <mergeCell ref="H50:H51"/>
    <mergeCell ref="M50:N50"/>
    <mergeCell ref="M51:P51"/>
    <mergeCell ref="Q51:R51"/>
    <mergeCell ref="F40:G40"/>
    <mergeCell ref="H40:I40"/>
    <mergeCell ref="A45:D45"/>
    <mergeCell ref="E45:K45"/>
    <mergeCell ref="M45:R45"/>
    <mergeCell ref="A36:A40"/>
    <mergeCell ref="B36:E40"/>
    <mergeCell ref="F36:G36"/>
    <mergeCell ref="H36:I36"/>
    <mergeCell ref="P36:R36"/>
    <mergeCell ref="F37:G37"/>
    <mergeCell ref="H37:I37"/>
    <mergeCell ref="F38:G38"/>
    <mergeCell ref="H38:I38"/>
    <mergeCell ref="F39:G39"/>
    <mergeCell ref="H39:I39"/>
    <mergeCell ref="P33:R33"/>
    <mergeCell ref="F34:G34"/>
    <mergeCell ref="H34:I34"/>
    <mergeCell ref="P34:R34"/>
    <mergeCell ref="F35:G35"/>
    <mergeCell ref="H35:I35"/>
    <mergeCell ref="P35:R35"/>
    <mergeCell ref="A31:A35"/>
    <mergeCell ref="B31:E35"/>
    <mergeCell ref="F31:G31"/>
    <mergeCell ref="H31:I31"/>
    <mergeCell ref="P31:R31"/>
    <mergeCell ref="F32:G32"/>
    <mergeCell ref="H32:I32"/>
    <mergeCell ref="P32:R32"/>
    <mergeCell ref="F33:G33"/>
    <mergeCell ref="H33:I33"/>
    <mergeCell ref="P20:R20"/>
    <mergeCell ref="N12:N13"/>
    <mergeCell ref="A15:M15"/>
    <mergeCell ref="A16:A20"/>
    <mergeCell ref="P28:R28"/>
    <mergeCell ref="F29:G29"/>
    <mergeCell ref="H29:I29"/>
    <mergeCell ref="P29:R29"/>
    <mergeCell ref="F30:G30"/>
    <mergeCell ref="H30:I30"/>
    <mergeCell ref="P30:R30"/>
    <mergeCell ref="A26:A30"/>
    <mergeCell ref="B26:E30"/>
    <mergeCell ref="F26:G26"/>
    <mergeCell ref="H26:I26"/>
    <mergeCell ref="P26:R26"/>
    <mergeCell ref="F27:G27"/>
    <mergeCell ref="H27:I27"/>
    <mergeCell ref="P27:R27"/>
    <mergeCell ref="F28:G28"/>
    <mergeCell ref="H28:I28"/>
    <mergeCell ref="A21:A25"/>
    <mergeCell ref="B21:E25"/>
    <mergeCell ref="F21:G21"/>
    <mergeCell ref="H21:I21"/>
    <mergeCell ref="P21:R21"/>
    <mergeCell ref="F22:G22"/>
    <mergeCell ref="H22:I22"/>
    <mergeCell ref="P22:R22"/>
    <mergeCell ref="F23:G23"/>
    <mergeCell ref="H23:I23"/>
    <mergeCell ref="P23:R23"/>
    <mergeCell ref="F24:G24"/>
    <mergeCell ref="H24:I24"/>
    <mergeCell ref="P24:R24"/>
    <mergeCell ref="F25:G25"/>
    <mergeCell ref="H25:I25"/>
    <mergeCell ref="P25:R25"/>
    <mergeCell ref="B16:E20"/>
    <mergeCell ref="F16:G20"/>
    <mergeCell ref="H16:I16"/>
    <mergeCell ref="J16:M16"/>
    <mergeCell ref="Q7:R7"/>
    <mergeCell ref="B9:E9"/>
    <mergeCell ref="F9:I9"/>
    <mergeCell ref="J9:M9"/>
    <mergeCell ref="N9:Q9"/>
    <mergeCell ref="B10:B11"/>
    <mergeCell ref="F10:F11"/>
    <mergeCell ref="J10:J11"/>
    <mergeCell ref="N10:N11"/>
    <mergeCell ref="H17:I17"/>
    <mergeCell ref="J17:J20"/>
    <mergeCell ref="K17:K20"/>
    <mergeCell ref="L17:L20"/>
    <mergeCell ref="M17:M20"/>
    <mergeCell ref="H18:I18"/>
    <mergeCell ref="H19:I19"/>
    <mergeCell ref="H20:I20"/>
    <mergeCell ref="B12:B13"/>
    <mergeCell ref="F12:F13"/>
    <mergeCell ref="J12:J13"/>
    <mergeCell ref="A1:D1"/>
    <mergeCell ref="E1:K1"/>
    <mergeCell ref="M1:R1"/>
    <mergeCell ref="M3:R3"/>
    <mergeCell ref="B5:B6"/>
    <mergeCell ref="D5:K5"/>
    <mergeCell ref="D6:D7"/>
    <mergeCell ref="H6:H7"/>
    <mergeCell ref="M6:N6"/>
    <mergeCell ref="M7:P7"/>
  </mergeCells>
  <printOptions horizontalCentered="1"/>
  <pageMargins left="0.78749999999999998" right="0.78749999999999998" top="1.4354166666666668" bottom="0.59027777777777779" header="0.59027777777777779" footer="0.51180555555555551"/>
  <pageSetup paperSize="9" scale="76" firstPageNumber="0" orientation="landscape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4" manualBreakCount="4">
    <brk id="43" max="16383" man="1"/>
    <brk id="89" max="16383" man="1"/>
    <brk id="135" max="16383" man="1"/>
    <brk id="181" max="16383" man="1"/>
  </rowBreaks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77"/>
  <sheetViews>
    <sheetView zoomScale="95" zoomScaleNormal="95" zoomScaleSheetLayoutView="85" workbookViewId="0">
      <selection activeCell="V6" sqref="V6"/>
    </sheetView>
  </sheetViews>
  <sheetFormatPr defaultRowHeight="12.75" x14ac:dyDescent="0.2"/>
  <cols>
    <col min="1" max="1" width="13.42578125" style="1" customWidth="1"/>
    <col min="2" max="2" width="9.28515625" style="1" customWidth="1"/>
    <col min="3" max="3" width="2.7109375" style="1" customWidth="1"/>
    <col min="4" max="4" width="11.85546875" style="1" customWidth="1"/>
    <col min="5" max="5" width="12.7109375" style="1" customWidth="1"/>
    <col min="6" max="6" width="14" style="1" customWidth="1"/>
    <col min="7" max="7" width="7.7109375" style="1" customWidth="1"/>
    <col min="8" max="8" width="12.5703125" style="1" customWidth="1"/>
    <col min="9" max="9" width="12.7109375" style="1" customWidth="1"/>
    <col min="10" max="10" width="9.140625" style="1"/>
    <col min="11" max="11" width="3.5703125" style="1" customWidth="1"/>
    <col min="12" max="12" width="11.28515625" style="1" customWidth="1"/>
    <col min="13" max="13" width="4.85546875" style="1" customWidth="1"/>
    <col min="14" max="14" width="10.7109375" style="1" customWidth="1"/>
    <col min="15" max="15" width="12.42578125" style="1" customWidth="1"/>
    <col min="16" max="16" width="15.28515625" style="1" customWidth="1"/>
    <col min="17" max="17" width="11" style="1" customWidth="1"/>
    <col min="18" max="18" width="6" style="1" customWidth="1"/>
    <col min="19" max="19" width="7.7109375" style="1" customWidth="1"/>
    <col min="20" max="20" width="14.7109375" style="1" customWidth="1"/>
    <col min="21" max="21" width="9.140625" style="1"/>
    <col min="22" max="22" width="5.5703125" style="1" customWidth="1"/>
    <col min="23" max="16384" width="9.140625" style="1"/>
  </cols>
  <sheetData>
    <row r="1" spans="1:21" ht="22.5" customHeight="1" x14ac:dyDescent="0.25">
      <c r="A1" s="497" t="s">
        <v>19</v>
      </c>
      <c r="B1" s="497"/>
      <c r="C1" s="497"/>
      <c r="D1" s="497"/>
      <c r="E1" s="505" t="str">
        <f>IF('PCP - Tabela 1'!D1=0,"",'PCP - Tabela 1'!D1)</f>
        <v>3R Petroleum</v>
      </c>
      <c r="F1" s="505"/>
      <c r="G1" s="505"/>
      <c r="H1" s="505"/>
      <c r="I1" s="505"/>
      <c r="L1" s="486" t="s">
        <v>21</v>
      </c>
      <c r="M1" s="486"/>
      <c r="N1" s="486"/>
      <c r="O1" s="486"/>
      <c r="P1" s="486"/>
      <c r="Q1" s="486"/>
    </row>
    <row r="2" spans="1:21" ht="6" customHeight="1" x14ac:dyDescent="0.2">
      <c r="I2" s="22"/>
      <c r="J2" s="18"/>
      <c r="K2" s="18"/>
      <c r="L2" s="18"/>
      <c r="M2" s="18"/>
      <c r="N2" s="18"/>
      <c r="O2" s="18"/>
      <c r="P2" s="18"/>
      <c r="Q2" s="18"/>
    </row>
    <row r="3" spans="1:21" ht="18" customHeight="1" x14ac:dyDescent="0.3">
      <c r="A3" s="66" t="s">
        <v>5</v>
      </c>
      <c r="B3" s="511">
        <f>IF('PCP - Tabela 1'!C3=0,"",'PCP - Tabela 1'!C3)</f>
        <v>5</v>
      </c>
      <c r="C3" s="97"/>
      <c r="D3" s="483" t="s">
        <v>221</v>
      </c>
      <c r="E3" s="483"/>
      <c r="F3" s="483"/>
      <c r="G3" s="483"/>
      <c r="H3" s="483"/>
      <c r="I3" s="483"/>
      <c r="L3" s="534" t="s">
        <v>222</v>
      </c>
      <c r="M3" s="534"/>
      <c r="N3" s="534"/>
      <c r="O3" s="534"/>
      <c r="P3" s="534"/>
      <c r="Q3" s="534"/>
    </row>
    <row r="4" spans="1:21" ht="15" customHeight="1" x14ac:dyDescent="0.2">
      <c r="A4" s="98" t="s">
        <v>151</v>
      </c>
      <c r="B4" s="511"/>
      <c r="C4" s="13"/>
      <c r="D4" s="483" t="s">
        <v>7</v>
      </c>
      <c r="E4" s="483"/>
      <c r="F4" s="483"/>
      <c r="G4" s="483" t="s">
        <v>8</v>
      </c>
      <c r="H4" s="483"/>
      <c r="I4" s="483"/>
    </row>
    <row r="5" spans="1:21" ht="15" customHeight="1" x14ac:dyDescent="0.2">
      <c r="A5" s="477" t="s">
        <v>4</v>
      </c>
      <c r="B5" s="477"/>
      <c r="C5" s="22"/>
      <c r="D5" s="14" t="s">
        <v>9</v>
      </c>
      <c r="E5" s="14" t="s">
        <v>10</v>
      </c>
      <c r="F5" s="14" t="s">
        <v>11</v>
      </c>
      <c r="G5" s="14" t="s">
        <v>9</v>
      </c>
      <c r="H5" s="14" t="s">
        <v>10</v>
      </c>
      <c r="I5" s="14" t="s">
        <v>11</v>
      </c>
      <c r="L5" s="539" t="s">
        <v>223</v>
      </c>
      <c r="M5" s="539"/>
      <c r="N5" s="539"/>
      <c r="O5" s="539"/>
      <c r="P5" s="539"/>
      <c r="Q5" s="539"/>
    </row>
    <row r="6" spans="1:21" ht="15" customHeight="1" x14ac:dyDescent="0.2">
      <c r="A6" s="480">
        <f>'PCP - Tabela 1'!H5</f>
        <v>44986</v>
      </c>
      <c r="B6" s="480"/>
      <c r="D6" s="15">
        <v>2</v>
      </c>
      <c r="E6" s="15">
        <v>8</v>
      </c>
      <c r="F6" s="16">
        <v>2022</v>
      </c>
      <c r="G6" s="15">
        <v>31</v>
      </c>
      <c r="H6" s="15">
        <v>12</v>
      </c>
      <c r="I6" s="16">
        <v>2022</v>
      </c>
      <c r="L6" s="540" t="s">
        <v>25</v>
      </c>
      <c r="M6" s="540"/>
      <c r="N6" s="540"/>
      <c r="O6" s="540"/>
      <c r="P6" s="540"/>
      <c r="Q6" s="540"/>
    </row>
    <row r="7" spans="1:2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 x14ac:dyDescent="0.2">
      <c r="L8" s="22"/>
      <c r="M8" s="22"/>
      <c r="N8" s="22"/>
      <c r="O8" s="22"/>
      <c r="P8" s="22"/>
      <c r="Q8" s="14" t="s">
        <v>224</v>
      </c>
    </row>
    <row r="9" spans="1:21" ht="6" customHeight="1" x14ac:dyDescent="0.2"/>
    <row r="10" spans="1:21" ht="16.5" x14ac:dyDescent="0.3">
      <c r="A10" s="534" t="s">
        <v>225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</row>
    <row r="12" spans="1:21" ht="13.5" customHeight="1" x14ac:dyDescent="0.2">
      <c r="A12" s="541" t="s">
        <v>226</v>
      </c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99"/>
      <c r="T12" s="99"/>
    </row>
    <row r="13" spans="1:21" ht="12.95" customHeight="1" x14ac:dyDescent="0.2">
      <c r="A13" s="538" t="s">
        <v>227</v>
      </c>
      <c r="B13" s="483" t="s">
        <v>228</v>
      </c>
      <c r="C13" s="483"/>
      <c r="D13" s="483"/>
      <c r="E13" s="483"/>
      <c r="F13" s="483"/>
      <c r="G13" s="483"/>
      <c r="H13" s="483"/>
      <c r="I13" s="487" t="s">
        <v>229</v>
      </c>
      <c r="J13" s="487"/>
      <c r="K13" s="487"/>
      <c r="L13" s="487"/>
      <c r="M13" s="487"/>
      <c r="N13" s="487"/>
      <c r="O13" s="538" t="s">
        <v>230</v>
      </c>
      <c r="P13" s="538" t="s">
        <v>231</v>
      </c>
      <c r="Q13" s="538" t="s">
        <v>232</v>
      </c>
      <c r="R13" s="478" t="s">
        <v>31</v>
      </c>
      <c r="S13" s="4"/>
      <c r="T13" s="4"/>
      <c r="U13" s="4"/>
    </row>
    <row r="14" spans="1:21" ht="12.95" customHeight="1" x14ac:dyDescent="0.2">
      <c r="A14" s="538"/>
      <c r="B14" s="535" t="s">
        <v>233</v>
      </c>
      <c r="C14" s="535"/>
      <c r="D14" s="535"/>
      <c r="E14" s="535"/>
      <c r="F14" s="535"/>
      <c r="G14" s="536" t="s">
        <v>234</v>
      </c>
      <c r="H14" s="536"/>
      <c r="I14" s="535" t="s">
        <v>235</v>
      </c>
      <c r="J14" s="535" t="s">
        <v>236</v>
      </c>
      <c r="K14" s="535"/>
      <c r="L14" s="536" t="s">
        <v>237</v>
      </c>
      <c r="M14" s="536"/>
      <c r="N14" s="537" t="s">
        <v>238</v>
      </c>
      <c r="O14" s="538"/>
      <c r="P14" s="538"/>
      <c r="Q14" s="538"/>
      <c r="R14" s="478"/>
      <c r="S14" s="4"/>
      <c r="T14" s="4"/>
      <c r="U14" s="4"/>
    </row>
    <row r="15" spans="1:21" x14ac:dyDescent="0.2">
      <c r="A15" s="538"/>
      <c r="B15" s="535"/>
      <c r="C15" s="535"/>
      <c r="D15" s="535"/>
      <c r="E15" s="535"/>
      <c r="F15" s="535"/>
      <c r="G15" s="536"/>
      <c r="H15" s="536"/>
      <c r="I15" s="535"/>
      <c r="J15" s="535"/>
      <c r="K15" s="535"/>
      <c r="L15" s="536"/>
      <c r="M15" s="536"/>
      <c r="N15" s="537"/>
      <c r="O15" s="538"/>
      <c r="P15" s="538"/>
      <c r="Q15" s="538"/>
      <c r="R15" s="478"/>
      <c r="S15" s="4"/>
      <c r="T15" s="4"/>
      <c r="U15" s="4"/>
    </row>
    <row r="16" spans="1:21" x14ac:dyDescent="0.2">
      <c r="A16" s="538"/>
      <c r="B16" s="535"/>
      <c r="C16" s="535"/>
      <c r="D16" s="535"/>
      <c r="E16" s="535"/>
      <c r="F16" s="535"/>
      <c r="G16" s="536"/>
      <c r="H16" s="536"/>
      <c r="I16" s="535"/>
      <c r="J16" s="535"/>
      <c r="K16" s="535"/>
      <c r="L16" s="536"/>
      <c r="M16" s="536"/>
      <c r="N16" s="537"/>
      <c r="O16" s="538"/>
      <c r="P16" s="538"/>
      <c r="Q16" s="538"/>
      <c r="R16" s="478"/>
      <c r="S16" s="4"/>
      <c r="T16" s="4"/>
      <c r="U16" s="4"/>
    </row>
    <row r="17" spans="1:21" ht="23.85" customHeight="1" x14ac:dyDescent="0.25">
      <c r="A17" s="545" t="str">
        <f>IF('PCP - Tabela 1'!F8=0,"",IF('PCP - Tabela 1'!H8=0,'PCP - Tabela 1'!F8,'PCP - Tabela 1'!F8&amp;" / "&amp;'PCP - Tabela 1'!H8))</f>
        <v>EMPR-A-01 / PLATAFORMA 3R-1</v>
      </c>
      <c r="B17" s="550" t="s">
        <v>239</v>
      </c>
      <c r="C17" s="550"/>
      <c r="D17" s="550"/>
      <c r="E17" s="550"/>
      <c r="F17" s="550"/>
      <c r="G17" s="546" t="s">
        <v>240</v>
      </c>
      <c r="H17" s="546"/>
      <c r="I17" s="546" t="s">
        <v>241</v>
      </c>
      <c r="J17" s="546" t="s">
        <v>242</v>
      </c>
      <c r="K17" s="546"/>
      <c r="L17" s="547">
        <v>44774</v>
      </c>
      <c r="M17" s="547"/>
      <c r="N17" s="102">
        <v>46203</v>
      </c>
      <c r="O17" s="542" t="s">
        <v>36</v>
      </c>
      <c r="P17" s="548">
        <v>5</v>
      </c>
      <c r="Q17" s="548">
        <v>85</v>
      </c>
      <c r="R17" s="544">
        <v>1</v>
      </c>
      <c r="S17" s="103" t="s">
        <v>29</v>
      </c>
      <c r="T17"/>
      <c r="U17" s="4"/>
    </row>
    <row r="18" spans="1:21" ht="23.85" customHeight="1" x14ac:dyDescent="0.2">
      <c r="A18" s="545"/>
      <c r="B18" s="550"/>
      <c r="C18" s="550"/>
      <c r="D18" s="550"/>
      <c r="E18" s="550"/>
      <c r="F18" s="550"/>
      <c r="G18" s="546"/>
      <c r="H18" s="546"/>
      <c r="I18" s="546"/>
      <c r="J18" s="546"/>
      <c r="K18" s="546"/>
      <c r="L18" s="547"/>
      <c r="M18" s="547"/>
      <c r="N18" s="104"/>
      <c r="O18" s="542"/>
      <c r="P18" s="548"/>
      <c r="Q18" s="548"/>
      <c r="R18" s="544"/>
      <c r="S18" s="31" t="s">
        <v>159</v>
      </c>
      <c r="U18" s="4"/>
    </row>
    <row r="19" spans="1:21" ht="23.85" customHeight="1" x14ac:dyDescent="0.25">
      <c r="A19" s="545" t="str">
        <f>IF('PCP - Tabela 1'!F48=0,"",IF('PCP - Tabela 1'!H48=0,'PCP - Tabela 1'!F48,'PCP - Tabela 1'!F48&amp;" / "&amp;'PCP - Tabela 1'!H48))</f>
        <v/>
      </c>
      <c r="B19" s="549"/>
      <c r="C19" s="549"/>
      <c r="D19" s="549"/>
      <c r="E19" s="549"/>
      <c r="F19" s="549"/>
      <c r="G19" s="546"/>
      <c r="H19" s="546"/>
      <c r="I19" s="546"/>
      <c r="J19" s="546"/>
      <c r="K19" s="546"/>
      <c r="L19" s="547"/>
      <c r="M19" s="547"/>
      <c r="N19" s="102"/>
      <c r="O19" s="542"/>
      <c r="P19" s="543"/>
      <c r="Q19" s="543"/>
      <c r="R19" s="544">
        <v>2</v>
      </c>
      <c r="S19" s="103" t="s">
        <v>45</v>
      </c>
      <c r="T19"/>
      <c r="U19" s="4"/>
    </row>
    <row r="20" spans="1:21" ht="23.85" customHeight="1" x14ac:dyDescent="0.2">
      <c r="A20" s="545"/>
      <c r="B20" s="549"/>
      <c r="C20" s="549"/>
      <c r="D20" s="549"/>
      <c r="E20" s="549"/>
      <c r="F20" s="549"/>
      <c r="G20" s="546"/>
      <c r="H20" s="546"/>
      <c r="I20" s="546"/>
      <c r="J20" s="546"/>
      <c r="K20" s="546"/>
      <c r="L20" s="547"/>
      <c r="M20" s="547"/>
      <c r="N20" s="104"/>
      <c r="O20" s="542"/>
      <c r="P20" s="543"/>
      <c r="Q20" s="543"/>
      <c r="R20" s="544"/>
      <c r="S20" s="31" t="s">
        <v>243</v>
      </c>
      <c r="T20"/>
      <c r="U20" s="4"/>
    </row>
    <row r="21" spans="1:21" ht="23.85" customHeight="1" x14ac:dyDescent="0.2">
      <c r="A21" s="545" t="str">
        <f>IF('PCP - Tabela 1'!K48=0,"",IF('PCP - Tabela 1'!M48=0,'PCP - Tabela 1'!K48,'PCP - Tabela 1'!K48&amp;" / "&amp;'PCP - Tabela 1'!M48))</f>
        <v/>
      </c>
      <c r="B21" s="504"/>
      <c r="C21" s="504"/>
      <c r="D21" s="504"/>
      <c r="E21" s="504"/>
      <c r="F21" s="504"/>
      <c r="G21" s="546"/>
      <c r="H21" s="546"/>
      <c r="I21" s="546"/>
      <c r="J21" s="546"/>
      <c r="K21" s="546"/>
      <c r="L21" s="547"/>
      <c r="M21" s="547"/>
      <c r="N21" s="102"/>
      <c r="O21" s="542"/>
      <c r="P21" s="543"/>
      <c r="Q21" s="543"/>
      <c r="R21" s="544">
        <v>3</v>
      </c>
      <c r="S21" s="31" t="s">
        <v>244</v>
      </c>
      <c r="T21"/>
      <c r="U21" s="4"/>
    </row>
    <row r="22" spans="1:21" ht="23.85" customHeight="1" x14ac:dyDescent="0.2">
      <c r="A22" s="545"/>
      <c r="B22" s="504"/>
      <c r="C22" s="504"/>
      <c r="D22" s="504"/>
      <c r="E22" s="504"/>
      <c r="F22" s="504"/>
      <c r="G22" s="546"/>
      <c r="H22" s="546"/>
      <c r="I22" s="546"/>
      <c r="J22" s="546"/>
      <c r="K22" s="546"/>
      <c r="L22" s="547"/>
      <c r="M22" s="547"/>
      <c r="N22" s="104"/>
      <c r="O22" s="542"/>
      <c r="P22" s="543"/>
      <c r="Q22" s="543"/>
      <c r="R22" s="544"/>
      <c r="S22" s="31" t="s">
        <v>245</v>
      </c>
      <c r="T22" s="4"/>
      <c r="U22" s="4"/>
    </row>
    <row r="23" spans="1:21" ht="23.85" customHeight="1" x14ac:dyDescent="0.25">
      <c r="A23" s="545" t="str">
        <f>IF('PCP - Tabela 1'!F87=0,"",IF('PCP - Tabela 1'!H87=0,'PCP - Tabela 1'!F87,'PCP - Tabela 1'!F87&amp;" / "&amp;'PCP - Tabela 1'!H87))</f>
        <v/>
      </c>
      <c r="B23" s="504"/>
      <c r="C23" s="504"/>
      <c r="D23" s="504"/>
      <c r="E23" s="504"/>
      <c r="F23" s="504"/>
      <c r="G23" s="546"/>
      <c r="H23" s="546"/>
      <c r="I23" s="546"/>
      <c r="J23" s="546"/>
      <c r="K23" s="546"/>
      <c r="L23" s="547"/>
      <c r="M23" s="547"/>
      <c r="N23" s="102"/>
      <c r="O23" s="542"/>
      <c r="P23" s="543"/>
      <c r="Q23" s="543"/>
      <c r="R23" s="544">
        <v>4</v>
      </c>
      <c r="S23" s="27" t="s">
        <v>170</v>
      </c>
      <c r="T23"/>
      <c r="U23" s="4"/>
    </row>
    <row r="24" spans="1:21" ht="23.85" customHeight="1" x14ac:dyDescent="0.2">
      <c r="A24" s="545"/>
      <c r="B24" s="504"/>
      <c r="C24" s="504"/>
      <c r="D24" s="504"/>
      <c r="E24" s="504"/>
      <c r="F24" s="504"/>
      <c r="G24" s="546"/>
      <c r="H24" s="546"/>
      <c r="I24" s="546"/>
      <c r="J24" s="546"/>
      <c r="K24" s="546"/>
      <c r="L24" s="547"/>
      <c r="M24" s="547"/>
      <c r="N24" s="104"/>
      <c r="O24" s="542"/>
      <c r="P24" s="543"/>
      <c r="Q24" s="543"/>
      <c r="R24" s="544"/>
      <c r="S24" s="31" t="s">
        <v>159</v>
      </c>
      <c r="T24" s="4"/>
    </row>
    <row r="25" spans="1:21" ht="23.85" customHeight="1" x14ac:dyDescent="0.25">
      <c r="A25" s="545" t="str">
        <f>IF('PCP - Tabela 1'!K87=0,"",IF('PCP - Tabela 1'!M87=0,'PCP - Tabela 1'!K87,'PCP - Tabela 1'!K87&amp;" / "&amp;'PCP - Tabela 1'!M87))</f>
        <v/>
      </c>
      <c r="B25" s="504"/>
      <c r="C25" s="504"/>
      <c r="D25" s="504"/>
      <c r="E25" s="504"/>
      <c r="F25" s="504"/>
      <c r="G25" s="546"/>
      <c r="H25" s="546"/>
      <c r="I25" s="546"/>
      <c r="J25" s="546"/>
      <c r="K25" s="546"/>
      <c r="L25" s="547"/>
      <c r="M25" s="547"/>
      <c r="N25" s="102"/>
      <c r="O25" s="542"/>
      <c r="P25" s="543"/>
      <c r="Q25" s="543"/>
      <c r="R25" s="544">
        <v>5</v>
      </c>
      <c r="S25" s="27" t="s">
        <v>246</v>
      </c>
      <c r="T25"/>
    </row>
    <row r="26" spans="1:21" ht="23.85" customHeight="1" x14ac:dyDescent="0.2">
      <c r="A26" s="545"/>
      <c r="B26" s="504"/>
      <c r="C26" s="504"/>
      <c r="D26" s="504"/>
      <c r="E26" s="504"/>
      <c r="F26" s="504"/>
      <c r="G26" s="546"/>
      <c r="H26" s="546"/>
      <c r="I26" s="546"/>
      <c r="J26" s="546"/>
      <c r="K26" s="546"/>
      <c r="L26" s="547"/>
      <c r="M26" s="547"/>
      <c r="N26" s="104"/>
      <c r="O26" s="542"/>
      <c r="P26" s="543"/>
      <c r="Q26" s="543"/>
      <c r="R26" s="544"/>
      <c r="S26" s="31" t="s">
        <v>247</v>
      </c>
      <c r="T26"/>
    </row>
    <row r="27" spans="1:21" ht="23.85" customHeight="1" x14ac:dyDescent="0.2">
      <c r="A27" s="545" t="str">
        <f>IF('PCP - Tabela 1'!F126=0,"",IF('PCP - Tabela 1'!H126=0,'PCP - Tabela 1'!F126,'PCP - Tabela 1'!F126&amp;" / "&amp;'PCP - Tabela 1'!H126))</f>
        <v/>
      </c>
      <c r="B27" s="504"/>
      <c r="C27" s="504"/>
      <c r="D27" s="504"/>
      <c r="E27" s="504"/>
      <c r="F27" s="504"/>
      <c r="G27" s="546"/>
      <c r="H27" s="546"/>
      <c r="I27" s="546"/>
      <c r="J27" s="546"/>
      <c r="K27" s="546"/>
      <c r="L27" s="547"/>
      <c r="M27" s="547"/>
      <c r="N27" s="102"/>
      <c r="O27" s="542"/>
      <c r="P27" s="543"/>
      <c r="Q27" s="543"/>
      <c r="R27" s="544">
        <v>6</v>
      </c>
      <c r="S27" s="31" t="s">
        <v>248</v>
      </c>
      <c r="T27"/>
    </row>
    <row r="28" spans="1:21" ht="23.85" customHeight="1" x14ac:dyDescent="0.2">
      <c r="A28" s="545"/>
      <c r="B28" s="504"/>
      <c r="C28" s="504"/>
      <c r="D28" s="504"/>
      <c r="E28" s="504"/>
      <c r="F28" s="504"/>
      <c r="G28" s="546"/>
      <c r="H28" s="546"/>
      <c r="I28" s="546"/>
      <c r="J28" s="546"/>
      <c r="K28" s="546"/>
      <c r="L28" s="547"/>
      <c r="M28" s="547"/>
      <c r="N28" s="104"/>
      <c r="O28" s="542"/>
      <c r="P28" s="543"/>
      <c r="Q28" s="543"/>
      <c r="R28" s="544"/>
      <c r="S28" s="31" t="s">
        <v>249</v>
      </c>
    </row>
    <row r="29" spans="1:21" ht="23.85" customHeight="1" x14ac:dyDescent="0.2">
      <c r="A29" s="545" t="str">
        <f>IF('PCP - Tabela 1'!K126=0,"",IF('PCP - Tabela 1'!M126=0,'PCP - Tabela 1'!K126,'PCP - Tabela 1'!K126&amp;" / "&amp;'PCP - Tabela 1'!M126))</f>
        <v/>
      </c>
      <c r="B29" s="504"/>
      <c r="C29" s="504"/>
      <c r="D29" s="504"/>
      <c r="E29" s="504"/>
      <c r="F29" s="504"/>
      <c r="G29" s="546"/>
      <c r="H29" s="546"/>
      <c r="I29" s="546"/>
      <c r="J29" s="546"/>
      <c r="K29" s="546"/>
      <c r="L29" s="547"/>
      <c r="M29" s="547"/>
      <c r="N29" s="102"/>
      <c r="O29" s="542"/>
      <c r="P29" s="543"/>
      <c r="Q29" s="543"/>
      <c r="R29" s="544">
        <v>7</v>
      </c>
    </row>
    <row r="30" spans="1:21" ht="23.85" customHeight="1" x14ac:dyDescent="0.2">
      <c r="A30" s="545"/>
      <c r="B30" s="504"/>
      <c r="C30" s="504"/>
      <c r="D30" s="504"/>
      <c r="E30" s="504"/>
      <c r="F30" s="504"/>
      <c r="G30" s="546"/>
      <c r="H30" s="546"/>
      <c r="I30" s="546"/>
      <c r="J30" s="546"/>
      <c r="K30" s="546"/>
      <c r="L30" s="547"/>
      <c r="M30" s="547"/>
      <c r="N30" s="104"/>
      <c r="O30" s="542"/>
      <c r="P30" s="543"/>
      <c r="Q30" s="543"/>
      <c r="R30" s="544"/>
    </row>
    <row r="31" spans="1:21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P31" s="13"/>
    </row>
    <row r="32" spans="1:21" ht="17.25" x14ac:dyDescent="0.25">
      <c r="A32" s="497" t="s">
        <v>19</v>
      </c>
      <c r="B32" s="497"/>
      <c r="C32" s="497"/>
      <c r="D32" s="497"/>
      <c r="E32" s="505" t="str">
        <f>E1</f>
        <v>3R Petroleum</v>
      </c>
      <c r="F32" s="505"/>
      <c r="G32" s="505"/>
      <c r="H32" s="505"/>
      <c r="I32" s="505"/>
      <c r="L32" s="486" t="s">
        <v>21</v>
      </c>
      <c r="M32" s="486"/>
      <c r="N32" s="486"/>
      <c r="O32" s="486"/>
      <c r="P32" s="486"/>
      <c r="Q32" s="486"/>
    </row>
    <row r="33" spans="1:24" ht="6" customHeight="1" x14ac:dyDescent="0.2">
      <c r="I33" s="22"/>
      <c r="J33" s="18"/>
      <c r="K33" s="18"/>
      <c r="L33" s="18"/>
      <c r="M33" s="18"/>
      <c r="N33" s="18"/>
      <c r="O33" s="18"/>
      <c r="P33" s="18"/>
      <c r="Q33" s="18"/>
      <c r="X33" s="4"/>
    </row>
    <row r="34" spans="1:24" ht="16.5" x14ac:dyDescent="0.3">
      <c r="A34" s="487" t="s">
        <v>5</v>
      </c>
      <c r="B34" s="511">
        <f>B3</f>
        <v>5</v>
      </c>
      <c r="C34" s="97"/>
      <c r="D34" s="483" t="s">
        <v>250</v>
      </c>
      <c r="E34" s="483"/>
      <c r="F34" s="483"/>
      <c r="G34" s="483"/>
      <c r="H34" s="483"/>
      <c r="I34" s="483"/>
      <c r="L34" s="534" t="s">
        <v>222</v>
      </c>
      <c r="M34" s="534"/>
      <c r="N34" s="534"/>
      <c r="O34" s="534"/>
      <c r="P34" s="534"/>
      <c r="Q34" s="534"/>
      <c r="X34" s="4"/>
    </row>
    <row r="35" spans="1:24" x14ac:dyDescent="0.2">
      <c r="A35" s="487"/>
      <c r="B35" s="511"/>
      <c r="C35" s="13"/>
      <c r="D35" s="483" t="s">
        <v>7</v>
      </c>
      <c r="E35" s="483"/>
      <c r="F35" s="483"/>
      <c r="G35" s="483" t="s">
        <v>8</v>
      </c>
      <c r="H35" s="483"/>
      <c r="I35" s="483"/>
      <c r="X35" s="4"/>
    </row>
    <row r="36" spans="1:24" x14ac:dyDescent="0.2">
      <c r="A36" s="477" t="s">
        <v>4</v>
      </c>
      <c r="B36" s="477"/>
      <c r="C36" s="22"/>
      <c r="D36" s="14" t="s">
        <v>9</v>
      </c>
      <c r="E36" s="14" t="s">
        <v>10</v>
      </c>
      <c r="F36" s="14" t="s">
        <v>11</v>
      </c>
      <c r="G36" s="14" t="s">
        <v>9</v>
      </c>
      <c r="H36" s="14" t="s">
        <v>10</v>
      </c>
      <c r="I36" s="14" t="s">
        <v>11</v>
      </c>
      <c r="L36" s="539" t="s">
        <v>223</v>
      </c>
      <c r="M36" s="539"/>
      <c r="N36" s="539"/>
      <c r="O36" s="539"/>
      <c r="P36" s="539"/>
      <c r="Q36" s="539"/>
      <c r="X36" s="4"/>
    </row>
    <row r="37" spans="1:24" x14ac:dyDescent="0.2">
      <c r="A37" s="551">
        <f>IF(A6=0,"",A6)</f>
        <v>44986</v>
      </c>
      <c r="B37" s="551"/>
      <c r="D37" s="72">
        <f t="shared" ref="D37:I37" si="0">IF(D6=0,"",D6)</f>
        <v>2</v>
      </c>
      <c r="E37" s="72">
        <f t="shared" si="0"/>
        <v>8</v>
      </c>
      <c r="F37" s="72">
        <f t="shared" si="0"/>
        <v>2022</v>
      </c>
      <c r="G37" s="72">
        <f t="shared" si="0"/>
        <v>31</v>
      </c>
      <c r="H37" s="72">
        <f t="shared" si="0"/>
        <v>12</v>
      </c>
      <c r="I37" s="72">
        <f t="shared" si="0"/>
        <v>2022</v>
      </c>
      <c r="L37" s="540" t="s">
        <v>25</v>
      </c>
      <c r="M37" s="540"/>
      <c r="N37" s="540"/>
      <c r="O37" s="540"/>
      <c r="P37" s="540"/>
      <c r="Q37" s="540"/>
      <c r="X37" s="4"/>
    </row>
    <row r="38" spans="1:24" ht="6" customHeight="1" x14ac:dyDescent="0.2">
      <c r="X38" s="4"/>
    </row>
    <row r="39" spans="1:24" x14ac:dyDescent="0.2">
      <c r="Q39" s="14" t="s">
        <v>251</v>
      </c>
      <c r="X39" s="4"/>
    </row>
    <row r="40" spans="1:24" ht="6" customHeight="1" x14ac:dyDescent="0.2">
      <c r="X40" s="4"/>
    </row>
    <row r="41" spans="1:24" ht="16.5" x14ac:dyDescent="0.3">
      <c r="A41" s="534" t="s">
        <v>252</v>
      </c>
      <c r="B41" s="534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X41" s="4"/>
    </row>
    <row r="42" spans="1:24" x14ac:dyDescent="0.2">
      <c r="X42" s="4"/>
    </row>
    <row r="43" spans="1:24" ht="13.5" x14ac:dyDescent="0.2">
      <c r="A43" s="541" t="s">
        <v>226</v>
      </c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X43" s="4"/>
    </row>
    <row r="44" spans="1:24" ht="12.95" customHeight="1" x14ac:dyDescent="0.2">
      <c r="A44" s="538" t="s">
        <v>253</v>
      </c>
      <c r="B44" s="483" t="s">
        <v>254</v>
      </c>
      <c r="C44" s="483"/>
      <c r="D44" s="483"/>
      <c r="E44" s="483"/>
      <c r="F44" s="483"/>
      <c r="G44" s="483"/>
      <c r="H44" s="483"/>
      <c r="I44" s="487" t="s">
        <v>255</v>
      </c>
      <c r="J44" s="487"/>
      <c r="K44" s="487"/>
      <c r="L44" s="487"/>
      <c r="M44" s="487"/>
      <c r="N44" s="487"/>
      <c r="O44" s="538" t="s">
        <v>256</v>
      </c>
      <c r="P44" s="538" t="s">
        <v>231</v>
      </c>
      <c r="Q44" s="538" t="s">
        <v>257</v>
      </c>
      <c r="R44" s="478" t="s">
        <v>31</v>
      </c>
      <c r="S44" s="105"/>
      <c r="T44" s="105"/>
      <c r="X44" s="4"/>
    </row>
    <row r="45" spans="1:24" ht="12.95" customHeight="1" x14ac:dyDescent="0.2">
      <c r="A45" s="538"/>
      <c r="B45" s="535" t="s">
        <v>233</v>
      </c>
      <c r="C45" s="535"/>
      <c r="D45" s="535"/>
      <c r="E45" s="535"/>
      <c r="F45" s="535"/>
      <c r="G45" s="536" t="s">
        <v>234</v>
      </c>
      <c r="H45" s="536"/>
      <c r="I45" s="535" t="s">
        <v>235</v>
      </c>
      <c r="J45" s="535" t="s">
        <v>236</v>
      </c>
      <c r="K45" s="535"/>
      <c r="L45" s="536" t="s">
        <v>237</v>
      </c>
      <c r="M45" s="536"/>
      <c r="N45" s="537" t="s">
        <v>238</v>
      </c>
      <c r="O45" s="538"/>
      <c r="P45" s="538"/>
      <c r="Q45" s="538"/>
      <c r="R45" s="478"/>
      <c r="S45" s="105"/>
      <c r="T45" s="105"/>
      <c r="X45" s="4"/>
    </row>
    <row r="46" spans="1:24" x14ac:dyDescent="0.2">
      <c r="A46" s="538"/>
      <c r="B46" s="535"/>
      <c r="C46" s="535"/>
      <c r="D46" s="535"/>
      <c r="E46" s="535"/>
      <c r="F46" s="535"/>
      <c r="G46" s="536"/>
      <c r="H46" s="536"/>
      <c r="I46" s="535"/>
      <c r="J46" s="535"/>
      <c r="K46" s="535"/>
      <c r="L46" s="536"/>
      <c r="M46" s="536"/>
      <c r="N46" s="537"/>
      <c r="O46" s="538"/>
      <c r="P46" s="538"/>
      <c r="Q46" s="538"/>
      <c r="R46" s="478"/>
      <c r="S46" s="105"/>
      <c r="T46" s="105"/>
      <c r="X46" s="4"/>
    </row>
    <row r="47" spans="1:24" x14ac:dyDescent="0.2">
      <c r="A47" s="538"/>
      <c r="B47" s="535"/>
      <c r="C47" s="535"/>
      <c r="D47" s="535"/>
      <c r="E47" s="535"/>
      <c r="F47" s="535"/>
      <c r="G47" s="536"/>
      <c r="H47" s="536"/>
      <c r="I47" s="535"/>
      <c r="J47" s="535"/>
      <c r="K47" s="535"/>
      <c r="L47" s="536"/>
      <c r="M47" s="536"/>
      <c r="N47" s="537"/>
      <c r="O47" s="538"/>
      <c r="P47" s="538"/>
      <c r="Q47" s="538"/>
      <c r="R47" s="478"/>
      <c r="S47" s="105"/>
      <c r="T47" s="105"/>
      <c r="X47" s="4"/>
    </row>
    <row r="48" spans="1:24" ht="23.85" customHeight="1" x14ac:dyDescent="0.2">
      <c r="A48" s="545" t="str">
        <f>IF('PCP - Tabela 1'!F165=0,"",IF('PCP - Tabela 1'!H165=0,'PCP - Tabela 1'!F165,'PCP - Tabela 1'!F165&amp;" / "&amp;'PCP - Tabela 1'!H165))</f>
        <v/>
      </c>
      <c r="B48" s="552"/>
      <c r="C48" s="552"/>
      <c r="D48" s="552"/>
      <c r="E48" s="552"/>
      <c r="F48" s="552"/>
      <c r="G48" s="546"/>
      <c r="H48" s="546"/>
      <c r="I48" s="546"/>
      <c r="J48" s="546"/>
      <c r="K48" s="546"/>
      <c r="L48" s="547"/>
      <c r="M48" s="547"/>
      <c r="N48" s="102"/>
      <c r="O48" s="542"/>
      <c r="P48" s="548"/>
      <c r="Q48" s="548"/>
      <c r="R48" s="544">
        <v>8</v>
      </c>
      <c r="X48" s="4"/>
    </row>
    <row r="49" spans="1:24" ht="23.85" customHeight="1" x14ac:dyDescent="0.2">
      <c r="A49" s="545"/>
      <c r="B49" s="552"/>
      <c r="C49" s="552"/>
      <c r="D49" s="552"/>
      <c r="E49" s="552"/>
      <c r="F49" s="552"/>
      <c r="G49" s="546"/>
      <c r="H49" s="546"/>
      <c r="I49" s="546"/>
      <c r="J49" s="546"/>
      <c r="K49" s="546"/>
      <c r="L49" s="547"/>
      <c r="M49" s="547"/>
      <c r="N49" s="104"/>
      <c r="O49" s="542"/>
      <c r="P49" s="548"/>
      <c r="Q49" s="548"/>
      <c r="R49" s="544"/>
      <c r="X49" s="4"/>
    </row>
    <row r="50" spans="1:24" ht="23.85" customHeight="1" x14ac:dyDescent="0.2">
      <c r="A50" s="545" t="str">
        <f>IF('PCP - Tabela 1'!K165=0,"",IF('PCP - Tabela 1'!M165=0,'PCP - Tabela 1'!K165,'PCP - Tabela 1'!K165&amp;" / "&amp;'PCP - Tabela 1'!M165))</f>
        <v/>
      </c>
      <c r="B50" s="552"/>
      <c r="C50" s="552"/>
      <c r="D50" s="552"/>
      <c r="E50" s="552"/>
      <c r="F50" s="552"/>
      <c r="G50" s="546"/>
      <c r="H50" s="546"/>
      <c r="I50" s="546"/>
      <c r="J50" s="546"/>
      <c r="K50" s="546"/>
      <c r="L50" s="547"/>
      <c r="M50" s="547"/>
      <c r="N50" s="102"/>
      <c r="O50" s="542"/>
      <c r="P50" s="543"/>
      <c r="Q50" s="543"/>
      <c r="R50" s="544">
        <v>9</v>
      </c>
      <c r="X50" s="4"/>
    </row>
    <row r="51" spans="1:24" ht="23.85" customHeight="1" x14ac:dyDescent="0.2">
      <c r="A51" s="545"/>
      <c r="B51" s="552"/>
      <c r="C51" s="552"/>
      <c r="D51" s="552"/>
      <c r="E51" s="552"/>
      <c r="F51" s="552"/>
      <c r="G51" s="546"/>
      <c r="H51" s="546"/>
      <c r="I51" s="546"/>
      <c r="J51" s="546"/>
      <c r="K51" s="546"/>
      <c r="L51" s="547"/>
      <c r="M51" s="547"/>
      <c r="N51" s="104"/>
      <c r="O51" s="542"/>
      <c r="P51" s="543"/>
      <c r="Q51" s="543"/>
      <c r="R51" s="544"/>
      <c r="X51" s="4"/>
    </row>
    <row r="52" spans="1:24" ht="23.85" customHeight="1" x14ac:dyDescent="0.2">
      <c r="A52" s="545" t="str">
        <f>IF('PCP - Tabela 1'!F204=0,"",IF('PCP - Tabela 1'!H204=0,'PCP - Tabela 1'!F204,'PCP - Tabela 1'!F204&amp;" / "&amp;'PCP - Tabela 1'!H204))</f>
        <v/>
      </c>
      <c r="B52" s="552"/>
      <c r="C52" s="552"/>
      <c r="D52" s="552"/>
      <c r="E52" s="552"/>
      <c r="F52" s="552"/>
      <c r="G52" s="546"/>
      <c r="H52" s="546"/>
      <c r="I52" s="546"/>
      <c r="J52" s="546"/>
      <c r="K52" s="546"/>
      <c r="L52" s="547"/>
      <c r="M52" s="547"/>
      <c r="N52" s="102"/>
      <c r="O52" s="542"/>
      <c r="P52" s="543"/>
      <c r="Q52" s="543"/>
      <c r="R52" s="544">
        <v>10</v>
      </c>
    </row>
    <row r="53" spans="1:24" ht="23.85" customHeight="1" x14ac:dyDescent="0.2">
      <c r="A53" s="545"/>
      <c r="B53" s="552"/>
      <c r="C53" s="552"/>
      <c r="D53" s="552"/>
      <c r="E53" s="552"/>
      <c r="F53" s="552"/>
      <c r="G53" s="546"/>
      <c r="H53" s="546"/>
      <c r="I53" s="546"/>
      <c r="J53" s="546"/>
      <c r="K53" s="546"/>
      <c r="L53" s="547"/>
      <c r="M53" s="547"/>
      <c r="N53" s="104"/>
      <c r="O53" s="542"/>
      <c r="P53" s="543"/>
      <c r="Q53" s="543"/>
      <c r="R53" s="544"/>
    </row>
    <row r="54" spans="1:24" ht="23.85" customHeight="1" x14ac:dyDescent="0.2">
      <c r="A54" s="545" t="str">
        <f>IF('PCP - Tabela 1'!K204=0,"",IF('PCP - Tabela 1'!M204=0,'PCP - Tabela 1'!K204,'PCP - Tabela 1'!K204&amp;" / "&amp;'PCP - Tabela 1'!M204))</f>
        <v/>
      </c>
      <c r="B54" s="552"/>
      <c r="C54" s="552"/>
      <c r="D54" s="552"/>
      <c r="E54" s="552"/>
      <c r="F54" s="552"/>
      <c r="G54" s="546"/>
      <c r="H54" s="546"/>
      <c r="I54" s="546"/>
      <c r="J54" s="546"/>
      <c r="K54" s="546"/>
      <c r="L54" s="547"/>
      <c r="M54" s="547"/>
      <c r="N54" s="102"/>
      <c r="O54" s="542"/>
      <c r="P54" s="543"/>
      <c r="Q54" s="543"/>
      <c r="R54" s="544">
        <v>11</v>
      </c>
    </row>
    <row r="55" spans="1:24" ht="23.85" customHeight="1" x14ac:dyDescent="0.2">
      <c r="A55" s="545"/>
      <c r="B55" s="552"/>
      <c r="C55" s="552"/>
      <c r="D55" s="552"/>
      <c r="E55" s="552"/>
      <c r="F55" s="552"/>
      <c r="G55" s="546"/>
      <c r="H55" s="546"/>
      <c r="I55" s="546"/>
      <c r="J55" s="546"/>
      <c r="K55" s="546"/>
      <c r="L55" s="547"/>
      <c r="M55" s="547"/>
      <c r="N55" s="104"/>
      <c r="O55" s="542"/>
      <c r="P55" s="543"/>
      <c r="Q55" s="543"/>
      <c r="R55" s="544"/>
    </row>
    <row r="56" spans="1:24" ht="23.85" customHeight="1" x14ac:dyDescent="0.2">
      <c r="A56" s="545" t="str">
        <f>IF('PCP - Tabela 1'!F243=0,"",IF('PCP - Tabela 1'!H243=0,'PCP - Tabela 1'!F243,'PCP - Tabela 1'!F243&amp;" / "&amp;'PCP - Tabela 1'!H243))</f>
        <v/>
      </c>
      <c r="B56" s="552"/>
      <c r="C56" s="552"/>
      <c r="D56" s="552"/>
      <c r="E56" s="552"/>
      <c r="F56" s="552"/>
      <c r="G56" s="546"/>
      <c r="H56" s="546"/>
      <c r="I56" s="546"/>
      <c r="J56" s="546"/>
      <c r="K56" s="546"/>
      <c r="L56" s="547"/>
      <c r="M56" s="547"/>
      <c r="N56" s="102"/>
      <c r="O56" s="542"/>
      <c r="P56" s="543"/>
      <c r="Q56" s="543"/>
      <c r="R56" s="544">
        <v>12</v>
      </c>
    </row>
    <row r="57" spans="1:24" ht="23.85" customHeight="1" x14ac:dyDescent="0.2">
      <c r="A57" s="545"/>
      <c r="B57" s="552"/>
      <c r="C57" s="552"/>
      <c r="D57" s="552"/>
      <c r="E57" s="552"/>
      <c r="F57" s="552"/>
      <c r="G57" s="546"/>
      <c r="H57" s="546"/>
      <c r="I57" s="546"/>
      <c r="J57" s="546"/>
      <c r="K57" s="546"/>
      <c r="L57" s="547"/>
      <c r="M57" s="547"/>
      <c r="N57" s="104"/>
      <c r="O57" s="542"/>
      <c r="P57" s="543"/>
      <c r="Q57" s="543"/>
      <c r="R57" s="544"/>
    </row>
    <row r="58" spans="1:24" ht="23.85" customHeight="1" x14ac:dyDescent="0.2">
      <c r="A58" s="545" t="str">
        <f>IF('PCP - Tabela 1'!K243=0,"",IF('PCP - Tabela 1'!M243=0,'PCP - Tabela 1'!K243,'PCP - Tabela 1'!K243&amp;" / "&amp;'PCP - Tabela 1'!M243))</f>
        <v/>
      </c>
      <c r="B58" s="552"/>
      <c r="C58" s="552"/>
      <c r="D58" s="552"/>
      <c r="E58" s="552"/>
      <c r="F58" s="552"/>
      <c r="G58" s="546"/>
      <c r="H58" s="546"/>
      <c r="I58" s="546"/>
      <c r="J58" s="546"/>
      <c r="K58" s="546"/>
      <c r="L58" s="547"/>
      <c r="M58" s="547"/>
      <c r="N58" s="102"/>
      <c r="O58" s="542"/>
      <c r="P58" s="543"/>
      <c r="Q58" s="543"/>
      <c r="R58" s="544">
        <v>13</v>
      </c>
    </row>
    <row r="59" spans="1:24" ht="23.85" customHeight="1" x14ac:dyDescent="0.2">
      <c r="A59" s="545"/>
      <c r="B59" s="552"/>
      <c r="C59" s="552"/>
      <c r="D59" s="552"/>
      <c r="E59" s="552"/>
      <c r="F59" s="552"/>
      <c r="G59" s="546"/>
      <c r="H59" s="546"/>
      <c r="I59" s="546"/>
      <c r="J59" s="546"/>
      <c r="K59" s="546"/>
      <c r="L59" s="547"/>
      <c r="M59" s="547"/>
      <c r="N59" s="104"/>
      <c r="O59" s="542"/>
      <c r="P59" s="543"/>
      <c r="Q59" s="543"/>
      <c r="R59" s="544"/>
    </row>
    <row r="60" spans="1:24" ht="23.85" customHeight="1" x14ac:dyDescent="0.2">
      <c r="A60" s="545" t="str">
        <f>IF('PCP - Tabela 1'!F282=0,"",IF('PCP - Tabela 1'!H282=0,'PCP - Tabela 1'!F282,'PCP - Tabela 1'!F282&amp;" / "&amp;'PCP - Tabela 1'!H282))</f>
        <v/>
      </c>
      <c r="B60" s="552"/>
      <c r="C60" s="552"/>
      <c r="D60" s="552"/>
      <c r="E60" s="552"/>
      <c r="F60" s="552"/>
      <c r="G60" s="546"/>
      <c r="H60" s="546"/>
      <c r="I60" s="546"/>
      <c r="J60" s="546"/>
      <c r="K60" s="546"/>
      <c r="L60" s="547"/>
      <c r="M60" s="547"/>
      <c r="N60" s="102"/>
      <c r="O60" s="542"/>
      <c r="P60" s="543"/>
      <c r="Q60" s="543"/>
      <c r="R60" s="544">
        <v>14</v>
      </c>
    </row>
    <row r="61" spans="1:24" ht="23.85" customHeight="1" x14ac:dyDescent="0.2">
      <c r="A61" s="545"/>
      <c r="B61" s="552"/>
      <c r="C61" s="552"/>
      <c r="D61" s="552"/>
      <c r="E61" s="552"/>
      <c r="F61" s="552"/>
      <c r="G61" s="546"/>
      <c r="H61" s="546"/>
      <c r="I61" s="546"/>
      <c r="J61" s="546"/>
      <c r="K61" s="546"/>
      <c r="L61" s="547"/>
      <c r="M61" s="547"/>
      <c r="N61" s="104"/>
      <c r="O61" s="542"/>
      <c r="P61" s="543"/>
      <c r="Q61" s="543"/>
      <c r="R61" s="544"/>
    </row>
    <row r="62" spans="1:24" ht="23.85" customHeight="1" x14ac:dyDescent="0.2">
      <c r="A62" s="545" t="str">
        <f>IF('PCP - Tabela 1'!K282=0,"",IF('PCP - Tabela 1'!M282=0,'PCP - Tabela 1'!K282,'PCP - Tabela 1'!K282&amp;" / "&amp;'PCP - Tabela 1'!M282))</f>
        <v/>
      </c>
      <c r="B62" s="552"/>
      <c r="C62" s="552"/>
      <c r="D62" s="552"/>
      <c r="E62" s="552"/>
      <c r="F62" s="552"/>
      <c r="G62" s="546"/>
      <c r="H62" s="546"/>
      <c r="I62" s="546"/>
      <c r="J62" s="546"/>
      <c r="K62" s="546"/>
      <c r="L62" s="547"/>
      <c r="M62" s="547"/>
      <c r="N62" s="102"/>
      <c r="O62" s="542"/>
      <c r="P62" s="543"/>
      <c r="Q62" s="543"/>
      <c r="R62" s="544">
        <v>15</v>
      </c>
    </row>
    <row r="63" spans="1:24" ht="23.85" customHeight="1" x14ac:dyDescent="0.2">
      <c r="A63" s="545"/>
      <c r="B63" s="552"/>
      <c r="C63" s="552"/>
      <c r="D63" s="552"/>
      <c r="E63" s="552"/>
      <c r="F63" s="552"/>
      <c r="G63" s="546"/>
      <c r="H63" s="546"/>
      <c r="I63" s="546"/>
      <c r="J63" s="546"/>
      <c r="K63" s="546"/>
      <c r="L63" s="547"/>
      <c r="M63" s="547"/>
      <c r="N63" s="104"/>
      <c r="O63" s="542"/>
      <c r="P63" s="543"/>
      <c r="Q63" s="543"/>
      <c r="R63" s="544"/>
    </row>
    <row r="64" spans="1:24" ht="23.85" customHeight="1" x14ac:dyDescent="0.2">
      <c r="A64" s="545" t="str">
        <f>IF('PCP - Tabela 1'!F321=0,"",IF('PCP - Tabela 1'!H321=0,'PCP - Tabela 1'!F321,'PCP - Tabela 1'!F321&amp;" / "&amp;'PCP - Tabela 1'!H321))</f>
        <v/>
      </c>
      <c r="B64" s="552"/>
      <c r="C64" s="552"/>
      <c r="D64" s="552"/>
      <c r="E64" s="552"/>
      <c r="F64" s="552"/>
      <c r="G64" s="546"/>
      <c r="H64" s="546"/>
      <c r="I64" s="546"/>
      <c r="J64" s="546"/>
      <c r="K64" s="546"/>
      <c r="L64" s="547"/>
      <c r="M64" s="547"/>
      <c r="N64" s="102"/>
      <c r="O64" s="542"/>
      <c r="P64" s="543"/>
      <c r="Q64" s="543"/>
      <c r="R64" s="544">
        <v>16</v>
      </c>
    </row>
    <row r="65" spans="1:20" ht="23.85" customHeight="1" x14ac:dyDescent="0.2">
      <c r="A65" s="545"/>
      <c r="B65" s="552"/>
      <c r="C65" s="552"/>
      <c r="D65" s="552"/>
      <c r="E65" s="552"/>
      <c r="F65" s="552"/>
      <c r="G65" s="546"/>
      <c r="H65" s="546"/>
      <c r="I65" s="546"/>
      <c r="J65" s="546"/>
      <c r="K65" s="546"/>
      <c r="L65" s="547"/>
      <c r="M65" s="547"/>
      <c r="N65" s="104"/>
      <c r="O65" s="542"/>
      <c r="P65" s="543"/>
      <c r="Q65" s="543"/>
      <c r="R65" s="544"/>
    </row>
    <row r="66" spans="1:20" x14ac:dyDescent="0.2">
      <c r="A66" s="2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0"/>
      <c r="Q66" s="13"/>
    </row>
    <row r="67" spans="1:20" ht="17.25" x14ac:dyDescent="0.25">
      <c r="A67" s="497" t="s">
        <v>19</v>
      </c>
      <c r="B67" s="497"/>
      <c r="C67" s="497"/>
      <c r="D67" s="497"/>
      <c r="E67" s="505" t="str">
        <f>E32</f>
        <v>3R Petroleum</v>
      </c>
      <c r="F67" s="505"/>
      <c r="G67" s="505"/>
      <c r="H67" s="505"/>
      <c r="I67" s="505"/>
      <c r="L67" s="486" t="s">
        <v>21</v>
      </c>
      <c r="M67" s="486"/>
      <c r="N67" s="486"/>
      <c r="O67" s="486"/>
      <c r="P67" s="486"/>
      <c r="Q67" s="486"/>
    </row>
    <row r="68" spans="1:20" ht="6" customHeight="1" x14ac:dyDescent="0.2">
      <c r="I68" s="22"/>
      <c r="J68" s="18"/>
      <c r="K68" s="18"/>
      <c r="L68" s="18"/>
      <c r="M68" s="18"/>
      <c r="N68" s="18"/>
      <c r="O68" s="18"/>
      <c r="P68" s="18"/>
      <c r="Q68" s="18"/>
    </row>
    <row r="69" spans="1:20" ht="16.5" x14ac:dyDescent="0.3">
      <c r="A69" s="487" t="s">
        <v>5</v>
      </c>
      <c r="B69" s="511">
        <f>B34</f>
        <v>5</v>
      </c>
      <c r="C69" s="97"/>
      <c r="D69" s="483" t="s">
        <v>250</v>
      </c>
      <c r="E69" s="483"/>
      <c r="F69" s="483"/>
      <c r="G69" s="483"/>
      <c r="H69" s="483"/>
      <c r="I69" s="483"/>
      <c r="L69" s="534" t="s">
        <v>222</v>
      </c>
      <c r="M69" s="534"/>
      <c r="N69" s="534"/>
      <c r="O69" s="534"/>
      <c r="P69" s="534"/>
      <c r="Q69" s="534"/>
    </row>
    <row r="70" spans="1:20" x14ac:dyDescent="0.2">
      <c r="A70" s="487"/>
      <c r="B70" s="511"/>
      <c r="C70" s="13"/>
      <c r="D70" s="483" t="s">
        <v>7</v>
      </c>
      <c r="E70" s="483"/>
      <c r="F70" s="483"/>
      <c r="G70" s="483" t="s">
        <v>8</v>
      </c>
      <c r="H70" s="483"/>
      <c r="I70" s="483"/>
    </row>
    <row r="71" spans="1:20" x14ac:dyDescent="0.2">
      <c r="A71" s="477" t="s">
        <v>4</v>
      </c>
      <c r="B71" s="477"/>
      <c r="C71" s="22"/>
      <c r="D71" s="14" t="s">
        <v>9</v>
      </c>
      <c r="E71" s="14" t="s">
        <v>10</v>
      </c>
      <c r="F71" s="14" t="s">
        <v>11</v>
      </c>
      <c r="G71" s="14" t="s">
        <v>9</v>
      </c>
      <c r="H71" s="14" t="s">
        <v>10</v>
      </c>
      <c r="I71" s="14" t="s">
        <v>11</v>
      </c>
      <c r="L71" s="539" t="s">
        <v>223</v>
      </c>
      <c r="M71" s="539"/>
      <c r="N71" s="539"/>
      <c r="O71" s="539"/>
      <c r="P71" s="539"/>
      <c r="Q71" s="539"/>
    </row>
    <row r="72" spans="1:20" x14ac:dyDescent="0.2">
      <c r="A72" s="551">
        <f>A37</f>
        <v>44986</v>
      </c>
      <c r="B72" s="551"/>
      <c r="D72" s="72">
        <f t="shared" ref="D72:I72" si="1">D37</f>
        <v>2</v>
      </c>
      <c r="E72" s="72">
        <f t="shared" si="1"/>
        <v>8</v>
      </c>
      <c r="F72" s="73">
        <f t="shared" si="1"/>
        <v>2022</v>
      </c>
      <c r="G72" s="72">
        <f t="shared" si="1"/>
        <v>31</v>
      </c>
      <c r="H72" s="72">
        <f t="shared" si="1"/>
        <v>12</v>
      </c>
      <c r="I72" s="73">
        <f t="shared" si="1"/>
        <v>2022</v>
      </c>
      <c r="L72" s="540" t="s">
        <v>25</v>
      </c>
      <c r="M72" s="540"/>
      <c r="N72" s="540"/>
      <c r="O72" s="540"/>
      <c r="P72" s="540"/>
      <c r="Q72" s="540"/>
    </row>
    <row r="73" spans="1:20" ht="6" customHeight="1" x14ac:dyDescent="0.2">
      <c r="Q73" s="22"/>
    </row>
    <row r="74" spans="1:20" x14ac:dyDescent="0.2">
      <c r="L74" s="22"/>
      <c r="M74" s="22"/>
      <c r="N74" s="22"/>
      <c r="O74" s="22"/>
      <c r="P74" s="22"/>
      <c r="Q74" s="14" t="s">
        <v>258</v>
      </c>
    </row>
    <row r="75" spans="1:20" ht="6" customHeight="1" x14ac:dyDescent="0.2">
      <c r="J75" s="22"/>
      <c r="K75" s="22"/>
      <c r="L75" s="22"/>
      <c r="M75" s="22"/>
      <c r="N75" s="22"/>
      <c r="O75" s="22"/>
    </row>
    <row r="76" spans="1:20" ht="16.5" x14ac:dyDescent="0.3">
      <c r="A76" s="534" t="s">
        <v>252</v>
      </c>
      <c r="B76" s="534"/>
      <c r="C76" s="534"/>
      <c r="D76" s="534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</row>
    <row r="78" spans="1:20" ht="13.5" x14ac:dyDescent="0.2">
      <c r="A78" s="541" t="s">
        <v>226</v>
      </c>
      <c r="B78" s="541"/>
      <c r="C78" s="541"/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</row>
    <row r="79" spans="1:20" ht="12.95" customHeight="1" x14ac:dyDescent="0.2">
      <c r="A79" s="538" t="s">
        <v>253</v>
      </c>
      <c r="B79" s="483" t="s">
        <v>254</v>
      </c>
      <c r="C79" s="483"/>
      <c r="D79" s="483"/>
      <c r="E79" s="483"/>
      <c r="F79" s="483"/>
      <c r="G79" s="483"/>
      <c r="H79" s="483"/>
      <c r="I79" s="487" t="s">
        <v>255</v>
      </c>
      <c r="J79" s="487"/>
      <c r="K79" s="487"/>
      <c r="L79" s="487"/>
      <c r="M79" s="487"/>
      <c r="N79" s="487"/>
      <c r="O79" s="538" t="s">
        <v>256</v>
      </c>
      <c r="P79" s="538" t="s">
        <v>231</v>
      </c>
      <c r="Q79" s="538" t="s">
        <v>257</v>
      </c>
      <c r="R79" s="478" t="s">
        <v>31</v>
      </c>
      <c r="S79" s="105"/>
      <c r="T79" s="105"/>
    </row>
    <row r="80" spans="1:20" ht="12.95" customHeight="1" x14ac:dyDescent="0.2">
      <c r="A80" s="538"/>
      <c r="B80" s="535" t="s">
        <v>233</v>
      </c>
      <c r="C80" s="535"/>
      <c r="D80" s="535"/>
      <c r="E80" s="535"/>
      <c r="F80" s="535"/>
      <c r="G80" s="536" t="s">
        <v>234</v>
      </c>
      <c r="H80" s="536"/>
      <c r="I80" s="535" t="s">
        <v>235</v>
      </c>
      <c r="J80" s="535" t="s">
        <v>236</v>
      </c>
      <c r="K80" s="535"/>
      <c r="L80" s="536" t="s">
        <v>237</v>
      </c>
      <c r="M80" s="536"/>
      <c r="N80" s="537" t="s">
        <v>238</v>
      </c>
      <c r="O80" s="538"/>
      <c r="P80" s="538"/>
      <c r="Q80" s="538"/>
      <c r="R80" s="478"/>
      <c r="S80" s="105"/>
      <c r="T80" s="105"/>
    </row>
    <row r="81" spans="1:20" x14ac:dyDescent="0.2">
      <c r="A81" s="538"/>
      <c r="B81" s="535"/>
      <c r="C81" s="535"/>
      <c r="D81" s="535"/>
      <c r="E81" s="535"/>
      <c r="F81" s="535"/>
      <c r="G81" s="536"/>
      <c r="H81" s="536"/>
      <c r="I81" s="535"/>
      <c r="J81" s="535"/>
      <c r="K81" s="535"/>
      <c r="L81" s="536"/>
      <c r="M81" s="536"/>
      <c r="N81" s="537"/>
      <c r="O81" s="538"/>
      <c r="P81" s="538"/>
      <c r="Q81" s="538"/>
      <c r="R81" s="478"/>
      <c r="S81" s="105"/>
      <c r="T81" s="105"/>
    </row>
    <row r="82" spans="1:20" x14ac:dyDescent="0.2">
      <c r="A82" s="538"/>
      <c r="B82" s="535"/>
      <c r="C82" s="535"/>
      <c r="D82" s="535"/>
      <c r="E82" s="535"/>
      <c r="F82" s="535"/>
      <c r="G82" s="536"/>
      <c r="H82" s="536"/>
      <c r="I82" s="535"/>
      <c r="J82" s="535"/>
      <c r="K82" s="535"/>
      <c r="L82" s="536"/>
      <c r="M82" s="536"/>
      <c r="N82" s="537"/>
      <c r="O82" s="538"/>
      <c r="P82" s="538"/>
      <c r="Q82" s="538"/>
      <c r="R82" s="478"/>
      <c r="S82" s="105"/>
      <c r="T82" s="105"/>
    </row>
    <row r="83" spans="1:20" ht="23.85" customHeight="1" x14ac:dyDescent="0.2">
      <c r="A83" s="545" t="str">
        <f>IF('PCP - Tabela 1'!K321=0,"",IF('PCP - Tabela 1'!M321=0,'PCP - Tabela 1'!K321,'PCP - Tabela 1'!K321&amp;" / "&amp;'PCP - Tabela 1'!M321))</f>
        <v/>
      </c>
      <c r="B83" s="552"/>
      <c r="C83" s="552"/>
      <c r="D83" s="552"/>
      <c r="E83" s="552"/>
      <c r="F83" s="552"/>
      <c r="G83" s="554"/>
      <c r="H83" s="554"/>
      <c r="I83" s="554"/>
      <c r="J83" s="554"/>
      <c r="K83" s="554"/>
      <c r="L83" s="555"/>
      <c r="M83" s="555"/>
      <c r="N83" s="107"/>
      <c r="O83" s="553"/>
      <c r="P83" s="548"/>
      <c r="Q83" s="548"/>
      <c r="R83" s="544">
        <v>17</v>
      </c>
    </row>
    <row r="84" spans="1:20" ht="23.85" customHeight="1" x14ac:dyDescent="0.2">
      <c r="A84" s="545"/>
      <c r="B84" s="552"/>
      <c r="C84" s="552"/>
      <c r="D84" s="552"/>
      <c r="E84" s="552"/>
      <c r="F84" s="552"/>
      <c r="G84" s="554"/>
      <c r="H84" s="554"/>
      <c r="I84" s="554"/>
      <c r="J84" s="554"/>
      <c r="K84" s="554"/>
      <c r="L84" s="555"/>
      <c r="M84" s="555"/>
      <c r="N84" s="108"/>
      <c r="O84" s="553"/>
      <c r="P84" s="548"/>
      <c r="Q84" s="548"/>
      <c r="R84" s="544"/>
    </row>
    <row r="85" spans="1:20" ht="23.85" customHeight="1" x14ac:dyDescent="0.2">
      <c r="A85" s="545" t="str">
        <f>IF('PCP - Tabela 1'!F360=0,"",IF('PCP - Tabela 1'!H360=0,'PCP - Tabela 1'!F360,'PCP - Tabela 1'!F360&amp;" / "&amp;'PCP - Tabela 1'!H360))</f>
        <v/>
      </c>
      <c r="B85" s="552"/>
      <c r="C85" s="552"/>
      <c r="D85" s="552"/>
      <c r="E85" s="552"/>
      <c r="F85" s="552"/>
      <c r="G85" s="554"/>
      <c r="H85" s="554"/>
      <c r="I85" s="554"/>
      <c r="J85" s="554"/>
      <c r="K85" s="554"/>
      <c r="L85" s="555"/>
      <c r="M85" s="555"/>
      <c r="N85" s="107"/>
      <c r="O85" s="553"/>
      <c r="P85" s="543"/>
      <c r="Q85" s="543"/>
      <c r="R85" s="544">
        <v>18</v>
      </c>
    </row>
    <row r="86" spans="1:20" ht="23.85" customHeight="1" x14ac:dyDescent="0.2">
      <c r="A86" s="545"/>
      <c r="B86" s="552"/>
      <c r="C86" s="552"/>
      <c r="D86" s="552"/>
      <c r="E86" s="552"/>
      <c r="F86" s="552"/>
      <c r="G86" s="554"/>
      <c r="H86" s="554"/>
      <c r="I86" s="554"/>
      <c r="J86" s="554"/>
      <c r="K86" s="554"/>
      <c r="L86" s="555"/>
      <c r="M86" s="555"/>
      <c r="N86" s="108"/>
      <c r="O86" s="553"/>
      <c r="P86" s="543"/>
      <c r="Q86" s="543"/>
      <c r="R86" s="544"/>
    </row>
    <row r="87" spans="1:20" ht="23.85" customHeight="1" x14ac:dyDescent="0.2">
      <c r="A87" s="545" t="str">
        <f>IF('PCP - Tabela 1'!K360=0,"",IF('PCP - Tabela 1'!M360=0,'PCP - Tabela 1'!K360,'PCP - Tabela 1'!K360&amp;" / "&amp;'PCP - Tabela 1'!M360))</f>
        <v/>
      </c>
      <c r="B87" s="552"/>
      <c r="C87" s="552"/>
      <c r="D87" s="552"/>
      <c r="E87" s="552"/>
      <c r="F87" s="552"/>
      <c r="G87" s="554"/>
      <c r="H87" s="554"/>
      <c r="I87" s="554"/>
      <c r="J87" s="554"/>
      <c r="K87" s="554"/>
      <c r="L87" s="555"/>
      <c r="M87" s="555"/>
      <c r="N87" s="107"/>
      <c r="O87" s="553"/>
      <c r="P87" s="543"/>
      <c r="Q87" s="543"/>
      <c r="R87" s="544">
        <v>19</v>
      </c>
    </row>
    <row r="88" spans="1:20" ht="23.85" customHeight="1" x14ac:dyDescent="0.2">
      <c r="A88" s="545"/>
      <c r="B88" s="552"/>
      <c r="C88" s="552"/>
      <c r="D88" s="552"/>
      <c r="E88" s="552"/>
      <c r="F88" s="552"/>
      <c r="G88" s="554"/>
      <c r="H88" s="554"/>
      <c r="I88" s="554"/>
      <c r="J88" s="554"/>
      <c r="K88" s="554"/>
      <c r="L88" s="555"/>
      <c r="M88" s="555"/>
      <c r="N88" s="108"/>
      <c r="O88" s="553"/>
      <c r="P88" s="543"/>
      <c r="Q88" s="543"/>
      <c r="R88" s="544"/>
    </row>
    <row r="89" spans="1:20" ht="23.85" customHeight="1" x14ac:dyDescent="0.2">
      <c r="A89" s="545" t="str">
        <f>IF('PCP - Tabela 1'!F399=0,"",IF('PCP - Tabela 1'!H399=0,'PCP - Tabela 1'!F399,'PCP - Tabela 1'!F399&amp;" / "&amp;'PCP - Tabela 1'!H399))</f>
        <v/>
      </c>
      <c r="B89" s="552"/>
      <c r="C89" s="552"/>
      <c r="D89" s="552"/>
      <c r="E89" s="552"/>
      <c r="F89" s="552"/>
      <c r="G89" s="554"/>
      <c r="H89" s="554"/>
      <c r="I89" s="554"/>
      <c r="J89" s="554"/>
      <c r="K89" s="554"/>
      <c r="L89" s="555"/>
      <c r="M89" s="555"/>
      <c r="N89" s="107"/>
      <c r="O89" s="553"/>
      <c r="P89" s="543"/>
      <c r="Q89" s="543"/>
      <c r="R89" s="544">
        <v>20</v>
      </c>
    </row>
    <row r="90" spans="1:20" ht="23.85" customHeight="1" x14ac:dyDescent="0.2">
      <c r="A90" s="545"/>
      <c r="B90" s="552"/>
      <c r="C90" s="552"/>
      <c r="D90" s="552"/>
      <c r="E90" s="552"/>
      <c r="F90" s="552"/>
      <c r="G90" s="554"/>
      <c r="H90" s="554"/>
      <c r="I90" s="554"/>
      <c r="J90" s="554"/>
      <c r="K90" s="554"/>
      <c r="L90" s="555"/>
      <c r="M90" s="555"/>
      <c r="N90" s="108"/>
      <c r="O90" s="553"/>
      <c r="P90" s="543"/>
      <c r="Q90" s="543"/>
      <c r="R90" s="544"/>
    </row>
    <row r="91" spans="1:20" ht="23.85" customHeight="1" x14ac:dyDescent="0.2">
      <c r="A91" s="545" t="str">
        <f>IF('PCP - Tabela 1'!K399=0,"",IF('PCP - Tabela 1'!M399=0,'PCP - Tabela 1'!K399,'PCP - Tabela 1'!K399&amp;" / "&amp;'PCP - Tabela 1'!M399))</f>
        <v/>
      </c>
      <c r="B91" s="552"/>
      <c r="C91" s="552"/>
      <c r="D91" s="552"/>
      <c r="E91" s="552"/>
      <c r="F91" s="552"/>
      <c r="G91" s="554"/>
      <c r="H91" s="554"/>
      <c r="I91" s="554"/>
      <c r="J91" s="554"/>
      <c r="K91" s="554"/>
      <c r="L91" s="555"/>
      <c r="M91" s="555"/>
      <c r="N91" s="107"/>
      <c r="O91" s="553"/>
      <c r="P91" s="543"/>
      <c r="Q91" s="543"/>
      <c r="R91" s="544">
        <v>21</v>
      </c>
    </row>
    <row r="92" spans="1:20" ht="23.85" customHeight="1" x14ac:dyDescent="0.2">
      <c r="A92" s="545"/>
      <c r="B92" s="552"/>
      <c r="C92" s="552"/>
      <c r="D92" s="552"/>
      <c r="E92" s="552"/>
      <c r="F92" s="552"/>
      <c r="G92" s="554"/>
      <c r="H92" s="554"/>
      <c r="I92" s="554"/>
      <c r="J92" s="554"/>
      <c r="K92" s="554"/>
      <c r="L92" s="555"/>
      <c r="M92" s="555"/>
      <c r="N92" s="108"/>
      <c r="O92" s="553"/>
      <c r="P92" s="543"/>
      <c r="Q92" s="543"/>
      <c r="R92" s="544"/>
    </row>
    <row r="93" spans="1:20" ht="23.85" customHeight="1" x14ac:dyDescent="0.2">
      <c r="A93" s="545" t="str">
        <f>IF('PCP - Tabela 1'!F438=0,"",IF('PCP - Tabela 1'!H438=0,'PCP - Tabela 1'!F438,'PCP - Tabela 1'!F438&amp;" / "&amp;'PCP - Tabela 1'!H438))</f>
        <v/>
      </c>
      <c r="B93" s="552"/>
      <c r="C93" s="552"/>
      <c r="D93" s="552"/>
      <c r="E93" s="552"/>
      <c r="F93" s="552"/>
      <c r="G93" s="554"/>
      <c r="H93" s="554"/>
      <c r="I93" s="554"/>
      <c r="J93" s="554"/>
      <c r="K93" s="554"/>
      <c r="L93" s="555"/>
      <c r="M93" s="555"/>
      <c r="N93" s="107"/>
      <c r="O93" s="553"/>
      <c r="P93" s="543"/>
      <c r="Q93" s="543"/>
      <c r="R93" s="544">
        <v>22</v>
      </c>
    </row>
    <row r="94" spans="1:20" ht="23.85" customHeight="1" x14ac:dyDescent="0.2">
      <c r="A94" s="545"/>
      <c r="B94" s="552"/>
      <c r="C94" s="552"/>
      <c r="D94" s="552"/>
      <c r="E94" s="552"/>
      <c r="F94" s="552"/>
      <c r="G94" s="554"/>
      <c r="H94" s="554"/>
      <c r="I94" s="554"/>
      <c r="J94" s="554"/>
      <c r="K94" s="554"/>
      <c r="L94" s="555"/>
      <c r="M94" s="555"/>
      <c r="N94" s="108"/>
      <c r="O94" s="553"/>
      <c r="P94" s="543"/>
      <c r="Q94" s="543"/>
      <c r="R94" s="544"/>
    </row>
    <row r="95" spans="1:20" ht="23.85" customHeight="1" x14ac:dyDescent="0.2">
      <c r="A95" s="545" t="str">
        <f>IF('PCP - Tabela 1'!K438=0,"",IF('PCP - Tabela 1'!M438=0,'PCP - Tabela 1'!K438,'PCP - Tabela 1'!K438&amp;" / "&amp;'PCP - Tabela 1'!M438))</f>
        <v/>
      </c>
      <c r="B95" s="552"/>
      <c r="C95" s="552"/>
      <c r="D95" s="552"/>
      <c r="E95" s="552"/>
      <c r="F95" s="552"/>
      <c r="G95" s="554"/>
      <c r="H95" s="554"/>
      <c r="I95" s="554"/>
      <c r="J95" s="554"/>
      <c r="K95" s="554"/>
      <c r="L95" s="555"/>
      <c r="M95" s="555"/>
      <c r="N95" s="107"/>
      <c r="O95" s="553"/>
      <c r="P95" s="543"/>
      <c r="Q95" s="543"/>
      <c r="R95" s="544">
        <v>23</v>
      </c>
    </row>
    <row r="96" spans="1:20" ht="23.85" customHeight="1" x14ac:dyDescent="0.2">
      <c r="A96" s="545"/>
      <c r="B96" s="552"/>
      <c r="C96" s="552"/>
      <c r="D96" s="552"/>
      <c r="E96" s="552"/>
      <c r="F96" s="552"/>
      <c r="G96" s="554"/>
      <c r="H96" s="554"/>
      <c r="I96" s="554"/>
      <c r="J96" s="554"/>
      <c r="K96" s="554"/>
      <c r="L96" s="555"/>
      <c r="M96" s="555"/>
      <c r="N96" s="108"/>
      <c r="O96" s="553"/>
      <c r="P96" s="543"/>
      <c r="Q96" s="543"/>
      <c r="R96" s="544"/>
    </row>
    <row r="97" spans="1:18" ht="23.85" customHeight="1" x14ac:dyDescent="0.2">
      <c r="A97" s="545" t="str">
        <f>IF('PCP - Tabela 1'!F477=0,"",IF('PCP - Tabela 1'!H477=0,'PCP - Tabela 1'!F477,'PCP - Tabela 1'!F477&amp;" / "&amp;'PCP - Tabela 1'!H477))</f>
        <v/>
      </c>
      <c r="B97" s="552"/>
      <c r="C97" s="552"/>
      <c r="D97" s="552"/>
      <c r="E97" s="552"/>
      <c r="F97" s="552"/>
      <c r="G97" s="554"/>
      <c r="H97" s="554"/>
      <c r="I97" s="554"/>
      <c r="J97" s="554"/>
      <c r="K97" s="554"/>
      <c r="L97" s="555"/>
      <c r="M97" s="555"/>
      <c r="N97" s="107"/>
      <c r="O97" s="553"/>
      <c r="P97" s="543"/>
      <c r="Q97" s="543"/>
      <c r="R97" s="544">
        <v>24</v>
      </c>
    </row>
    <row r="98" spans="1:18" ht="23.85" customHeight="1" x14ac:dyDescent="0.2">
      <c r="A98" s="545"/>
      <c r="B98" s="552"/>
      <c r="C98" s="552"/>
      <c r="D98" s="552"/>
      <c r="E98" s="552"/>
      <c r="F98" s="552"/>
      <c r="G98" s="554"/>
      <c r="H98" s="554"/>
      <c r="I98" s="554"/>
      <c r="J98" s="554"/>
      <c r="K98" s="554"/>
      <c r="L98" s="555"/>
      <c r="M98" s="555"/>
      <c r="N98" s="108"/>
      <c r="O98" s="553"/>
      <c r="P98" s="543"/>
      <c r="Q98" s="543"/>
      <c r="R98" s="544"/>
    </row>
    <row r="99" spans="1:18" ht="23.85" customHeight="1" x14ac:dyDescent="0.2">
      <c r="A99" s="545" t="str">
        <f>IF('PCP - Tabela 1'!K477=0,"",IF('PCP - Tabela 1'!M477=0,'PCP - Tabela 1'!K477,'PCP - Tabela 1'!K477&amp;" / "&amp;'PCP - Tabela 1'!M477))</f>
        <v/>
      </c>
      <c r="B99" s="552"/>
      <c r="C99" s="552"/>
      <c r="D99" s="552"/>
      <c r="E99" s="552"/>
      <c r="F99" s="552"/>
      <c r="G99" s="554"/>
      <c r="H99" s="554"/>
      <c r="I99" s="554"/>
      <c r="J99" s="554"/>
      <c r="K99" s="554"/>
      <c r="L99" s="555"/>
      <c r="M99" s="555"/>
      <c r="N99" s="107"/>
      <c r="O99" s="553"/>
      <c r="P99" s="543"/>
      <c r="Q99" s="543"/>
      <c r="R99" s="544">
        <v>25</v>
      </c>
    </row>
    <row r="100" spans="1:18" ht="23.85" customHeight="1" x14ac:dyDescent="0.2">
      <c r="A100" s="545"/>
      <c r="B100" s="552"/>
      <c r="C100" s="552"/>
      <c r="D100" s="552"/>
      <c r="E100" s="552"/>
      <c r="F100" s="552"/>
      <c r="G100" s="554"/>
      <c r="H100" s="554"/>
      <c r="I100" s="554"/>
      <c r="J100" s="554"/>
      <c r="K100" s="554"/>
      <c r="L100" s="555"/>
      <c r="M100" s="555"/>
      <c r="N100" s="108"/>
      <c r="O100" s="553"/>
      <c r="P100" s="543"/>
      <c r="Q100" s="543"/>
      <c r="R100" s="544"/>
    </row>
    <row r="101" spans="1:18" x14ac:dyDescent="0.2">
      <c r="A101" s="2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90"/>
      <c r="Q101" s="13"/>
    </row>
    <row r="102" spans="1:18" ht="17.25" x14ac:dyDescent="0.25">
      <c r="A102" s="497" t="s">
        <v>19</v>
      </c>
      <c r="B102" s="497"/>
      <c r="C102" s="497"/>
      <c r="D102" s="497"/>
      <c r="E102" s="505" t="str">
        <f>E67</f>
        <v>3R Petroleum</v>
      </c>
      <c r="F102" s="505"/>
      <c r="G102" s="505"/>
      <c r="H102" s="505"/>
      <c r="I102" s="505"/>
      <c r="L102" s="486" t="s">
        <v>21</v>
      </c>
      <c r="M102" s="486"/>
      <c r="N102" s="486"/>
      <c r="O102" s="486"/>
      <c r="P102" s="486"/>
      <c r="Q102" s="486"/>
    </row>
    <row r="103" spans="1:18" ht="6" customHeight="1" x14ac:dyDescent="0.2">
      <c r="I103" s="22"/>
      <c r="J103" s="18"/>
      <c r="K103" s="18"/>
      <c r="L103" s="18"/>
      <c r="M103" s="18"/>
      <c r="N103" s="18"/>
      <c r="O103" s="18"/>
      <c r="P103" s="18"/>
      <c r="Q103" s="18"/>
    </row>
    <row r="104" spans="1:18" ht="16.5" x14ac:dyDescent="0.3">
      <c r="A104" s="487" t="s">
        <v>5</v>
      </c>
      <c r="B104" s="511">
        <f>B69</f>
        <v>5</v>
      </c>
      <c r="C104" s="97"/>
      <c r="D104" s="483" t="s">
        <v>250</v>
      </c>
      <c r="E104" s="483"/>
      <c r="F104" s="483"/>
      <c r="G104" s="483"/>
      <c r="H104" s="483"/>
      <c r="I104" s="483"/>
      <c r="L104" s="534" t="s">
        <v>222</v>
      </c>
      <c r="M104" s="534"/>
      <c r="N104" s="534"/>
      <c r="O104" s="534"/>
      <c r="P104" s="534"/>
      <c r="Q104" s="534"/>
    </row>
    <row r="105" spans="1:18" x14ac:dyDescent="0.2">
      <c r="A105" s="487"/>
      <c r="B105" s="511"/>
      <c r="C105" s="13"/>
      <c r="D105" s="483" t="s">
        <v>7</v>
      </c>
      <c r="E105" s="483"/>
      <c r="F105" s="483"/>
      <c r="G105" s="483" t="s">
        <v>8</v>
      </c>
      <c r="H105" s="483"/>
      <c r="I105" s="483"/>
    </row>
    <row r="106" spans="1:18" x14ac:dyDescent="0.2">
      <c r="A106" s="477" t="s">
        <v>4</v>
      </c>
      <c r="B106" s="477"/>
      <c r="C106" s="22"/>
      <c r="D106" s="14" t="s">
        <v>9</v>
      </c>
      <c r="E106" s="14" t="s">
        <v>10</v>
      </c>
      <c r="F106" s="14" t="s">
        <v>11</v>
      </c>
      <c r="G106" s="14" t="s">
        <v>9</v>
      </c>
      <c r="H106" s="14" t="s">
        <v>10</v>
      </c>
      <c r="I106" s="14" t="s">
        <v>11</v>
      </c>
      <c r="L106" s="539" t="s">
        <v>223</v>
      </c>
      <c r="M106" s="539"/>
      <c r="N106" s="539"/>
      <c r="O106" s="539"/>
      <c r="P106" s="539"/>
      <c r="Q106" s="539"/>
    </row>
    <row r="107" spans="1:18" x14ac:dyDescent="0.2">
      <c r="A107" s="551">
        <f>A72</f>
        <v>44986</v>
      </c>
      <c r="B107" s="551"/>
      <c r="D107" s="72">
        <f t="shared" ref="D107:I107" si="2">D72</f>
        <v>2</v>
      </c>
      <c r="E107" s="72">
        <f t="shared" si="2"/>
        <v>8</v>
      </c>
      <c r="F107" s="73">
        <f t="shared" si="2"/>
        <v>2022</v>
      </c>
      <c r="G107" s="72">
        <f t="shared" si="2"/>
        <v>31</v>
      </c>
      <c r="H107" s="72">
        <f t="shared" si="2"/>
        <v>12</v>
      </c>
      <c r="I107" s="73">
        <f t="shared" si="2"/>
        <v>2022</v>
      </c>
      <c r="L107" s="540" t="s">
        <v>25</v>
      </c>
      <c r="M107" s="540"/>
      <c r="N107" s="540"/>
      <c r="O107" s="540"/>
      <c r="P107" s="540"/>
      <c r="Q107" s="540"/>
    </row>
    <row r="108" spans="1:18" ht="6" customHeight="1" x14ac:dyDescent="0.2">
      <c r="Q108" s="22"/>
    </row>
    <row r="109" spans="1:18" x14ac:dyDescent="0.2">
      <c r="L109" s="22"/>
      <c r="M109" s="22"/>
      <c r="N109" s="22"/>
      <c r="O109" s="22"/>
      <c r="P109" s="22"/>
      <c r="Q109" s="14" t="s">
        <v>259</v>
      </c>
    </row>
    <row r="110" spans="1:18" ht="6" customHeight="1" x14ac:dyDescent="0.2">
      <c r="J110" s="22"/>
      <c r="K110" s="22"/>
      <c r="L110" s="22"/>
      <c r="M110" s="22"/>
      <c r="N110" s="22"/>
      <c r="O110" s="22"/>
    </row>
    <row r="111" spans="1:18" ht="16.5" x14ac:dyDescent="0.3">
      <c r="A111" s="534" t="s">
        <v>252</v>
      </c>
      <c r="B111" s="534"/>
      <c r="C111" s="534"/>
      <c r="D111" s="534"/>
      <c r="E111" s="534"/>
      <c r="F111" s="534"/>
      <c r="G111" s="534"/>
      <c r="H111" s="534"/>
      <c r="I111" s="534"/>
      <c r="J111" s="534"/>
      <c r="K111" s="534"/>
      <c r="L111" s="534"/>
      <c r="M111" s="534"/>
      <c r="N111" s="534"/>
      <c r="O111" s="534"/>
      <c r="P111" s="534"/>
      <c r="Q111" s="534"/>
    </row>
    <row r="113" spans="1:20" ht="13.5" x14ac:dyDescent="0.2">
      <c r="A113" s="541" t="s">
        <v>226</v>
      </c>
      <c r="B113" s="541"/>
      <c r="C113" s="541"/>
      <c r="D113" s="541"/>
      <c r="E113" s="541"/>
      <c r="F113" s="541"/>
      <c r="G113" s="541"/>
      <c r="H113" s="541"/>
      <c r="I113" s="541"/>
      <c r="J113" s="541"/>
      <c r="K113" s="541"/>
      <c r="L113" s="541"/>
      <c r="M113" s="541"/>
      <c r="N113" s="541"/>
      <c r="O113" s="541"/>
      <c r="P113" s="541"/>
      <c r="Q113" s="541"/>
      <c r="R113" s="541"/>
    </row>
    <row r="114" spans="1:20" ht="12.95" customHeight="1" x14ac:dyDescent="0.2">
      <c r="A114" s="538" t="s">
        <v>253</v>
      </c>
      <c r="B114" s="483" t="s">
        <v>254</v>
      </c>
      <c r="C114" s="483"/>
      <c r="D114" s="483"/>
      <c r="E114" s="483"/>
      <c r="F114" s="483"/>
      <c r="G114" s="483"/>
      <c r="H114" s="483"/>
      <c r="I114" s="487" t="s">
        <v>255</v>
      </c>
      <c r="J114" s="487"/>
      <c r="K114" s="487"/>
      <c r="L114" s="487"/>
      <c r="M114" s="487"/>
      <c r="N114" s="487"/>
      <c r="O114" s="538" t="s">
        <v>256</v>
      </c>
      <c r="P114" s="538" t="s">
        <v>231</v>
      </c>
      <c r="Q114" s="538" t="s">
        <v>257</v>
      </c>
      <c r="R114" s="478" t="s">
        <v>31</v>
      </c>
      <c r="S114" s="105"/>
      <c r="T114" s="105"/>
    </row>
    <row r="115" spans="1:20" ht="12.95" customHeight="1" x14ac:dyDescent="0.2">
      <c r="A115" s="538"/>
      <c r="B115" s="535" t="s">
        <v>233</v>
      </c>
      <c r="C115" s="535"/>
      <c r="D115" s="535"/>
      <c r="E115" s="535"/>
      <c r="F115" s="535"/>
      <c r="G115" s="536" t="s">
        <v>234</v>
      </c>
      <c r="H115" s="536"/>
      <c r="I115" s="535" t="s">
        <v>235</v>
      </c>
      <c r="J115" s="535" t="s">
        <v>236</v>
      </c>
      <c r="K115" s="535"/>
      <c r="L115" s="536" t="s">
        <v>237</v>
      </c>
      <c r="M115" s="536"/>
      <c r="N115" s="537" t="s">
        <v>238</v>
      </c>
      <c r="O115" s="538"/>
      <c r="P115" s="538"/>
      <c r="Q115" s="538"/>
      <c r="R115" s="478"/>
      <c r="S115" s="105"/>
      <c r="T115" s="105"/>
    </row>
    <row r="116" spans="1:20" x14ac:dyDescent="0.2">
      <c r="A116" s="538"/>
      <c r="B116" s="535"/>
      <c r="C116" s="535"/>
      <c r="D116" s="535"/>
      <c r="E116" s="535"/>
      <c r="F116" s="535"/>
      <c r="G116" s="536"/>
      <c r="H116" s="536"/>
      <c r="I116" s="535"/>
      <c r="J116" s="535"/>
      <c r="K116" s="535"/>
      <c r="L116" s="536"/>
      <c r="M116" s="536"/>
      <c r="N116" s="537"/>
      <c r="O116" s="538"/>
      <c r="P116" s="538"/>
      <c r="Q116" s="538"/>
      <c r="R116" s="478"/>
      <c r="S116" s="105"/>
      <c r="T116" s="105"/>
    </row>
    <row r="117" spans="1:20" x14ac:dyDescent="0.2">
      <c r="A117" s="538"/>
      <c r="B117" s="535"/>
      <c r="C117" s="535"/>
      <c r="D117" s="535"/>
      <c r="E117" s="535"/>
      <c r="F117" s="535"/>
      <c r="G117" s="536"/>
      <c r="H117" s="536"/>
      <c r="I117" s="535"/>
      <c r="J117" s="535"/>
      <c r="K117" s="535"/>
      <c r="L117" s="536"/>
      <c r="M117" s="536"/>
      <c r="N117" s="537"/>
      <c r="O117" s="538"/>
      <c r="P117" s="538"/>
      <c r="Q117" s="538"/>
      <c r="R117" s="478"/>
      <c r="S117" s="105"/>
      <c r="T117" s="105"/>
    </row>
    <row r="118" spans="1:20" ht="23.85" customHeight="1" x14ac:dyDescent="0.2">
      <c r="A118" s="545" t="str">
        <f>IF('PCP - Tabela 1'!F516=0,"",IF('PCP - Tabela 1'!H516=0,'PCP - Tabela 1'!F516,'PCP - Tabela 1'!F516&amp;" / "&amp;'PCP - Tabela 1'!H516))</f>
        <v/>
      </c>
      <c r="B118" s="552"/>
      <c r="C118" s="552"/>
      <c r="D118" s="552"/>
      <c r="E118" s="552"/>
      <c r="F118" s="552"/>
      <c r="G118" s="546"/>
      <c r="H118" s="546"/>
      <c r="I118" s="546"/>
      <c r="J118" s="546"/>
      <c r="K118" s="546"/>
      <c r="L118" s="547"/>
      <c r="M118" s="547"/>
      <c r="N118" s="102"/>
      <c r="O118" s="542"/>
      <c r="P118" s="548"/>
      <c r="Q118" s="548"/>
      <c r="R118" s="544">
        <v>26</v>
      </c>
    </row>
    <row r="119" spans="1:20" ht="23.85" customHeight="1" x14ac:dyDescent="0.2">
      <c r="A119" s="545"/>
      <c r="B119" s="552"/>
      <c r="C119" s="552"/>
      <c r="D119" s="552"/>
      <c r="E119" s="552"/>
      <c r="F119" s="552"/>
      <c r="G119" s="546"/>
      <c r="H119" s="546"/>
      <c r="I119" s="546"/>
      <c r="J119" s="546"/>
      <c r="K119" s="546"/>
      <c r="L119" s="547"/>
      <c r="M119" s="547"/>
      <c r="N119" s="104"/>
      <c r="O119" s="542"/>
      <c r="P119" s="548"/>
      <c r="Q119" s="548"/>
      <c r="R119" s="544"/>
    </row>
    <row r="120" spans="1:20" ht="23.85" customHeight="1" x14ac:dyDescent="0.2">
      <c r="A120" s="545" t="str">
        <f>IF('PCP - Tabela 1'!K516=0,"",IF('PCP - Tabela 1'!M516=0,'PCP - Tabela 1'!K516,'PCP - Tabela 1'!K516&amp;" / "&amp;'PCP - Tabela 1'!M516))</f>
        <v/>
      </c>
      <c r="B120" s="552"/>
      <c r="C120" s="552"/>
      <c r="D120" s="552"/>
      <c r="E120" s="552"/>
      <c r="F120" s="552"/>
      <c r="G120" s="546"/>
      <c r="H120" s="546"/>
      <c r="I120" s="546"/>
      <c r="J120" s="546"/>
      <c r="K120" s="546"/>
      <c r="L120" s="547"/>
      <c r="M120" s="547"/>
      <c r="N120" s="102"/>
      <c r="O120" s="542"/>
      <c r="P120" s="543"/>
      <c r="Q120" s="543"/>
      <c r="R120" s="544">
        <v>27</v>
      </c>
    </row>
    <row r="121" spans="1:20" ht="23.85" customHeight="1" x14ac:dyDescent="0.2">
      <c r="A121" s="545"/>
      <c r="B121" s="552"/>
      <c r="C121" s="552"/>
      <c r="D121" s="552"/>
      <c r="E121" s="552"/>
      <c r="F121" s="552"/>
      <c r="G121" s="546"/>
      <c r="H121" s="546"/>
      <c r="I121" s="546"/>
      <c r="J121" s="546"/>
      <c r="K121" s="546"/>
      <c r="L121" s="547"/>
      <c r="M121" s="547"/>
      <c r="N121" s="104"/>
      <c r="O121" s="542"/>
      <c r="P121" s="543"/>
      <c r="Q121" s="543"/>
      <c r="R121" s="544"/>
    </row>
    <row r="122" spans="1:20" ht="23.85" customHeight="1" x14ac:dyDescent="0.2">
      <c r="A122" s="545" t="str">
        <f>IF('PCP - Tabela 1'!F555=0,"",IF('PCP - Tabela 1'!H555=0,'PCP - Tabela 1'!F555,'PCP - Tabela 1'!F555&amp;" / "&amp;'PCP - Tabela 1'!H555))</f>
        <v/>
      </c>
      <c r="B122" s="552"/>
      <c r="C122" s="552"/>
      <c r="D122" s="552"/>
      <c r="E122" s="552"/>
      <c r="F122" s="552"/>
      <c r="G122" s="546"/>
      <c r="H122" s="546"/>
      <c r="I122" s="546"/>
      <c r="J122" s="546"/>
      <c r="K122" s="546"/>
      <c r="L122" s="547"/>
      <c r="M122" s="547"/>
      <c r="N122" s="102"/>
      <c r="O122" s="542"/>
      <c r="P122" s="543"/>
      <c r="Q122" s="543"/>
      <c r="R122" s="544">
        <v>28</v>
      </c>
    </row>
    <row r="123" spans="1:20" ht="23.85" customHeight="1" x14ac:dyDescent="0.2">
      <c r="A123" s="545"/>
      <c r="B123" s="552"/>
      <c r="C123" s="552"/>
      <c r="D123" s="552"/>
      <c r="E123" s="552"/>
      <c r="F123" s="552"/>
      <c r="G123" s="546"/>
      <c r="H123" s="546"/>
      <c r="I123" s="546"/>
      <c r="J123" s="546"/>
      <c r="K123" s="546"/>
      <c r="L123" s="547"/>
      <c r="M123" s="547"/>
      <c r="N123" s="104"/>
      <c r="O123" s="542"/>
      <c r="P123" s="543"/>
      <c r="Q123" s="543"/>
      <c r="R123" s="544"/>
    </row>
    <row r="124" spans="1:20" ht="23.85" customHeight="1" x14ac:dyDescent="0.2">
      <c r="A124" s="545" t="str">
        <f>IF('PCP - Tabela 1'!K555=0,"",IF('PCP - Tabela 1'!M555=0,'PCP - Tabela 1'!K555,'PCP - Tabela 1'!K555&amp;" / "&amp;'PCP - Tabela 1'!M555))</f>
        <v/>
      </c>
      <c r="B124" s="552"/>
      <c r="C124" s="552"/>
      <c r="D124" s="552"/>
      <c r="E124" s="552"/>
      <c r="F124" s="552"/>
      <c r="G124" s="546"/>
      <c r="H124" s="546"/>
      <c r="I124" s="546"/>
      <c r="J124" s="546"/>
      <c r="K124" s="546"/>
      <c r="L124" s="547"/>
      <c r="M124" s="547"/>
      <c r="N124" s="102"/>
      <c r="O124" s="542"/>
      <c r="P124" s="543"/>
      <c r="Q124" s="543"/>
      <c r="R124" s="544">
        <v>29</v>
      </c>
    </row>
    <row r="125" spans="1:20" ht="23.85" customHeight="1" x14ac:dyDescent="0.2">
      <c r="A125" s="545"/>
      <c r="B125" s="552"/>
      <c r="C125" s="552"/>
      <c r="D125" s="552"/>
      <c r="E125" s="552"/>
      <c r="F125" s="552"/>
      <c r="G125" s="546"/>
      <c r="H125" s="546"/>
      <c r="I125" s="546"/>
      <c r="J125" s="546"/>
      <c r="K125" s="546"/>
      <c r="L125" s="547"/>
      <c r="M125" s="547"/>
      <c r="N125" s="104"/>
      <c r="O125" s="542"/>
      <c r="P125" s="543"/>
      <c r="Q125" s="543"/>
      <c r="R125" s="544"/>
    </row>
    <row r="126" spans="1:20" ht="23.85" customHeight="1" x14ac:dyDescent="0.2">
      <c r="A126" s="545" t="str">
        <f>IF('PCP - Tabela 1'!F594=0,"",IF('PCP - Tabela 1'!H594=0,'PCP - Tabela 1'!F594,'PCP - Tabela 1'!F594&amp;" / "&amp;'PCP - Tabela 1'!H594))</f>
        <v/>
      </c>
      <c r="B126" s="552"/>
      <c r="C126" s="552"/>
      <c r="D126" s="552"/>
      <c r="E126" s="552"/>
      <c r="F126" s="552"/>
      <c r="G126" s="546"/>
      <c r="H126" s="546"/>
      <c r="I126" s="546"/>
      <c r="J126" s="546"/>
      <c r="K126" s="546"/>
      <c r="L126" s="547"/>
      <c r="M126" s="547"/>
      <c r="N126" s="102"/>
      <c r="O126" s="542"/>
      <c r="P126" s="543"/>
      <c r="Q126" s="543"/>
      <c r="R126" s="544">
        <v>30</v>
      </c>
    </row>
    <row r="127" spans="1:20" ht="23.85" customHeight="1" x14ac:dyDescent="0.2">
      <c r="A127" s="545"/>
      <c r="B127" s="552"/>
      <c r="C127" s="552"/>
      <c r="D127" s="552"/>
      <c r="E127" s="552"/>
      <c r="F127" s="552"/>
      <c r="G127" s="546"/>
      <c r="H127" s="546"/>
      <c r="I127" s="546"/>
      <c r="J127" s="546"/>
      <c r="K127" s="546"/>
      <c r="L127" s="547"/>
      <c r="M127" s="547"/>
      <c r="N127" s="104"/>
      <c r="O127" s="542"/>
      <c r="P127" s="543"/>
      <c r="Q127" s="543"/>
      <c r="R127" s="544"/>
    </row>
    <row r="128" spans="1:20" ht="23.85" customHeight="1" x14ac:dyDescent="0.2">
      <c r="A128" s="545" t="str">
        <f>IF('PCP - Tabela 1'!K594=0,"",IF('PCP - Tabela 1'!M594=0,'PCP - Tabela 1'!K594,'PCP - Tabela 1'!K594&amp;" / "&amp;'PCP - Tabela 1'!M594))</f>
        <v/>
      </c>
      <c r="B128" s="552"/>
      <c r="C128" s="552"/>
      <c r="D128" s="552"/>
      <c r="E128" s="552"/>
      <c r="F128" s="552"/>
      <c r="G128" s="546"/>
      <c r="H128" s="546"/>
      <c r="I128" s="546"/>
      <c r="J128" s="546"/>
      <c r="K128" s="546"/>
      <c r="L128" s="547"/>
      <c r="M128" s="547"/>
      <c r="N128" s="102"/>
      <c r="O128" s="542"/>
      <c r="P128" s="543"/>
      <c r="Q128" s="543"/>
      <c r="R128" s="544">
        <v>31</v>
      </c>
    </row>
    <row r="129" spans="1:18" ht="23.85" customHeight="1" x14ac:dyDescent="0.2">
      <c r="A129" s="545"/>
      <c r="B129" s="552"/>
      <c r="C129" s="552"/>
      <c r="D129" s="552"/>
      <c r="E129" s="552"/>
      <c r="F129" s="552"/>
      <c r="G129" s="546"/>
      <c r="H129" s="546"/>
      <c r="I129" s="546"/>
      <c r="J129" s="546"/>
      <c r="K129" s="546"/>
      <c r="L129" s="547"/>
      <c r="M129" s="547"/>
      <c r="N129" s="104"/>
      <c r="O129" s="542"/>
      <c r="P129" s="543"/>
      <c r="Q129" s="543"/>
      <c r="R129" s="544"/>
    </row>
    <row r="130" spans="1:18" ht="23.85" customHeight="1" x14ac:dyDescent="0.2">
      <c r="A130" s="545" t="str">
        <f>IF('PCP - Tabela 1'!F633=0,"",IF('PCP - Tabela 1'!H633=0,'PCP - Tabela 1'!F633,'PCP - Tabela 1'!F633&amp;" / "&amp;'PCP - Tabela 1'!H633))</f>
        <v/>
      </c>
      <c r="B130" s="552"/>
      <c r="C130" s="552"/>
      <c r="D130" s="552"/>
      <c r="E130" s="552"/>
      <c r="F130" s="552"/>
      <c r="G130" s="546"/>
      <c r="H130" s="546"/>
      <c r="I130" s="546"/>
      <c r="J130" s="546"/>
      <c r="K130" s="546"/>
      <c r="L130" s="547"/>
      <c r="M130" s="547"/>
      <c r="N130" s="102"/>
      <c r="O130" s="542"/>
      <c r="P130" s="543"/>
      <c r="Q130" s="543"/>
      <c r="R130" s="544">
        <v>32</v>
      </c>
    </row>
    <row r="131" spans="1:18" ht="23.85" customHeight="1" x14ac:dyDescent="0.2">
      <c r="A131" s="545"/>
      <c r="B131" s="552"/>
      <c r="C131" s="552"/>
      <c r="D131" s="552"/>
      <c r="E131" s="552"/>
      <c r="F131" s="552"/>
      <c r="G131" s="546"/>
      <c r="H131" s="546"/>
      <c r="I131" s="546"/>
      <c r="J131" s="546"/>
      <c r="K131" s="546"/>
      <c r="L131" s="547"/>
      <c r="M131" s="547"/>
      <c r="N131" s="104"/>
      <c r="O131" s="542"/>
      <c r="P131" s="543"/>
      <c r="Q131" s="543"/>
      <c r="R131" s="544"/>
    </row>
    <row r="132" spans="1:18" ht="23.85" customHeight="1" x14ac:dyDescent="0.2">
      <c r="A132" s="545" t="str">
        <f>IF('PCP - Tabela 1'!K633=0,"",IF('PCP - Tabela 1'!M633=0,'PCP - Tabela 1'!K633,'PCP - Tabela 1'!K633&amp;" / "&amp;'PCP - Tabela 1'!M633))</f>
        <v/>
      </c>
      <c r="B132" s="552"/>
      <c r="C132" s="552"/>
      <c r="D132" s="552"/>
      <c r="E132" s="552"/>
      <c r="F132" s="552"/>
      <c r="G132" s="546"/>
      <c r="H132" s="546"/>
      <c r="I132" s="546"/>
      <c r="J132" s="546"/>
      <c r="K132" s="546"/>
      <c r="L132" s="547"/>
      <c r="M132" s="547"/>
      <c r="N132" s="102"/>
      <c r="O132" s="542"/>
      <c r="P132" s="543"/>
      <c r="Q132" s="543"/>
      <c r="R132" s="544">
        <v>33</v>
      </c>
    </row>
    <row r="133" spans="1:18" ht="23.85" customHeight="1" x14ac:dyDescent="0.2">
      <c r="A133" s="545"/>
      <c r="B133" s="552"/>
      <c r="C133" s="552"/>
      <c r="D133" s="552"/>
      <c r="E133" s="552"/>
      <c r="F133" s="552"/>
      <c r="G133" s="546"/>
      <c r="H133" s="546"/>
      <c r="I133" s="546"/>
      <c r="J133" s="546"/>
      <c r="K133" s="546"/>
      <c r="L133" s="547"/>
      <c r="M133" s="547"/>
      <c r="N133" s="104"/>
      <c r="O133" s="542"/>
      <c r="P133" s="543"/>
      <c r="Q133" s="543"/>
      <c r="R133" s="544"/>
    </row>
    <row r="134" spans="1:18" ht="23.85" customHeight="1" x14ac:dyDescent="0.2">
      <c r="A134" s="545" t="str">
        <f>IF('PCP - Tabela 1'!F672=0,"",IF('PCP - Tabela 1'!H672=0,'PCP - Tabela 1'!F672,'PCP - Tabela 1'!F672&amp;" / "&amp;'PCP - Tabela 1'!H672))</f>
        <v/>
      </c>
      <c r="B134" s="552"/>
      <c r="C134" s="552"/>
      <c r="D134" s="552"/>
      <c r="E134" s="552"/>
      <c r="F134" s="552"/>
      <c r="G134" s="546"/>
      <c r="H134" s="546"/>
      <c r="I134" s="546"/>
      <c r="J134" s="546"/>
      <c r="K134" s="546"/>
      <c r="L134" s="547"/>
      <c r="M134" s="547"/>
      <c r="N134" s="102"/>
      <c r="O134" s="542"/>
      <c r="P134" s="543"/>
      <c r="Q134" s="543"/>
      <c r="R134" s="544">
        <v>34</v>
      </c>
    </row>
    <row r="135" spans="1:18" ht="23.85" customHeight="1" x14ac:dyDescent="0.2">
      <c r="A135" s="545"/>
      <c r="B135" s="552"/>
      <c r="C135" s="552"/>
      <c r="D135" s="552"/>
      <c r="E135" s="552"/>
      <c r="F135" s="552"/>
      <c r="G135" s="546"/>
      <c r="H135" s="546"/>
      <c r="I135" s="546"/>
      <c r="J135" s="546"/>
      <c r="K135" s="546"/>
      <c r="L135" s="547"/>
      <c r="M135" s="547"/>
      <c r="N135" s="104"/>
      <c r="O135" s="542"/>
      <c r="P135" s="543"/>
      <c r="Q135" s="543"/>
      <c r="R135" s="544"/>
    </row>
    <row r="137" spans="1:18" ht="17.25" x14ac:dyDescent="0.25">
      <c r="A137" s="497" t="s">
        <v>19</v>
      </c>
      <c r="B137" s="497"/>
      <c r="C137" s="497"/>
      <c r="D137" s="497"/>
      <c r="E137" s="505" t="str">
        <f>E102</f>
        <v>3R Petroleum</v>
      </c>
      <c r="F137" s="505"/>
      <c r="G137" s="505"/>
      <c r="H137" s="505"/>
      <c r="I137" s="505"/>
      <c r="L137" s="486" t="s">
        <v>21</v>
      </c>
      <c r="M137" s="486"/>
      <c r="N137" s="486"/>
      <c r="O137" s="486"/>
      <c r="P137" s="486"/>
      <c r="Q137" s="486"/>
    </row>
    <row r="138" spans="1:18" ht="6" customHeight="1" x14ac:dyDescent="0.2">
      <c r="I138" s="22"/>
      <c r="J138" s="18"/>
      <c r="K138" s="18"/>
      <c r="L138" s="18"/>
      <c r="M138" s="18"/>
      <c r="N138" s="18"/>
      <c r="O138" s="18"/>
      <c r="P138" s="18"/>
      <c r="Q138" s="18"/>
    </row>
    <row r="139" spans="1:18" ht="16.5" x14ac:dyDescent="0.3">
      <c r="A139" s="487" t="s">
        <v>5</v>
      </c>
      <c r="B139" s="511">
        <f>B104</f>
        <v>5</v>
      </c>
      <c r="C139" s="97"/>
      <c r="D139" s="483" t="s">
        <v>250</v>
      </c>
      <c r="E139" s="483"/>
      <c r="F139" s="483"/>
      <c r="G139" s="483"/>
      <c r="H139" s="483"/>
      <c r="I139" s="483"/>
      <c r="L139" s="534" t="s">
        <v>222</v>
      </c>
      <c r="M139" s="534"/>
      <c r="N139" s="534"/>
      <c r="O139" s="534"/>
      <c r="P139" s="534"/>
      <c r="Q139" s="534"/>
    </row>
    <row r="140" spans="1:18" x14ac:dyDescent="0.2">
      <c r="A140" s="487"/>
      <c r="B140" s="511"/>
      <c r="C140" s="13"/>
      <c r="D140" s="483" t="s">
        <v>7</v>
      </c>
      <c r="E140" s="483"/>
      <c r="F140" s="483"/>
      <c r="G140" s="483" t="s">
        <v>8</v>
      </c>
      <c r="H140" s="483"/>
      <c r="I140" s="483"/>
    </row>
    <row r="141" spans="1:18" x14ac:dyDescent="0.2">
      <c r="A141" s="477" t="s">
        <v>4</v>
      </c>
      <c r="B141" s="477"/>
      <c r="C141" s="22"/>
      <c r="D141" s="14" t="s">
        <v>9</v>
      </c>
      <c r="E141" s="14" t="s">
        <v>10</v>
      </c>
      <c r="F141" s="14" t="s">
        <v>11</v>
      </c>
      <c r="G141" s="14" t="s">
        <v>9</v>
      </c>
      <c r="H141" s="14" t="s">
        <v>10</v>
      </c>
      <c r="I141" s="14" t="s">
        <v>11</v>
      </c>
      <c r="L141" s="539" t="s">
        <v>223</v>
      </c>
      <c r="M141" s="539"/>
      <c r="N141" s="539"/>
      <c r="O141" s="539"/>
      <c r="P141" s="539"/>
      <c r="Q141" s="539"/>
    </row>
    <row r="142" spans="1:18" x14ac:dyDescent="0.2">
      <c r="A142" s="551">
        <f>A107</f>
        <v>44986</v>
      </c>
      <c r="B142" s="551"/>
      <c r="D142" s="72">
        <f t="shared" ref="D142:I142" si="3">D107</f>
        <v>2</v>
      </c>
      <c r="E142" s="72">
        <f t="shared" si="3"/>
        <v>8</v>
      </c>
      <c r="F142" s="73">
        <f t="shared" si="3"/>
        <v>2022</v>
      </c>
      <c r="G142" s="72">
        <f t="shared" si="3"/>
        <v>31</v>
      </c>
      <c r="H142" s="72">
        <f t="shared" si="3"/>
        <v>12</v>
      </c>
      <c r="I142" s="73">
        <f t="shared" si="3"/>
        <v>2022</v>
      </c>
      <c r="L142" s="540" t="s">
        <v>25</v>
      </c>
      <c r="M142" s="540"/>
      <c r="N142" s="540"/>
      <c r="O142" s="540"/>
      <c r="P142" s="540"/>
      <c r="Q142" s="540"/>
    </row>
    <row r="143" spans="1:18" ht="6" customHeight="1" x14ac:dyDescent="0.2">
      <c r="Q143" s="22"/>
    </row>
    <row r="144" spans="1:18" x14ac:dyDescent="0.2">
      <c r="L144" s="22"/>
      <c r="M144" s="22"/>
      <c r="N144" s="22"/>
      <c r="O144" s="22"/>
      <c r="P144" s="22"/>
      <c r="Q144" s="14" t="s">
        <v>260</v>
      </c>
    </row>
    <row r="145" spans="1:20" ht="6" customHeight="1" x14ac:dyDescent="0.2">
      <c r="J145" s="22"/>
      <c r="K145" s="22"/>
      <c r="L145" s="22"/>
      <c r="M145" s="22"/>
      <c r="N145" s="22"/>
      <c r="O145" s="22"/>
    </row>
    <row r="146" spans="1:20" ht="16.5" x14ac:dyDescent="0.3">
      <c r="A146" s="534" t="s">
        <v>261</v>
      </c>
      <c r="B146" s="534"/>
      <c r="C146" s="534"/>
      <c r="D146" s="534"/>
      <c r="E146" s="534"/>
      <c r="F146" s="534"/>
      <c r="G146" s="534"/>
      <c r="H146" s="534"/>
      <c r="I146" s="534"/>
      <c r="J146" s="534"/>
      <c r="K146" s="534"/>
      <c r="L146" s="534"/>
      <c r="M146" s="534"/>
      <c r="N146" s="534"/>
      <c r="O146" s="534"/>
      <c r="P146" s="534"/>
      <c r="Q146" s="534"/>
    </row>
    <row r="148" spans="1:20" ht="13.5" x14ac:dyDescent="0.2">
      <c r="A148" s="541" t="s">
        <v>226</v>
      </c>
      <c r="B148" s="541"/>
      <c r="C148" s="541"/>
      <c r="D148" s="541"/>
      <c r="E148" s="541"/>
      <c r="F148" s="541"/>
      <c r="G148" s="541"/>
      <c r="H148" s="541"/>
      <c r="I148" s="541"/>
      <c r="J148" s="541"/>
      <c r="K148" s="541"/>
      <c r="L148" s="541"/>
      <c r="M148" s="541"/>
      <c r="N148" s="541"/>
      <c r="O148" s="541"/>
      <c r="P148" s="541"/>
      <c r="Q148" s="541"/>
      <c r="R148" s="541"/>
    </row>
    <row r="149" spans="1:20" ht="12.95" customHeight="1" x14ac:dyDescent="0.2">
      <c r="A149" s="538" t="s">
        <v>253</v>
      </c>
      <c r="B149" s="483" t="s">
        <v>254</v>
      </c>
      <c r="C149" s="483"/>
      <c r="D149" s="483"/>
      <c r="E149" s="483"/>
      <c r="F149" s="483"/>
      <c r="G149" s="483"/>
      <c r="H149" s="483"/>
      <c r="I149" s="487" t="s">
        <v>255</v>
      </c>
      <c r="J149" s="487"/>
      <c r="K149" s="487"/>
      <c r="L149" s="487"/>
      <c r="M149" s="487"/>
      <c r="N149" s="487"/>
      <c r="O149" s="538" t="s">
        <v>256</v>
      </c>
      <c r="P149" s="538" t="s">
        <v>231</v>
      </c>
      <c r="Q149" s="538" t="s">
        <v>257</v>
      </c>
      <c r="R149" s="478" t="s">
        <v>31</v>
      </c>
      <c r="S149" s="105"/>
      <c r="T149" s="105"/>
    </row>
    <row r="150" spans="1:20" ht="12.95" customHeight="1" x14ac:dyDescent="0.2">
      <c r="A150" s="538"/>
      <c r="B150" s="535" t="s">
        <v>233</v>
      </c>
      <c r="C150" s="535"/>
      <c r="D150" s="535"/>
      <c r="E150" s="535"/>
      <c r="F150" s="535"/>
      <c r="G150" s="536" t="s">
        <v>234</v>
      </c>
      <c r="H150" s="536"/>
      <c r="I150" s="535" t="s">
        <v>235</v>
      </c>
      <c r="J150" s="535" t="s">
        <v>236</v>
      </c>
      <c r="K150" s="535"/>
      <c r="L150" s="536" t="s">
        <v>237</v>
      </c>
      <c r="M150" s="536"/>
      <c r="N150" s="537" t="s">
        <v>238</v>
      </c>
      <c r="O150" s="538"/>
      <c r="P150" s="538"/>
      <c r="Q150" s="538"/>
      <c r="R150" s="478"/>
      <c r="S150" s="105"/>
      <c r="T150" s="105"/>
    </row>
    <row r="151" spans="1:20" x14ac:dyDescent="0.2">
      <c r="A151" s="538"/>
      <c r="B151" s="535"/>
      <c r="C151" s="535"/>
      <c r="D151" s="535"/>
      <c r="E151" s="535"/>
      <c r="F151" s="535"/>
      <c r="G151" s="536"/>
      <c r="H151" s="536"/>
      <c r="I151" s="535"/>
      <c r="J151" s="535"/>
      <c r="K151" s="535"/>
      <c r="L151" s="536"/>
      <c r="M151" s="536"/>
      <c r="N151" s="537"/>
      <c r="O151" s="538"/>
      <c r="P151" s="538"/>
      <c r="Q151" s="538"/>
      <c r="R151" s="478"/>
      <c r="S151" s="105"/>
      <c r="T151" s="105"/>
    </row>
    <row r="152" spans="1:20" x14ac:dyDescent="0.2">
      <c r="A152" s="538"/>
      <c r="B152" s="535"/>
      <c r="C152" s="535"/>
      <c r="D152" s="535"/>
      <c r="E152" s="535"/>
      <c r="F152" s="535"/>
      <c r="G152" s="536"/>
      <c r="H152" s="536"/>
      <c r="I152" s="535"/>
      <c r="J152" s="535"/>
      <c r="K152" s="535"/>
      <c r="L152" s="536"/>
      <c r="M152" s="536"/>
      <c r="N152" s="537"/>
      <c r="O152" s="538"/>
      <c r="P152" s="538"/>
      <c r="Q152" s="538"/>
      <c r="R152" s="478"/>
      <c r="S152" s="105"/>
      <c r="T152" s="105"/>
    </row>
    <row r="153" spans="1:20" ht="23.85" customHeight="1" x14ac:dyDescent="0.2">
      <c r="A153" s="545" t="str">
        <f>IF('PCP - Tabela 1'!K672=0,"",IF('PCP - Tabela 1'!M672=0,'PCP - Tabela 1'!K672,'PCP - Tabela 1'!K672&amp;" / "&amp;'PCP - Tabela 1'!M672))</f>
        <v/>
      </c>
      <c r="B153" s="552"/>
      <c r="C153" s="552"/>
      <c r="D153" s="552"/>
      <c r="E153" s="552"/>
      <c r="F153" s="552"/>
      <c r="G153" s="546"/>
      <c r="H153" s="546"/>
      <c r="I153" s="546"/>
      <c r="J153" s="546"/>
      <c r="K153" s="546"/>
      <c r="L153" s="547"/>
      <c r="M153" s="547"/>
      <c r="N153" s="102"/>
      <c r="O153" s="542"/>
      <c r="P153" s="548"/>
      <c r="Q153" s="548"/>
      <c r="R153" s="544">
        <v>35</v>
      </c>
    </row>
    <row r="154" spans="1:20" ht="23.85" customHeight="1" x14ac:dyDescent="0.2">
      <c r="A154" s="545"/>
      <c r="B154" s="552"/>
      <c r="C154" s="552"/>
      <c r="D154" s="552"/>
      <c r="E154" s="552"/>
      <c r="F154" s="552"/>
      <c r="G154" s="546"/>
      <c r="H154" s="546"/>
      <c r="I154" s="546"/>
      <c r="J154" s="546"/>
      <c r="K154" s="546"/>
      <c r="L154" s="547"/>
      <c r="M154" s="547"/>
      <c r="N154" s="104"/>
      <c r="O154" s="542"/>
      <c r="P154" s="548"/>
      <c r="Q154" s="548"/>
      <c r="R154" s="544"/>
    </row>
    <row r="155" spans="1:20" ht="23.85" customHeight="1" x14ac:dyDescent="0.2">
      <c r="A155" s="545" t="str">
        <f>IF('PCP - Tabela 1'!F711=0,"",IF('PCP - Tabela 1'!H711=0,'PCP - Tabela 1'!F711,'PCP - Tabela 1'!F711&amp;" / "&amp;'PCP - Tabela 1'!H711))</f>
        <v/>
      </c>
      <c r="B155" s="552"/>
      <c r="C155" s="552"/>
      <c r="D155" s="552"/>
      <c r="E155" s="552"/>
      <c r="F155" s="552"/>
      <c r="G155" s="546"/>
      <c r="H155" s="546"/>
      <c r="I155" s="546"/>
      <c r="J155" s="546"/>
      <c r="K155" s="546"/>
      <c r="L155" s="547"/>
      <c r="M155" s="547"/>
      <c r="N155" s="102"/>
      <c r="O155" s="542"/>
      <c r="P155" s="543"/>
      <c r="Q155" s="543"/>
      <c r="R155" s="544">
        <v>36</v>
      </c>
    </row>
    <row r="156" spans="1:20" ht="23.85" customHeight="1" x14ac:dyDescent="0.2">
      <c r="A156" s="545"/>
      <c r="B156" s="552"/>
      <c r="C156" s="552"/>
      <c r="D156" s="552"/>
      <c r="E156" s="552"/>
      <c r="F156" s="552"/>
      <c r="G156" s="546"/>
      <c r="H156" s="546"/>
      <c r="I156" s="546"/>
      <c r="J156" s="546"/>
      <c r="K156" s="546"/>
      <c r="L156" s="547"/>
      <c r="M156" s="547"/>
      <c r="N156" s="104"/>
      <c r="O156" s="542"/>
      <c r="P156" s="543"/>
      <c r="Q156" s="543"/>
      <c r="R156" s="544"/>
    </row>
    <row r="157" spans="1:20" ht="23.85" customHeight="1" x14ac:dyDescent="0.2">
      <c r="A157" s="545" t="str">
        <f>IF('PCP - Tabela 1'!K711=0,"",IF('PCP - Tabela 1'!M711=0,'PCP - Tabela 1'!K711,'PCP - Tabela 1'!K711&amp;" / "&amp;'PCP - Tabela 1'!M711))</f>
        <v/>
      </c>
      <c r="B157" s="552"/>
      <c r="C157" s="552"/>
      <c r="D157" s="552"/>
      <c r="E157" s="552"/>
      <c r="F157" s="552"/>
      <c r="G157" s="546"/>
      <c r="H157" s="546"/>
      <c r="I157" s="546"/>
      <c r="J157" s="546"/>
      <c r="K157" s="546"/>
      <c r="L157" s="547"/>
      <c r="M157" s="547"/>
      <c r="N157" s="102"/>
      <c r="O157" s="542"/>
      <c r="P157" s="543"/>
      <c r="Q157" s="543"/>
      <c r="R157" s="544">
        <v>37</v>
      </c>
    </row>
    <row r="158" spans="1:20" ht="23.85" customHeight="1" x14ac:dyDescent="0.2">
      <c r="A158" s="545"/>
      <c r="B158" s="552"/>
      <c r="C158" s="552"/>
      <c r="D158" s="552"/>
      <c r="E158" s="552"/>
      <c r="F158" s="552"/>
      <c r="G158" s="546"/>
      <c r="H158" s="546"/>
      <c r="I158" s="546"/>
      <c r="J158" s="546"/>
      <c r="K158" s="546"/>
      <c r="L158" s="547"/>
      <c r="M158" s="547"/>
      <c r="N158" s="104"/>
      <c r="O158" s="542"/>
      <c r="P158" s="543"/>
      <c r="Q158" s="543"/>
      <c r="R158" s="544"/>
    </row>
    <row r="159" spans="1:20" ht="23.85" customHeight="1" x14ac:dyDescent="0.2">
      <c r="A159" s="545" t="str">
        <f>IF('PCP - Tabela 1'!F750=0,"",IF('PCP - Tabela 1'!H750=0,'PCP - Tabela 1'!F750,'PCP - Tabela 1'!F750&amp;" / "&amp;'PCP - Tabela 1'!H750))</f>
        <v/>
      </c>
      <c r="B159" s="552"/>
      <c r="C159" s="552"/>
      <c r="D159" s="552"/>
      <c r="E159" s="552"/>
      <c r="F159" s="552"/>
      <c r="G159" s="546"/>
      <c r="H159" s="546"/>
      <c r="I159" s="546"/>
      <c r="J159" s="546"/>
      <c r="K159" s="546"/>
      <c r="L159" s="547"/>
      <c r="M159" s="547"/>
      <c r="N159" s="102"/>
      <c r="O159" s="542"/>
      <c r="P159" s="543"/>
      <c r="Q159" s="543"/>
      <c r="R159" s="544">
        <v>38</v>
      </c>
    </row>
    <row r="160" spans="1:20" ht="23.85" customHeight="1" x14ac:dyDescent="0.2">
      <c r="A160" s="545"/>
      <c r="B160" s="552"/>
      <c r="C160" s="552"/>
      <c r="D160" s="552"/>
      <c r="E160" s="552"/>
      <c r="F160" s="552"/>
      <c r="G160" s="546"/>
      <c r="H160" s="546"/>
      <c r="I160" s="546"/>
      <c r="J160" s="546"/>
      <c r="K160" s="546"/>
      <c r="L160" s="547"/>
      <c r="M160" s="547"/>
      <c r="N160" s="104"/>
      <c r="O160" s="542"/>
      <c r="P160" s="543"/>
      <c r="Q160" s="543"/>
      <c r="R160" s="544"/>
    </row>
    <row r="161" spans="1:18" ht="23.85" customHeight="1" x14ac:dyDescent="0.2">
      <c r="A161" s="545" t="str">
        <f>IF('PCP - Tabela 1'!K750=0,"",IF('PCP - Tabela 1'!M750=0,'PCP - Tabela 1'!K750,'PCP - Tabela 1'!K750&amp;" / "&amp;'PCP - Tabela 1'!M750))</f>
        <v/>
      </c>
      <c r="B161" s="552"/>
      <c r="C161" s="552"/>
      <c r="D161" s="552"/>
      <c r="E161" s="552"/>
      <c r="F161" s="552"/>
      <c r="G161" s="546"/>
      <c r="H161" s="546"/>
      <c r="I161" s="546"/>
      <c r="J161" s="546"/>
      <c r="K161" s="546"/>
      <c r="L161" s="547"/>
      <c r="M161" s="547"/>
      <c r="N161" s="102"/>
      <c r="O161" s="542"/>
      <c r="P161" s="543"/>
      <c r="Q161" s="543"/>
      <c r="R161" s="544">
        <v>39</v>
      </c>
    </row>
    <row r="162" spans="1:18" ht="23.85" customHeight="1" x14ac:dyDescent="0.2">
      <c r="A162" s="545"/>
      <c r="B162" s="552"/>
      <c r="C162" s="552"/>
      <c r="D162" s="552"/>
      <c r="E162" s="552"/>
      <c r="F162" s="552"/>
      <c r="G162" s="546"/>
      <c r="H162" s="546"/>
      <c r="I162" s="546"/>
      <c r="J162" s="546"/>
      <c r="K162" s="546"/>
      <c r="L162" s="547"/>
      <c r="M162" s="547"/>
      <c r="N162" s="104"/>
      <c r="O162" s="542"/>
      <c r="P162" s="543"/>
      <c r="Q162" s="543"/>
      <c r="R162" s="544"/>
    </row>
    <row r="163" spans="1:18" ht="23.85" customHeight="1" x14ac:dyDescent="0.2">
      <c r="A163" s="545" t="str">
        <f>IF('PCP - Tabela 1'!F789=0,"",IF('PCP - Tabela 1'!H789=0,'PCP - Tabela 1'!F789,'PCP - Tabela 1'!F789&amp;" / "&amp;'PCP - Tabela 1'!H789))</f>
        <v/>
      </c>
      <c r="B163" s="552"/>
      <c r="C163" s="552"/>
      <c r="D163" s="552"/>
      <c r="E163" s="552"/>
      <c r="F163" s="552"/>
      <c r="G163" s="546"/>
      <c r="H163" s="546"/>
      <c r="I163" s="546"/>
      <c r="J163" s="546"/>
      <c r="K163" s="546"/>
      <c r="L163" s="547"/>
      <c r="M163" s="547"/>
      <c r="N163" s="102"/>
      <c r="O163" s="542"/>
      <c r="P163" s="543"/>
      <c r="Q163" s="543"/>
      <c r="R163" s="544">
        <v>40</v>
      </c>
    </row>
    <row r="164" spans="1:18" ht="23.85" customHeight="1" x14ac:dyDescent="0.2">
      <c r="A164" s="545"/>
      <c r="B164" s="552"/>
      <c r="C164" s="552"/>
      <c r="D164" s="552"/>
      <c r="E164" s="552"/>
      <c r="F164" s="552"/>
      <c r="G164" s="546"/>
      <c r="H164" s="546"/>
      <c r="I164" s="546"/>
      <c r="J164" s="546"/>
      <c r="K164" s="546"/>
      <c r="L164" s="547"/>
      <c r="M164" s="547"/>
      <c r="N164" s="104"/>
      <c r="O164" s="542"/>
      <c r="P164" s="543"/>
      <c r="Q164" s="543"/>
      <c r="R164" s="544"/>
    </row>
    <row r="165" spans="1:18" ht="23.85" customHeight="1" x14ac:dyDescent="0.2">
      <c r="A165" s="545" t="str">
        <f>IF('PCP - Tabela 1'!K789=0,"",IF('PCP - Tabela 1'!M789=0,'PCP - Tabela 1'!K789,'PCP - Tabela 1'!K789&amp;" / "&amp;'PCP - Tabela 1'!M789))</f>
        <v/>
      </c>
      <c r="B165" s="552"/>
      <c r="C165" s="552"/>
      <c r="D165" s="552"/>
      <c r="E165" s="552"/>
      <c r="F165" s="552"/>
      <c r="G165" s="546"/>
      <c r="H165" s="546"/>
      <c r="I165" s="546"/>
      <c r="J165" s="546"/>
      <c r="K165" s="546"/>
      <c r="L165" s="547"/>
      <c r="M165" s="547"/>
      <c r="N165" s="102"/>
      <c r="O165" s="542"/>
      <c r="P165" s="543"/>
      <c r="Q165" s="543"/>
      <c r="R165" s="544">
        <v>41</v>
      </c>
    </row>
    <row r="166" spans="1:18" ht="23.85" customHeight="1" x14ac:dyDescent="0.2">
      <c r="A166" s="545"/>
      <c r="B166" s="552"/>
      <c r="C166" s="552"/>
      <c r="D166" s="552"/>
      <c r="E166" s="552"/>
      <c r="F166" s="552"/>
      <c r="G166" s="546"/>
      <c r="H166" s="546"/>
      <c r="I166" s="546"/>
      <c r="J166" s="546"/>
      <c r="K166" s="546"/>
      <c r="L166" s="547"/>
      <c r="M166" s="547"/>
      <c r="N166" s="104"/>
      <c r="O166" s="542"/>
      <c r="P166" s="543"/>
      <c r="Q166" s="543"/>
      <c r="R166" s="544"/>
    </row>
    <row r="167" spans="1:18" ht="23.85" customHeight="1" x14ac:dyDescent="0.2">
      <c r="A167" s="545" t="str">
        <f>IF('PCP - Tabela 1'!F828=0,"",IF('PCP - Tabela 1'!H828=0,'PCP - Tabela 1'!F828,'PCP - Tabela 1'!F828&amp;" / "&amp;'PCP - Tabela 1'!H828))</f>
        <v/>
      </c>
      <c r="B167" s="552"/>
      <c r="C167" s="552"/>
      <c r="D167" s="552"/>
      <c r="E167" s="552"/>
      <c r="F167" s="552"/>
      <c r="G167" s="546"/>
      <c r="H167" s="546"/>
      <c r="I167" s="546"/>
      <c r="J167" s="546"/>
      <c r="K167" s="546"/>
      <c r="L167" s="547"/>
      <c r="M167" s="547"/>
      <c r="N167" s="102"/>
      <c r="O167" s="542"/>
      <c r="P167" s="543"/>
      <c r="Q167" s="543"/>
      <c r="R167" s="544">
        <v>42</v>
      </c>
    </row>
    <row r="168" spans="1:18" ht="23.85" customHeight="1" x14ac:dyDescent="0.2">
      <c r="A168" s="545"/>
      <c r="B168" s="552"/>
      <c r="C168" s="552"/>
      <c r="D168" s="552"/>
      <c r="E168" s="552"/>
      <c r="F168" s="552"/>
      <c r="G168" s="546"/>
      <c r="H168" s="546"/>
      <c r="I168" s="546"/>
      <c r="J168" s="546"/>
      <c r="K168" s="546"/>
      <c r="L168" s="547"/>
      <c r="M168" s="547"/>
      <c r="N168" s="104"/>
      <c r="O168" s="542"/>
      <c r="P168" s="543"/>
      <c r="Q168" s="543"/>
      <c r="R168" s="544"/>
    </row>
    <row r="169" spans="1:18" ht="23.85" customHeight="1" x14ac:dyDescent="0.2">
      <c r="A169" s="545" t="str">
        <f>IF('PCP - Tabela 1'!K828=0,"",IF('PCP - Tabela 1'!M828=0,'PCP - Tabela 1'!K828,'PCP - Tabela 1'!K828&amp;" / "&amp;'PCP - Tabela 1'!M828))</f>
        <v/>
      </c>
      <c r="B169" s="552"/>
      <c r="C169" s="552"/>
      <c r="D169" s="552"/>
      <c r="E169" s="552"/>
      <c r="F169" s="552"/>
      <c r="G169" s="546"/>
      <c r="H169" s="546"/>
      <c r="I169" s="546"/>
      <c r="J169" s="546"/>
      <c r="K169" s="546"/>
      <c r="L169" s="547"/>
      <c r="M169" s="547"/>
      <c r="N169" s="102"/>
      <c r="O169" s="542"/>
      <c r="P169" s="543"/>
      <c r="Q169" s="543"/>
      <c r="R169" s="544">
        <v>43</v>
      </c>
    </row>
    <row r="170" spans="1:18" ht="23.85" customHeight="1" x14ac:dyDescent="0.2">
      <c r="A170" s="545"/>
      <c r="B170" s="552"/>
      <c r="C170" s="552"/>
      <c r="D170" s="552"/>
      <c r="E170" s="552"/>
      <c r="F170" s="552"/>
      <c r="G170" s="546"/>
      <c r="H170" s="546"/>
      <c r="I170" s="546"/>
      <c r="J170" s="546"/>
      <c r="K170" s="546"/>
      <c r="L170" s="547"/>
      <c r="M170" s="547"/>
      <c r="N170" s="104"/>
      <c r="O170" s="542"/>
      <c r="P170" s="543"/>
      <c r="Q170" s="543"/>
      <c r="R170" s="544"/>
    </row>
    <row r="172" spans="1:18" ht="17.25" x14ac:dyDescent="0.25">
      <c r="A172" s="497" t="s">
        <v>19</v>
      </c>
      <c r="B172" s="497"/>
      <c r="C172" s="497"/>
      <c r="D172" s="497"/>
      <c r="E172" s="505" t="str">
        <f>E137</f>
        <v>3R Petroleum</v>
      </c>
      <c r="F172" s="505"/>
      <c r="G172" s="505"/>
      <c r="H172" s="505"/>
      <c r="I172" s="505"/>
      <c r="L172" s="486" t="s">
        <v>21</v>
      </c>
      <c r="M172" s="486"/>
      <c r="N172" s="486"/>
      <c r="O172" s="486"/>
      <c r="P172" s="486"/>
      <c r="Q172" s="486"/>
    </row>
    <row r="173" spans="1:18" ht="6" customHeight="1" x14ac:dyDescent="0.2">
      <c r="I173" s="22"/>
      <c r="J173" s="18"/>
      <c r="K173" s="18"/>
      <c r="L173" s="18"/>
      <c r="M173" s="18"/>
      <c r="N173" s="18"/>
      <c r="O173" s="18"/>
      <c r="P173" s="18"/>
      <c r="Q173" s="18"/>
    </row>
    <row r="174" spans="1:18" ht="16.5" x14ac:dyDescent="0.3">
      <c r="A174" s="487" t="s">
        <v>5</v>
      </c>
      <c r="B174" s="511">
        <f>B139</f>
        <v>5</v>
      </c>
      <c r="C174" s="97"/>
      <c r="D174" s="483" t="s">
        <v>250</v>
      </c>
      <c r="E174" s="483"/>
      <c r="F174" s="483"/>
      <c r="G174" s="483"/>
      <c r="H174" s="483"/>
      <c r="I174" s="483"/>
      <c r="L174" s="534" t="s">
        <v>222</v>
      </c>
      <c r="M174" s="534"/>
      <c r="N174" s="534"/>
      <c r="O174" s="534"/>
      <c r="P174" s="534"/>
      <c r="Q174" s="534"/>
    </row>
    <row r="175" spans="1:18" x14ac:dyDescent="0.2">
      <c r="A175" s="487"/>
      <c r="B175" s="511"/>
      <c r="C175" s="13"/>
      <c r="D175" s="483" t="s">
        <v>7</v>
      </c>
      <c r="E175" s="483"/>
      <c r="F175" s="483"/>
      <c r="G175" s="483" t="s">
        <v>8</v>
      </c>
      <c r="H175" s="483"/>
      <c r="I175" s="483"/>
    </row>
    <row r="176" spans="1:18" x14ac:dyDescent="0.2">
      <c r="A176" s="477" t="s">
        <v>4</v>
      </c>
      <c r="B176" s="477"/>
      <c r="C176" s="22"/>
      <c r="D176" s="14" t="s">
        <v>9</v>
      </c>
      <c r="E176" s="14" t="s">
        <v>10</v>
      </c>
      <c r="F176" s="14" t="s">
        <v>11</v>
      </c>
      <c r="G176" s="14" t="s">
        <v>9</v>
      </c>
      <c r="H176" s="14" t="s">
        <v>10</v>
      </c>
      <c r="I176" s="14" t="s">
        <v>11</v>
      </c>
      <c r="L176" s="539" t="s">
        <v>223</v>
      </c>
      <c r="M176" s="539"/>
      <c r="N176" s="539"/>
      <c r="O176" s="539"/>
      <c r="P176" s="539"/>
      <c r="Q176" s="539"/>
    </row>
    <row r="177" spans="1:20" x14ac:dyDescent="0.2">
      <c r="A177" s="551">
        <f>A142</f>
        <v>44986</v>
      </c>
      <c r="B177" s="551"/>
      <c r="D177" s="72">
        <f t="shared" ref="D177:I177" si="4">D142</f>
        <v>2</v>
      </c>
      <c r="E177" s="72">
        <f t="shared" si="4"/>
        <v>8</v>
      </c>
      <c r="F177" s="73">
        <f t="shared" si="4"/>
        <v>2022</v>
      </c>
      <c r="G177" s="72">
        <f t="shared" si="4"/>
        <v>31</v>
      </c>
      <c r="H177" s="72">
        <f t="shared" si="4"/>
        <v>12</v>
      </c>
      <c r="I177" s="73">
        <f t="shared" si="4"/>
        <v>2022</v>
      </c>
      <c r="L177" s="540" t="s">
        <v>25</v>
      </c>
      <c r="M177" s="540"/>
      <c r="N177" s="540"/>
      <c r="O177" s="540"/>
      <c r="P177" s="540"/>
      <c r="Q177" s="540"/>
    </row>
    <row r="178" spans="1:20" ht="6" customHeight="1" x14ac:dyDescent="0.2">
      <c r="Q178" s="22"/>
    </row>
    <row r="179" spans="1:20" x14ac:dyDescent="0.2">
      <c r="L179" s="22"/>
      <c r="M179" s="22"/>
      <c r="N179" s="22"/>
      <c r="O179" s="22"/>
      <c r="P179" s="22"/>
      <c r="Q179" s="14" t="s">
        <v>262</v>
      </c>
    </row>
    <row r="180" spans="1:20" ht="6" customHeight="1" x14ac:dyDescent="0.2">
      <c r="J180" s="22"/>
      <c r="K180" s="22"/>
      <c r="L180" s="22"/>
      <c r="M180" s="22"/>
      <c r="N180" s="22"/>
      <c r="O180" s="22"/>
    </row>
    <row r="181" spans="1:20" ht="16.5" x14ac:dyDescent="0.3">
      <c r="A181" s="534" t="s">
        <v>252</v>
      </c>
      <c r="B181" s="534"/>
      <c r="C181" s="534"/>
      <c r="D181" s="534"/>
      <c r="E181" s="534"/>
      <c r="F181" s="534"/>
      <c r="G181" s="534"/>
      <c r="H181" s="534"/>
      <c r="I181" s="534"/>
      <c r="J181" s="534"/>
      <c r="K181" s="534"/>
      <c r="L181" s="534"/>
      <c r="M181" s="534"/>
      <c r="N181" s="534"/>
      <c r="O181" s="534"/>
      <c r="P181" s="534"/>
      <c r="Q181" s="534"/>
    </row>
    <row r="183" spans="1:20" ht="13.5" x14ac:dyDescent="0.2">
      <c r="A183" s="541" t="s">
        <v>226</v>
      </c>
      <c r="B183" s="541"/>
      <c r="C183" s="541"/>
      <c r="D183" s="541"/>
      <c r="E183" s="541"/>
      <c r="F183" s="541"/>
      <c r="G183" s="541"/>
      <c r="H183" s="541"/>
      <c r="I183" s="541"/>
      <c r="J183" s="541"/>
      <c r="K183" s="541"/>
      <c r="L183" s="541"/>
      <c r="M183" s="541"/>
      <c r="N183" s="541"/>
      <c r="O183" s="541"/>
      <c r="P183" s="541"/>
      <c r="Q183" s="541"/>
      <c r="R183" s="541"/>
    </row>
    <row r="184" spans="1:20" ht="12.95" customHeight="1" x14ac:dyDescent="0.2">
      <c r="A184" s="538" t="s">
        <v>253</v>
      </c>
      <c r="B184" s="483" t="s">
        <v>254</v>
      </c>
      <c r="C184" s="483"/>
      <c r="D184" s="483"/>
      <c r="E184" s="483"/>
      <c r="F184" s="483"/>
      <c r="G184" s="483"/>
      <c r="H184" s="483"/>
      <c r="I184" s="487" t="s">
        <v>255</v>
      </c>
      <c r="J184" s="487"/>
      <c r="K184" s="487"/>
      <c r="L184" s="487"/>
      <c r="M184" s="487"/>
      <c r="N184" s="487"/>
      <c r="O184" s="538" t="s">
        <v>256</v>
      </c>
      <c r="P184" s="557" t="s">
        <v>231</v>
      </c>
      <c r="Q184" s="557" t="s">
        <v>257</v>
      </c>
      <c r="R184" s="478" t="s">
        <v>31</v>
      </c>
      <c r="S184" s="105"/>
      <c r="T184" s="105"/>
    </row>
    <row r="185" spans="1:20" ht="12.95" customHeight="1" x14ac:dyDescent="0.2">
      <c r="A185" s="538"/>
      <c r="B185" s="535" t="s">
        <v>233</v>
      </c>
      <c r="C185" s="535"/>
      <c r="D185" s="535"/>
      <c r="E185" s="535"/>
      <c r="F185" s="535"/>
      <c r="G185" s="536" t="s">
        <v>234</v>
      </c>
      <c r="H185" s="536"/>
      <c r="I185" s="535" t="s">
        <v>235</v>
      </c>
      <c r="J185" s="535" t="s">
        <v>236</v>
      </c>
      <c r="K185" s="535"/>
      <c r="L185" s="536" t="s">
        <v>237</v>
      </c>
      <c r="M185" s="536"/>
      <c r="N185" s="537" t="s">
        <v>238</v>
      </c>
      <c r="O185" s="538"/>
      <c r="P185" s="538"/>
      <c r="Q185" s="538"/>
      <c r="R185" s="478"/>
      <c r="S185" s="105"/>
      <c r="T185" s="105"/>
    </row>
    <row r="186" spans="1:20" x14ac:dyDescent="0.2">
      <c r="A186" s="538"/>
      <c r="B186" s="535"/>
      <c r="C186" s="535"/>
      <c r="D186" s="535"/>
      <c r="E186" s="535"/>
      <c r="F186" s="535"/>
      <c r="G186" s="536"/>
      <c r="H186" s="536"/>
      <c r="I186" s="535"/>
      <c r="J186" s="535"/>
      <c r="K186" s="535"/>
      <c r="L186" s="536"/>
      <c r="M186" s="536"/>
      <c r="N186" s="537"/>
      <c r="O186" s="538"/>
      <c r="P186" s="538"/>
      <c r="Q186" s="538"/>
      <c r="R186" s="478"/>
      <c r="S186" s="105"/>
      <c r="T186" s="105"/>
    </row>
    <row r="187" spans="1:20" x14ac:dyDescent="0.2">
      <c r="A187" s="538"/>
      <c r="B187" s="535"/>
      <c r="C187" s="535"/>
      <c r="D187" s="535"/>
      <c r="E187" s="535"/>
      <c r="F187" s="535"/>
      <c r="G187" s="536"/>
      <c r="H187" s="536"/>
      <c r="I187" s="535"/>
      <c r="J187" s="535"/>
      <c r="K187" s="535"/>
      <c r="L187" s="536"/>
      <c r="M187" s="536"/>
      <c r="N187" s="537"/>
      <c r="O187" s="538"/>
      <c r="P187" s="557"/>
      <c r="Q187" s="557"/>
      <c r="R187" s="478"/>
      <c r="S187" s="105"/>
      <c r="T187" s="105"/>
    </row>
    <row r="188" spans="1:20" ht="23.85" customHeight="1" x14ac:dyDescent="0.2">
      <c r="A188" s="545" t="str">
        <f>IF('PCP - Tabela 1'!F867=0,"",IF('PCP - Tabela 1'!H867=0,'PCP - Tabela 1'!F867,'PCP - Tabela 1'!F867&amp;" / "&amp;'PCP - Tabela 1'!H867))</f>
        <v/>
      </c>
      <c r="B188" s="552"/>
      <c r="C188" s="552"/>
      <c r="D188" s="552"/>
      <c r="E188" s="552"/>
      <c r="F188" s="552"/>
      <c r="G188" s="546"/>
      <c r="H188" s="546"/>
      <c r="I188" s="546"/>
      <c r="J188" s="546"/>
      <c r="K188" s="546"/>
      <c r="L188" s="547"/>
      <c r="M188" s="547"/>
      <c r="N188" s="102"/>
      <c r="O188" s="556"/>
      <c r="P188" s="548"/>
      <c r="Q188" s="548"/>
      <c r="R188" s="544">
        <v>44</v>
      </c>
    </row>
    <row r="189" spans="1:20" ht="23.85" customHeight="1" x14ac:dyDescent="0.2">
      <c r="A189" s="545"/>
      <c r="B189" s="552"/>
      <c r="C189" s="552"/>
      <c r="D189" s="552"/>
      <c r="E189" s="552"/>
      <c r="F189" s="552"/>
      <c r="G189" s="546"/>
      <c r="H189" s="546"/>
      <c r="I189" s="546"/>
      <c r="J189" s="546"/>
      <c r="K189" s="546"/>
      <c r="L189" s="547"/>
      <c r="M189" s="547"/>
      <c r="N189" s="104"/>
      <c r="O189" s="556"/>
      <c r="P189" s="548"/>
      <c r="Q189" s="548"/>
      <c r="R189" s="544"/>
    </row>
    <row r="190" spans="1:20" ht="23.85" customHeight="1" x14ac:dyDescent="0.2">
      <c r="A190" s="545" t="str">
        <f>IF('PCP - Tabela 1'!K867=0,"",IF('PCP - Tabela 1'!M867=0,'PCP - Tabela 1'!K867,'PCP - Tabela 1'!K867&amp;" / "&amp;'PCP - Tabela 1'!M867))</f>
        <v/>
      </c>
      <c r="B190" s="552"/>
      <c r="C190" s="552"/>
      <c r="D190" s="552"/>
      <c r="E190" s="552"/>
      <c r="F190" s="552"/>
      <c r="G190" s="546"/>
      <c r="H190" s="546"/>
      <c r="I190" s="546"/>
      <c r="J190" s="546"/>
      <c r="K190" s="546"/>
      <c r="L190" s="547"/>
      <c r="M190" s="547"/>
      <c r="N190" s="102"/>
      <c r="O190" s="556"/>
      <c r="P190" s="543"/>
      <c r="Q190" s="543"/>
      <c r="R190" s="544">
        <v>45</v>
      </c>
    </row>
    <row r="191" spans="1:20" ht="23.85" customHeight="1" x14ac:dyDescent="0.2">
      <c r="A191" s="545"/>
      <c r="B191" s="552"/>
      <c r="C191" s="552"/>
      <c r="D191" s="552"/>
      <c r="E191" s="552"/>
      <c r="F191" s="552"/>
      <c r="G191" s="546"/>
      <c r="H191" s="546"/>
      <c r="I191" s="546"/>
      <c r="J191" s="546"/>
      <c r="K191" s="546"/>
      <c r="L191" s="547"/>
      <c r="M191" s="547"/>
      <c r="N191" s="104"/>
      <c r="O191" s="556"/>
      <c r="P191" s="543"/>
      <c r="Q191" s="543"/>
      <c r="R191" s="544"/>
    </row>
    <row r="192" spans="1:20" ht="23.85" customHeight="1" x14ac:dyDescent="0.2">
      <c r="A192" s="545" t="str">
        <f>IF('PCP - Tabela 1'!F906=0,"",IF('PCP - Tabela 1'!H906=0,'PCP - Tabela 1'!F906,'PCP - Tabela 1'!F906&amp;" / "&amp;'PCP - Tabela 1'!H906))</f>
        <v/>
      </c>
      <c r="B192" s="552"/>
      <c r="C192" s="552"/>
      <c r="D192" s="552"/>
      <c r="E192" s="552"/>
      <c r="F192" s="552"/>
      <c r="G192" s="546"/>
      <c r="H192" s="546"/>
      <c r="I192" s="546"/>
      <c r="J192" s="546"/>
      <c r="K192" s="546"/>
      <c r="L192" s="547"/>
      <c r="M192" s="547"/>
      <c r="N192" s="102"/>
      <c r="O192" s="556"/>
      <c r="P192" s="543"/>
      <c r="Q192" s="543"/>
      <c r="R192" s="544">
        <v>46</v>
      </c>
    </row>
    <row r="193" spans="1:18" ht="23.85" customHeight="1" x14ac:dyDescent="0.2">
      <c r="A193" s="545"/>
      <c r="B193" s="552"/>
      <c r="C193" s="552"/>
      <c r="D193" s="552"/>
      <c r="E193" s="552"/>
      <c r="F193" s="552"/>
      <c r="G193" s="546"/>
      <c r="H193" s="546"/>
      <c r="I193" s="546"/>
      <c r="J193" s="546"/>
      <c r="K193" s="546"/>
      <c r="L193" s="547"/>
      <c r="M193" s="547"/>
      <c r="N193" s="104"/>
      <c r="O193" s="556"/>
      <c r="P193" s="543"/>
      <c r="Q193" s="543"/>
      <c r="R193" s="544"/>
    </row>
    <row r="194" spans="1:18" ht="23.85" customHeight="1" x14ac:dyDescent="0.2">
      <c r="A194" s="545" t="str">
        <f>IF('PCP - Tabela 1'!K906=0,"",IF('PCP - Tabela 1'!M906=0,'PCP - Tabela 1'!K906,'PCP - Tabela 1'!K906&amp;" / "&amp;'PCP - Tabela 1'!M906))</f>
        <v/>
      </c>
      <c r="B194" s="552"/>
      <c r="C194" s="552"/>
      <c r="D194" s="552"/>
      <c r="E194" s="552"/>
      <c r="F194" s="552"/>
      <c r="G194" s="546"/>
      <c r="H194" s="546"/>
      <c r="I194" s="546"/>
      <c r="J194" s="546"/>
      <c r="K194" s="546"/>
      <c r="L194" s="547"/>
      <c r="M194" s="547"/>
      <c r="N194" s="102"/>
      <c r="O194" s="556"/>
      <c r="P194" s="543"/>
      <c r="Q194" s="543"/>
      <c r="R194" s="544">
        <v>47</v>
      </c>
    </row>
    <row r="195" spans="1:18" ht="23.85" customHeight="1" x14ac:dyDescent="0.2">
      <c r="A195" s="545"/>
      <c r="B195" s="552"/>
      <c r="C195" s="552"/>
      <c r="D195" s="552"/>
      <c r="E195" s="552"/>
      <c r="F195" s="552"/>
      <c r="G195" s="546"/>
      <c r="H195" s="546"/>
      <c r="I195" s="546"/>
      <c r="J195" s="546"/>
      <c r="K195" s="546"/>
      <c r="L195" s="547"/>
      <c r="M195" s="547"/>
      <c r="N195" s="104"/>
      <c r="O195" s="556"/>
      <c r="P195" s="543"/>
      <c r="Q195" s="543"/>
      <c r="R195" s="544"/>
    </row>
    <row r="196" spans="1:18" ht="23.85" customHeight="1" x14ac:dyDescent="0.2">
      <c r="A196" s="545" t="str">
        <f>IF('PCP - Tabela 1'!F945=0,"",IF('PCP - Tabela 1'!H945=0,'PCP - Tabela 1'!F945,'PCP - Tabela 1'!F945&amp;" / "&amp;'PCP - Tabela 1'!H945))</f>
        <v/>
      </c>
      <c r="B196" s="552"/>
      <c r="C196" s="552"/>
      <c r="D196" s="552"/>
      <c r="E196" s="552"/>
      <c r="F196" s="552"/>
      <c r="G196" s="546"/>
      <c r="H196" s="546"/>
      <c r="I196" s="546"/>
      <c r="J196" s="546"/>
      <c r="K196" s="546"/>
      <c r="L196" s="547"/>
      <c r="M196" s="547"/>
      <c r="N196" s="102"/>
      <c r="O196" s="556"/>
      <c r="P196" s="543"/>
      <c r="Q196" s="543"/>
      <c r="R196" s="544">
        <v>48</v>
      </c>
    </row>
    <row r="197" spans="1:18" ht="23.85" customHeight="1" x14ac:dyDescent="0.2">
      <c r="A197" s="545"/>
      <c r="B197" s="552"/>
      <c r="C197" s="552"/>
      <c r="D197" s="552"/>
      <c r="E197" s="552"/>
      <c r="F197" s="552"/>
      <c r="G197" s="546"/>
      <c r="H197" s="546"/>
      <c r="I197" s="546"/>
      <c r="J197" s="546"/>
      <c r="K197" s="546"/>
      <c r="L197" s="547"/>
      <c r="M197" s="547"/>
      <c r="N197" s="104"/>
      <c r="O197" s="556"/>
      <c r="P197" s="543"/>
      <c r="Q197" s="543"/>
      <c r="R197" s="544"/>
    </row>
    <row r="198" spans="1:18" ht="23.85" customHeight="1" x14ac:dyDescent="0.2">
      <c r="A198" s="545" t="str">
        <f>IF('PCP - Tabela 1'!K945=0,"",IF('PCP - Tabela 1'!M945=0,'PCP - Tabela 1'!K945,'PCP - Tabela 1'!K945&amp;" / "&amp;'PCP - Tabela 1'!M945))</f>
        <v/>
      </c>
      <c r="B198" s="552"/>
      <c r="C198" s="552"/>
      <c r="D198" s="552"/>
      <c r="E198" s="552"/>
      <c r="F198" s="552"/>
      <c r="G198" s="546"/>
      <c r="H198" s="546"/>
      <c r="I198" s="546"/>
      <c r="J198" s="546"/>
      <c r="K198" s="546"/>
      <c r="L198" s="547"/>
      <c r="M198" s="547"/>
      <c r="N198" s="102"/>
      <c r="O198" s="556"/>
      <c r="P198" s="543"/>
      <c r="Q198" s="543"/>
      <c r="R198" s="544">
        <v>49</v>
      </c>
    </row>
    <row r="199" spans="1:18" ht="23.85" customHeight="1" x14ac:dyDescent="0.2">
      <c r="A199" s="545"/>
      <c r="B199" s="552"/>
      <c r="C199" s="552"/>
      <c r="D199" s="552"/>
      <c r="E199" s="552"/>
      <c r="F199" s="552"/>
      <c r="G199" s="546"/>
      <c r="H199" s="546"/>
      <c r="I199" s="546"/>
      <c r="J199" s="546"/>
      <c r="K199" s="546"/>
      <c r="L199" s="547"/>
      <c r="M199" s="547"/>
      <c r="N199" s="104"/>
      <c r="O199" s="556"/>
      <c r="P199" s="543"/>
      <c r="Q199" s="543"/>
      <c r="R199" s="544"/>
    </row>
    <row r="200" spans="1:18" ht="23.85" customHeight="1" x14ac:dyDescent="0.2">
      <c r="A200" s="545" t="str">
        <f>IF('PCP - Tabela 1'!F984=0,"",IF('PCP - Tabela 1'!H984=0,'PCP - Tabela 1'!F984,'PCP - Tabela 1'!F984&amp;" / "&amp;'PCP - Tabela 1'!H984))</f>
        <v/>
      </c>
      <c r="B200" s="552"/>
      <c r="C200" s="552"/>
      <c r="D200" s="552"/>
      <c r="E200" s="552"/>
      <c r="F200" s="552"/>
      <c r="G200" s="546"/>
      <c r="H200" s="546"/>
      <c r="I200" s="546"/>
      <c r="J200" s="546"/>
      <c r="K200" s="546"/>
      <c r="L200" s="547"/>
      <c r="M200" s="547"/>
      <c r="N200" s="102"/>
      <c r="O200" s="556"/>
      <c r="P200" s="543"/>
      <c r="Q200" s="543"/>
      <c r="R200" s="544">
        <v>50</v>
      </c>
    </row>
    <row r="201" spans="1:18" ht="23.85" customHeight="1" x14ac:dyDescent="0.2">
      <c r="A201" s="545"/>
      <c r="B201" s="552"/>
      <c r="C201" s="552"/>
      <c r="D201" s="552"/>
      <c r="E201" s="552"/>
      <c r="F201" s="552"/>
      <c r="G201" s="546"/>
      <c r="H201" s="546"/>
      <c r="I201" s="546"/>
      <c r="J201" s="546"/>
      <c r="K201" s="546"/>
      <c r="L201" s="547"/>
      <c r="M201" s="547"/>
      <c r="N201" s="104"/>
      <c r="O201" s="556"/>
      <c r="P201" s="543"/>
      <c r="Q201" s="543"/>
      <c r="R201" s="544"/>
    </row>
    <row r="202" spans="1:18" ht="23.85" customHeight="1" x14ac:dyDescent="0.2">
      <c r="A202" s="545" t="str">
        <f>IF('PCP - Tabela 1'!K984=0,"",IF('PCP - Tabela 1'!M984=0,'PCP - Tabela 1'!K984,'PCP - Tabela 1'!K984&amp;" / "&amp;'PCP - Tabela 1'!M984))</f>
        <v/>
      </c>
      <c r="B202" s="552"/>
      <c r="C202" s="552"/>
      <c r="D202" s="552"/>
      <c r="E202" s="552"/>
      <c r="F202" s="552"/>
      <c r="G202" s="546"/>
      <c r="H202" s="546"/>
      <c r="I202" s="546"/>
      <c r="J202" s="546"/>
      <c r="K202" s="546"/>
      <c r="L202" s="547"/>
      <c r="M202" s="547"/>
      <c r="N202" s="102"/>
      <c r="O202" s="556"/>
      <c r="P202" s="543"/>
      <c r="Q202" s="543"/>
      <c r="R202" s="544">
        <v>51</v>
      </c>
    </row>
    <row r="203" spans="1:18" ht="23.85" customHeight="1" x14ac:dyDescent="0.2">
      <c r="A203" s="545"/>
      <c r="B203" s="552"/>
      <c r="C203" s="552"/>
      <c r="D203" s="552"/>
      <c r="E203" s="552"/>
      <c r="F203" s="552"/>
      <c r="G203" s="546"/>
      <c r="H203" s="546"/>
      <c r="I203" s="546"/>
      <c r="J203" s="546"/>
      <c r="K203" s="546"/>
      <c r="L203" s="547"/>
      <c r="M203" s="547"/>
      <c r="N203" s="104"/>
      <c r="O203" s="556"/>
      <c r="P203" s="543"/>
      <c r="Q203" s="543"/>
      <c r="R203" s="544"/>
    </row>
    <row r="204" spans="1:18" ht="23.85" customHeight="1" x14ac:dyDescent="0.2">
      <c r="A204" s="545" t="str">
        <f>IF('PCP - Tabela 1'!F1023=0,"",IF('PCP - Tabela 1'!H1023=0,'PCP - Tabela 1'!F1023,'PCP - Tabela 1'!F1023&amp;" / "&amp;'PCP - Tabela 1'!H1023))</f>
        <v/>
      </c>
      <c r="B204" s="552"/>
      <c r="C204" s="552"/>
      <c r="D204" s="552"/>
      <c r="E204" s="552"/>
      <c r="F204" s="552"/>
      <c r="G204" s="546"/>
      <c r="H204" s="546"/>
      <c r="I204" s="546"/>
      <c r="J204" s="546"/>
      <c r="K204" s="546"/>
      <c r="L204" s="547"/>
      <c r="M204" s="547"/>
      <c r="N204" s="102"/>
      <c r="O204" s="556"/>
      <c r="P204" s="543"/>
      <c r="Q204" s="543"/>
      <c r="R204" s="544">
        <v>52</v>
      </c>
    </row>
    <row r="205" spans="1:18" ht="23.85" customHeight="1" x14ac:dyDescent="0.2">
      <c r="A205" s="545"/>
      <c r="B205" s="552"/>
      <c r="C205" s="552"/>
      <c r="D205" s="552"/>
      <c r="E205" s="552"/>
      <c r="F205" s="552"/>
      <c r="G205" s="546"/>
      <c r="H205" s="546"/>
      <c r="I205" s="546"/>
      <c r="J205" s="546"/>
      <c r="K205" s="546"/>
      <c r="L205" s="547"/>
      <c r="M205" s="547"/>
      <c r="N205" s="104"/>
      <c r="O205" s="556"/>
      <c r="P205" s="543"/>
      <c r="Q205" s="543"/>
      <c r="R205" s="544"/>
    </row>
    <row r="207" spans="1:18" ht="17.25" x14ac:dyDescent="0.25">
      <c r="A207" s="497" t="s">
        <v>19</v>
      </c>
      <c r="B207" s="497"/>
      <c r="C207" s="497"/>
      <c r="D207" s="497"/>
      <c r="E207" s="505" t="str">
        <f>E172</f>
        <v>3R Petroleum</v>
      </c>
      <c r="F207" s="505"/>
      <c r="G207" s="505"/>
      <c r="H207" s="505"/>
      <c r="I207" s="505"/>
      <c r="L207" s="486" t="s">
        <v>21</v>
      </c>
      <c r="M207" s="486"/>
      <c r="N207" s="486"/>
      <c r="O207" s="486"/>
      <c r="P207" s="486"/>
      <c r="Q207" s="486"/>
    </row>
    <row r="208" spans="1:18" ht="6" customHeight="1" x14ac:dyDescent="0.2">
      <c r="I208" s="22"/>
      <c r="J208" s="18"/>
      <c r="K208" s="18"/>
      <c r="L208" s="18"/>
      <c r="M208" s="18"/>
      <c r="N208" s="18"/>
      <c r="O208" s="18"/>
      <c r="P208" s="18"/>
      <c r="Q208" s="18"/>
    </row>
    <row r="209" spans="1:20" ht="16.5" x14ac:dyDescent="0.3">
      <c r="A209" s="487" t="s">
        <v>5</v>
      </c>
      <c r="B209" s="511">
        <f>B174</f>
        <v>5</v>
      </c>
      <c r="C209" s="97"/>
      <c r="D209" s="483" t="s">
        <v>250</v>
      </c>
      <c r="E209" s="483"/>
      <c r="F209" s="483"/>
      <c r="G209" s="483"/>
      <c r="H209" s="483"/>
      <c r="I209" s="483"/>
      <c r="L209" s="534" t="s">
        <v>222</v>
      </c>
      <c r="M209" s="534"/>
      <c r="N209" s="534"/>
      <c r="O209" s="534"/>
      <c r="P209" s="534"/>
      <c r="Q209" s="534"/>
    </row>
    <row r="210" spans="1:20" x14ac:dyDescent="0.2">
      <c r="A210" s="487"/>
      <c r="B210" s="511"/>
      <c r="C210" s="13"/>
      <c r="D210" s="483" t="s">
        <v>7</v>
      </c>
      <c r="E210" s="483"/>
      <c r="F210" s="483"/>
      <c r="G210" s="483" t="s">
        <v>8</v>
      </c>
      <c r="H210" s="483"/>
      <c r="I210" s="483"/>
    </row>
    <row r="211" spans="1:20" x14ac:dyDescent="0.2">
      <c r="A211" s="477" t="s">
        <v>4</v>
      </c>
      <c r="B211" s="477"/>
      <c r="C211" s="22"/>
      <c r="D211" s="14" t="s">
        <v>9</v>
      </c>
      <c r="E211" s="14" t="s">
        <v>10</v>
      </c>
      <c r="F211" s="14" t="s">
        <v>11</v>
      </c>
      <c r="G211" s="14" t="s">
        <v>9</v>
      </c>
      <c r="H211" s="14" t="s">
        <v>10</v>
      </c>
      <c r="I211" s="14" t="s">
        <v>11</v>
      </c>
      <c r="L211" s="539" t="s">
        <v>223</v>
      </c>
      <c r="M211" s="539"/>
      <c r="N211" s="539"/>
      <c r="O211" s="539"/>
      <c r="P211" s="539"/>
      <c r="Q211" s="539"/>
    </row>
    <row r="212" spans="1:20" x14ac:dyDescent="0.2">
      <c r="A212" s="551">
        <f>A177</f>
        <v>44986</v>
      </c>
      <c r="B212" s="551"/>
      <c r="D212" s="72">
        <f t="shared" ref="D212:I212" si="5">D177</f>
        <v>2</v>
      </c>
      <c r="E212" s="72">
        <f t="shared" si="5"/>
        <v>8</v>
      </c>
      <c r="F212" s="73">
        <f t="shared" si="5"/>
        <v>2022</v>
      </c>
      <c r="G212" s="72">
        <f t="shared" si="5"/>
        <v>31</v>
      </c>
      <c r="H212" s="72">
        <f t="shared" si="5"/>
        <v>12</v>
      </c>
      <c r="I212" s="73">
        <f t="shared" si="5"/>
        <v>2022</v>
      </c>
      <c r="L212" s="540" t="s">
        <v>25</v>
      </c>
      <c r="M212" s="540"/>
      <c r="N212" s="540"/>
      <c r="O212" s="540"/>
      <c r="P212" s="540"/>
      <c r="Q212" s="540"/>
    </row>
    <row r="213" spans="1:20" ht="6" customHeight="1" x14ac:dyDescent="0.2">
      <c r="Q213" s="22"/>
    </row>
    <row r="214" spans="1:20" x14ac:dyDescent="0.2">
      <c r="L214" s="22"/>
      <c r="M214" s="22"/>
      <c r="N214" s="22"/>
      <c r="O214" s="22"/>
      <c r="P214" s="22"/>
      <c r="Q214" s="14" t="s">
        <v>263</v>
      </c>
    </row>
    <row r="215" spans="1:20" ht="6" customHeight="1" x14ac:dyDescent="0.2">
      <c r="J215" s="22"/>
      <c r="K215" s="22"/>
      <c r="L215" s="22"/>
      <c r="M215" s="22"/>
      <c r="N215" s="22"/>
      <c r="O215" s="22"/>
    </row>
    <row r="216" spans="1:20" ht="16.5" x14ac:dyDescent="0.3">
      <c r="A216" s="534" t="s">
        <v>261</v>
      </c>
      <c r="B216" s="534"/>
      <c r="C216" s="534"/>
      <c r="D216" s="534"/>
      <c r="E216" s="534"/>
      <c r="F216" s="534"/>
      <c r="G216" s="534"/>
      <c r="H216" s="534"/>
      <c r="I216" s="534"/>
      <c r="J216" s="534"/>
      <c r="K216" s="534"/>
      <c r="L216" s="534"/>
      <c r="M216" s="534"/>
      <c r="N216" s="534"/>
      <c r="O216" s="534"/>
      <c r="P216" s="534"/>
      <c r="Q216" s="534"/>
    </row>
    <row r="218" spans="1:20" ht="13.5" x14ac:dyDescent="0.2">
      <c r="A218" s="541" t="s">
        <v>226</v>
      </c>
      <c r="B218" s="541"/>
      <c r="C218" s="541"/>
      <c r="D218" s="541"/>
      <c r="E218" s="541"/>
      <c r="F218" s="541"/>
      <c r="G218" s="541"/>
      <c r="H218" s="541"/>
      <c r="I218" s="541"/>
      <c r="J218" s="541"/>
      <c r="K218" s="541"/>
      <c r="L218" s="541"/>
      <c r="M218" s="541"/>
      <c r="N218" s="541"/>
      <c r="O218" s="541"/>
      <c r="P218" s="541"/>
      <c r="Q218" s="541"/>
      <c r="R218" s="541"/>
    </row>
    <row r="219" spans="1:20" ht="12.95" customHeight="1" x14ac:dyDescent="0.2">
      <c r="A219" s="538" t="s">
        <v>253</v>
      </c>
      <c r="B219" s="483" t="s">
        <v>254</v>
      </c>
      <c r="C219" s="483"/>
      <c r="D219" s="483"/>
      <c r="E219" s="483"/>
      <c r="F219" s="483"/>
      <c r="G219" s="483"/>
      <c r="H219" s="483"/>
      <c r="I219" s="487" t="s">
        <v>255</v>
      </c>
      <c r="J219" s="487"/>
      <c r="K219" s="487"/>
      <c r="L219" s="487"/>
      <c r="M219" s="487"/>
      <c r="N219" s="487"/>
      <c r="O219" s="538" t="s">
        <v>256</v>
      </c>
      <c r="P219" s="557" t="s">
        <v>231</v>
      </c>
      <c r="Q219" s="557" t="s">
        <v>257</v>
      </c>
      <c r="R219" s="478" t="s">
        <v>31</v>
      </c>
      <c r="S219" s="105"/>
      <c r="T219" s="105"/>
    </row>
    <row r="220" spans="1:20" ht="12.95" customHeight="1" x14ac:dyDescent="0.2">
      <c r="A220" s="538"/>
      <c r="B220" s="535" t="s">
        <v>233</v>
      </c>
      <c r="C220" s="535"/>
      <c r="D220" s="535"/>
      <c r="E220" s="535"/>
      <c r="F220" s="535"/>
      <c r="G220" s="536" t="s">
        <v>234</v>
      </c>
      <c r="H220" s="536"/>
      <c r="I220" s="535" t="s">
        <v>235</v>
      </c>
      <c r="J220" s="535" t="s">
        <v>236</v>
      </c>
      <c r="K220" s="535"/>
      <c r="L220" s="536" t="s">
        <v>237</v>
      </c>
      <c r="M220" s="536"/>
      <c r="N220" s="537" t="s">
        <v>238</v>
      </c>
      <c r="O220" s="538"/>
      <c r="P220" s="538"/>
      <c r="Q220" s="538"/>
      <c r="R220" s="478"/>
      <c r="S220" s="105"/>
      <c r="T220" s="105"/>
    </row>
    <row r="221" spans="1:20" x14ac:dyDescent="0.2">
      <c r="A221" s="538"/>
      <c r="B221" s="535"/>
      <c r="C221" s="535"/>
      <c r="D221" s="535"/>
      <c r="E221" s="535"/>
      <c r="F221" s="535"/>
      <c r="G221" s="536"/>
      <c r="H221" s="536"/>
      <c r="I221" s="535"/>
      <c r="J221" s="535"/>
      <c r="K221" s="535"/>
      <c r="L221" s="536"/>
      <c r="M221" s="536"/>
      <c r="N221" s="537"/>
      <c r="O221" s="538"/>
      <c r="P221" s="538"/>
      <c r="Q221" s="538"/>
      <c r="R221" s="478"/>
      <c r="S221" s="105"/>
      <c r="T221" s="105"/>
    </row>
    <row r="222" spans="1:20" x14ac:dyDescent="0.2">
      <c r="A222" s="538"/>
      <c r="B222" s="535"/>
      <c r="C222" s="535"/>
      <c r="D222" s="535"/>
      <c r="E222" s="535"/>
      <c r="F222" s="535"/>
      <c r="G222" s="536"/>
      <c r="H222" s="536"/>
      <c r="I222" s="535"/>
      <c r="J222" s="535"/>
      <c r="K222" s="535"/>
      <c r="L222" s="536"/>
      <c r="M222" s="536"/>
      <c r="N222" s="537"/>
      <c r="O222" s="538"/>
      <c r="P222" s="557"/>
      <c r="Q222" s="557"/>
      <c r="R222" s="478"/>
      <c r="S222" s="105"/>
      <c r="T222" s="105"/>
    </row>
    <row r="223" spans="1:20" ht="23.85" customHeight="1" x14ac:dyDescent="0.2">
      <c r="A223" s="545" t="str">
        <f>IF('PCP - Tabela 1'!K1023=0,"",IF('PCP - Tabela 1'!M1023=0,'PCP - Tabela 1'!K1023,'PCP - Tabela 1'!K1023&amp;" / "&amp;'PCP - Tabela 1'!M1023))</f>
        <v/>
      </c>
      <c r="B223" s="552"/>
      <c r="C223" s="552"/>
      <c r="D223" s="552"/>
      <c r="E223" s="552"/>
      <c r="F223" s="552"/>
      <c r="G223" s="546"/>
      <c r="H223" s="546"/>
      <c r="I223" s="546"/>
      <c r="J223" s="546"/>
      <c r="K223" s="546"/>
      <c r="L223" s="547"/>
      <c r="M223" s="547"/>
      <c r="N223" s="102"/>
      <c r="O223" s="556"/>
      <c r="P223" s="548"/>
      <c r="Q223" s="548"/>
      <c r="R223" s="544">
        <v>53</v>
      </c>
    </row>
    <row r="224" spans="1:20" ht="23.85" customHeight="1" x14ac:dyDescent="0.2">
      <c r="A224" s="545"/>
      <c r="B224" s="552"/>
      <c r="C224" s="552"/>
      <c r="D224" s="552"/>
      <c r="E224" s="552"/>
      <c r="F224" s="552"/>
      <c r="G224" s="546"/>
      <c r="H224" s="546"/>
      <c r="I224" s="546"/>
      <c r="J224" s="546"/>
      <c r="K224" s="546"/>
      <c r="L224" s="547"/>
      <c r="M224" s="547"/>
      <c r="N224" s="104"/>
      <c r="O224" s="556"/>
      <c r="P224" s="548"/>
      <c r="Q224" s="548"/>
      <c r="R224" s="544"/>
    </row>
    <row r="225" spans="1:18" ht="23.85" customHeight="1" x14ac:dyDescent="0.2">
      <c r="A225" s="545" t="str">
        <f>IF('PCP - Tabela 1'!F1062=0,"",IF('PCP - Tabela 1'!H1062=0,'PCP - Tabela 1'!F1062,'PCP - Tabela 1'!F1062&amp;" / "&amp;'PCP - Tabela 1'!H1062))</f>
        <v/>
      </c>
      <c r="B225" s="552"/>
      <c r="C225" s="552"/>
      <c r="D225" s="552"/>
      <c r="E225" s="552"/>
      <c r="F225" s="552"/>
      <c r="G225" s="546"/>
      <c r="H225" s="546"/>
      <c r="I225" s="546"/>
      <c r="J225" s="546"/>
      <c r="K225" s="546"/>
      <c r="L225" s="547"/>
      <c r="M225" s="547"/>
      <c r="N225" s="102"/>
      <c r="O225" s="556"/>
      <c r="P225" s="543"/>
      <c r="Q225" s="543"/>
      <c r="R225" s="544">
        <v>54</v>
      </c>
    </row>
    <row r="226" spans="1:18" ht="23.85" customHeight="1" x14ac:dyDescent="0.2">
      <c r="A226" s="545"/>
      <c r="B226" s="552"/>
      <c r="C226" s="552"/>
      <c r="D226" s="552"/>
      <c r="E226" s="552"/>
      <c r="F226" s="552"/>
      <c r="G226" s="546"/>
      <c r="H226" s="546"/>
      <c r="I226" s="546"/>
      <c r="J226" s="546"/>
      <c r="K226" s="546"/>
      <c r="L226" s="547"/>
      <c r="M226" s="547"/>
      <c r="N226" s="104"/>
      <c r="O226" s="556"/>
      <c r="P226" s="543"/>
      <c r="Q226" s="543"/>
      <c r="R226" s="544"/>
    </row>
    <row r="227" spans="1:18" ht="23.85" customHeight="1" x14ac:dyDescent="0.2">
      <c r="A227" s="545" t="str">
        <f>IF('PCP - Tabela 1'!K1062=0,"",IF('PCP - Tabela 1'!M1062=0,'PCP - Tabela 1'!K1062,'PCP - Tabela 1'!K1062&amp;" / "&amp;'PCP - Tabela 1'!M1062))</f>
        <v/>
      </c>
      <c r="B227" s="552"/>
      <c r="C227" s="552"/>
      <c r="D227" s="552"/>
      <c r="E227" s="552"/>
      <c r="F227" s="552"/>
      <c r="G227" s="546"/>
      <c r="H227" s="546"/>
      <c r="I227" s="546"/>
      <c r="J227" s="546"/>
      <c r="K227" s="546"/>
      <c r="L227" s="547"/>
      <c r="M227" s="547"/>
      <c r="N227" s="102"/>
      <c r="O227" s="556"/>
      <c r="P227" s="543"/>
      <c r="Q227" s="543"/>
      <c r="R227" s="544">
        <v>55</v>
      </c>
    </row>
    <row r="228" spans="1:18" ht="23.85" customHeight="1" x14ac:dyDescent="0.2">
      <c r="A228" s="545"/>
      <c r="B228" s="552"/>
      <c r="C228" s="552"/>
      <c r="D228" s="552"/>
      <c r="E228" s="552"/>
      <c r="F228" s="552"/>
      <c r="G228" s="546"/>
      <c r="H228" s="546"/>
      <c r="I228" s="546"/>
      <c r="J228" s="546"/>
      <c r="K228" s="546"/>
      <c r="L228" s="547"/>
      <c r="M228" s="547"/>
      <c r="N228" s="104"/>
      <c r="O228" s="556"/>
      <c r="P228" s="543"/>
      <c r="Q228" s="543"/>
      <c r="R228" s="544"/>
    </row>
    <row r="229" spans="1:18" ht="23.85" customHeight="1" x14ac:dyDescent="0.2">
      <c r="A229" s="545" t="str">
        <f>IF('PCP - Tabela 1'!F1101=0,"",IF('PCP - Tabela 1'!H1101=0,'PCP - Tabela 1'!F1101,'PCP - Tabela 1'!F1101&amp;" / "&amp;'PCP - Tabela 1'!H1101))</f>
        <v/>
      </c>
      <c r="B229" s="552"/>
      <c r="C229" s="552"/>
      <c r="D229" s="552"/>
      <c r="E229" s="552"/>
      <c r="F229" s="552"/>
      <c r="G229" s="546"/>
      <c r="H229" s="546"/>
      <c r="I229" s="546"/>
      <c r="J229" s="546"/>
      <c r="K229" s="546"/>
      <c r="L229" s="547"/>
      <c r="M229" s="547"/>
      <c r="N229" s="102"/>
      <c r="O229" s="556"/>
      <c r="P229" s="543"/>
      <c r="Q229" s="543"/>
      <c r="R229" s="544">
        <v>56</v>
      </c>
    </row>
    <row r="230" spans="1:18" ht="23.85" customHeight="1" x14ac:dyDescent="0.2">
      <c r="A230" s="545"/>
      <c r="B230" s="552"/>
      <c r="C230" s="552"/>
      <c r="D230" s="552"/>
      <c r="E230" s="552"/>
      <c r="F230" s="552"/>
      <c r="G230" s="546"/>
      <c r="H230" s="546"/>
      <c r="I230" s="546"/>
      <c r="J230" s="546"/>
      <c r="K230" s="546"/>
      <c r="L230" s="547"/>
      <c r="M230" s="547"/>
      <c r="N230" s="104"/>
      <c r="O230" s="556"/>
      <c r="P230" s="543"/>
      <c r="Q230" s="543"/>
      <c r="R230" s="544"/>
    </row>
    <row r="231" spans="1:18" ht="23.85" customHeight="1" x14ac:dyDescent="0.2">
      <c r="A231" s="545" t="str">
        <f>IF('PCP - Tabela 1'!K1101=0,"",IF('PCP - Tabela 1'!M1101=0,'PCP - Tabela 1'!K1101,'PCP - Tabela 1'!K1101&amp;" / "&amp;'PCP - Tabela 1'!M1101))</f>
        <v/>
      </c>
      <c r="B231" s="552"/>
      <c r="C231" s="552"/>
      <c r="D231" s="552"/>
      <c r="E231" s="552"/>
      <c r="F231" s="552"/>
      <c r="G231" s="546"/>
      <c r="H231" s="546"/>
      <c r="I231" s="546"/>
      <c r="J231" s="546"/>
      <c r="K231" s="546"/>
      <c r="L231" s="547"/>
      <c r="M231" s="547"/>
      <c r="N231" s="102"/>
      <c r="O231" s="556"/>
      <c r="P231" s="543"/>
      <c r="Q231" s="543"/>
      <c r="R231" s="544">
        <v>57</v>
      </c>
    </row>
    <row r="232" spans="1:18" ht="23.85" customHeight="1" x14ac:dyDescent="0.2">
      <c r="A232" s="545"/>
      <c r="B232" s="552"/>
      <c r="C232" s="552"/>
      <c r="D232" s="552"/>
      <c r="E232" s="552"/>
      <c r="F232" s="552"/>
      <c r="G232" s="546"/>
      <c r="H232" s="546"/>
      <c r="I232" s="546"/>
      <c r="J232" s="546"/>
      <c r="K232" s="546"/>
      <c r="L232" s="547"/>
      <c r="M232" s="547"/>
      <c r="N232" s="104"/>
      <c r="O232" s="556"/>
      <c r="P232" s="543"/>
      <c r="Q232" s="543"/>
      <c r="R232" s="544"/>
    </row>
    <row r="233" spans="1:18" ht="23.85" customHeight="1" x14ac:dyDescent="0.2">
      <c r="A233" s="545" t="str">
        <f>IF('PCP - Tabela 1'!F1140=0,"",IF('PCP - Tabela 1'!H1140=0,'PCP - Tabela 1'!F1140,'PCP - Tabela 1'!F1140&amp;" / "&amp;'PCP - Tabela 1'!H1140))</f>
        <v/>
      </c>
      <c r="B233" s="552"/>
      <c r="C233" s="552"/>
      <c r="D233" s="552"/>
      <c r="E233" s="552"/>
      <c r="F233" s="552"/>
      <c r="G233" s="546"/>
      <c r="H233" s="546"/>
      <c r="I233" s="546"/>
      <c r="J233" s="546"/>
      <c r="K233" s="546"/>
      <c r="L233" s="547"/>
      <c r="M233" s="547"/>
      <c r="N233" s="102"/>
      <c r="O233" s="556"/>
      <c r="P233" s="543"/>
      <c r="Q233" s="543"/>
      <c r="R233" s="544">
        <v>58</v>
      </c>
    </row>
    <row r="234" spans="1:18" ht="23.85" customHeight="1" x14ac:dyDescent="0.2">
      <c r="A234" s="545"/>
      <c r="B234" s="552"/>
      <c r="C234" s="552"/>
      <c r="D234" s="552"/>
      <c r="E234" s="552"/>
      <c r="F234" s="552"/>
      <c r="G234" s="546"/>
      <c r="H234" s="546"/>
      <c r="I234" s="546"/>
      <c r="J234" s="546"/>
      <c r="K234" s="546"/>
      <c r="L234" s="547"/>
      <c r="M234" s="547"/>
      <c r="N234" s="104"/>
      <c r="O234" s="556"/>
      <c r="P234" s="543"/>
      <c r="Q234" s="543"/>
      <c r="R234" s="544"/>
    </row>
    <row r="235" spans="1:18" ht="23.85" customHeight="1" x14ac:dyDescent="0.2">
      <c r="A235" s="545" t="str">
        <f>IF('PCP - Tabela 1'!K1140=0,"",IF('PCP - Tabela 1'!M1140=0,'PCP - Tabela 1'!K1140,'PCP - Tabela 1'!K1140&amp;" / "&amp;'PCP - Tabela 1'!M1140))</f>
        <v/>
      </c>
      <c r="B235" s="552"/>
      <c r="C235" s="552"/>
      <c r="D235" s="552"/>
      <c r="E235" s="552"/>
      <c r="F235" s="552"/>
      <c r="G235" s="546"/>
      <c r="H235" s="546"/>
      <c r="I235" s="546"/>
      <c r="J235" s="546"/>
      <c r="K235" s="546"/>
      <c r="L235" s="547"/>
      <c r="M235" s="547"/>
      <c r="N235" s="102"/>
      <c r="O235" s="556"/>
      <c r="P235" s="543"/>
      <c r="Q235" s="543"/>
      <c r="R235" s="544">
        <v>59</v>
      </c>
    </row>
    <row r="236" spans="1:18" ht="23.85" customHeight="1" x14ac:dyDescent="0.2">
      <c r="A236" s="545"/>
      <c r="B236" s="552"/>
      <c r="C236" s="552"/>
      <c r="D236" s="552"/>
      <c r="E236" s="552"/>
      <c r="F236" s="552"/>
      <c r="G236" s="546"/>
      <c r="H236" s="546"/>
      <c r="I236" s="546"/>
      <c r="J236" s="546"/>
      <c r="K236" s="546"/>
      <c r="L236" s="547"/>
      <c r="M236" s="547"/>
      <c r="N236" s="104"/>
      <c r="O236" s="556"/>
      <c r="P236" s="543"/>
      <c r="Q236" s="543"/>
      <c r="R236" s="544"/>
    </row>
    <row r="237" spans="1:18" ht="23.85" customHeight="1" x14ac:dyDescent="0.2">
      <c r="A237" s="545" t="str">
        <f>IF('PCP - Tabela 1'!F1179=0,"",IF('PCP - Tabela 1'!H1179=0,'PCP - Tabela 1'!F1179,'PCP - Tabela 1'!F1179&amp;" / "&amp;'PCP - Tabela 1'!H1179))</f>
        <v/>
      </c>
      <c r="B237" s="552"/>
      <c r="C237" s="552"/>
      <c r="D237" s="552"/>
      <c r="E237" s="552"/>
      <c r="F237" s="552"/>
      <c r="G237" s="546"/>
      <c r="H237" s="546"/>
      <c r="I237" s="546"/>
      <c r="J237" s="546"/>
      <c r="K237" s="546"/>
      <c r="L237" s="547"/>
      <c r="M237" s="547"/>
      <c r="N237" s="102"/>
      <c r="O237" s="556"/>
      <c r="P237" s="543"/>
      <c r="Q237" s="543"/>
      <c r="R237" s="544">
        <v>60</v>
      </c>
    </row>
    <row r="238" spans="1:18" ht="23.85" customHeight="1" x14ac:dyDescent="0.2">
      <c r="A238" s="545"/>
      <c r="B238" s="552"/>
      <c r="C238" s="552"/>
      <c r="D238" s="552"/>
      <c r="E238" s="552"/>
      <c r="F238" s="552"/>
      <c r="G238" s="546"/>
      <c r="H238" s="546"/>
      <c r="I238" s="546"/>
      <c r="J238" s="546"/>
      <c r="K238" s="546"/>
      <c r="L238" s="547"/>
      <c r="M238" s="547"/>
      <c r="N238" s="104"/>
      <c r="O238" s="556"/>
      <c r="P238" s="543"/>
      <c r="Q238" s="543"/>
      <c r="R238" s="544"/>
    </row>
    <row r="239" spans="1:18" ht="23.85" customHeight="1" x14ac:dyDescent="0.2">
      <c r="A239" s="545" t="str">
        <f>IF('PCP - Tabela 1'!K1179=0,"",IF('PCP - Tabela 1'!M1179=0,'PCP - Tabela 1'!K1179,'PCP - Tabela 1'!K1179&amp;" / "&amp;'PCP - Tabela 1'!M1179))</f>
        <v/>
      </c>
      <c r="B239" s="552"/>
      <c r="C239" s="552"/>
      <c r="D239" s="552"/>
      <c r="E239" s="552"/>
      <c r="F239" s="552"/>
      <c r="G239" s="546"/>
      <c r="H239" s="546"/>
      <c r="I239" s="546"/>
      <c r="J239" s="546"/>
      <c r="K239" s="546"/>
      <c r="L239" s="547"/>
      <c r="M239" s="547"/>
      <c r="N239" s="102"/>
      <c r="O239" s="556"/>
      <c r="P239" s="543"/>
      <c r="Q239" s="543"/>
      <c r="R239" s="544">
        <v>61</v>
      </c>
    </row>
    <row r="240" spans="1:18" ht="23.85" customHeight="1" x14ac:dyDescent="0.2">
      <c r="A240" s="545"/>
      <c r="B240" s="552"/>
      <c r="C240" s="552"/>
      <c r="D240" s="552"/>
      <c r="E240" s="552"/>
      <c r="F240" s="552"/>
      <c r="G240" s="546"/>
      <c r="H240" s="546"/>
      <c r="I240" s="546"/>
      <c r="J240" s="546"/>
      <c r="K240" s="546"/>
      <c r="L240" s="547"/>
      <c r="M240" s="547"/>
      <c r="N240" s="104"/>
      <c r="O240" s="556"/>
      <c r="P240" s="543"/>
      <c r="Q240" s="543"/>
      <c r="R240" s="544"/>
    </row>
    <row r="242" spans="1:20" ht="17.25" x14ac:dyDescent="0.25">
      <c r="A242" s="497" t="s">
        <v>19</v>
      </c>
      <c r="B242" s="497"/>
      <c r="C242" s="497"/>
      <c r="D242" s="497"/>
      <c r="E242" s="505" t="str">
        <f>E207</f>
        <v>3R Petroleum</v>
      </c>
      <c r="F242" s="505"/>
      <c r="G242" s="505"/>
      <c r="H242" s="505"/>
      <c r="I242" s="505"/>
      <c r="L242" s="486" t="s">
        <v>21</v>
      </c>
      <c r="M242" s="486"/>
      <c r="N242" s="486"/>
      <c r="O242" s="486"/>
      <c r="P242" s="486"/>
      <c r="Q242" s="486"/>
    </row>
    <row r="243" spans="1:20" ht="6" customHeight="1" x14ac:dyDescent="0.2">
      <c r="I243" s="22"/>
      <c r="J243" s="18"/>
      <c r="K243" s="18"/>
      <c r="L243" s="18"/>
      <c r="M243" s="18"/>
      <c r="N243" s="18"/>
      <c r="O243" s="18"/>
      <c r="P243" s="18"/>
      <c r="Q243" s="18"/>
    </row>
    <row r="244" spans="1:20" ht="16.5" x14ac:dyDescent="0.3">
      <c r="A244" s="487" t="s">
        <v>5</v>
      </c>
      <c r="B244" s="511">
        <f>B209</f>
        <v>5</v>
      </c>
      <c r="C244" s="97"/>
      <c r="D244" s="483" t="s">
        <v>250</v>
      </c>
      <c r="E244" s="483"/>
      <c r="F244" s="483"/>
      <c r="G244" s="483"/>
      <c r="H244" s="483"/>
      <c r="I244" s="483"/>
      <c r="L244" s="534" t="s">
        <v>222</v>
      </c>
      <c r="M244" s="534"/>
      <c r="N244" s="534"/>
      <c r="O244" s="534"/>
      <c r="P244" s="534"/>
      <c r="Q244" s="534"/>
    </row>
    <row r="245" spans="1:20" x14ac:dyDescent="0.2">
      <c r="A245" s="487"/>
      <c r="B245" s="511"/>
      <c r="C245" s="13"/>
      <c r="D245" s="483" t="s">
        <v>7</v>
      </c>
      <c r="E245" s="483"/>
      <c r="F245" s="483"/>
      <c r="G245" s="483" t="s">
        <v>8</v>
      </c>
      <c r="H245" s="483"/>
      <c r="I245" s="483"/>
    </row>
    <row r="246" spans="1:20" x14ac:dyDescent="0.2">
      <c r="A246" s="477" t="s">
        <v>4</v>
      </c>
      <c r="B246" s="477"/>
      <c r="C246" s="22"/>
      <c r="D246" s="14" t="s">
        <v>9</v>
      </c>
      <c r="E246" s="14" t="s">
        <v>10</v>
      </c>
      <c r="F246" s="14" t="s">
        <v>11</v>
      </c>
      <c r="G246" s="14" t="s">
        <v>9</v>
      </c>
      <c r="H246" s="14" t="s">
        <v>10</v>
      </c>
      <c r="I246" s="14" t="s">
        <v>11</v>
      </c>
      <c r="L246" s="539" t="s">
        <v>223</v>
      </c>
      <c r="M246" s="539"/>
      <c r="N246" s="539"/>
      <c r="O246" s="539"/>
      <c r="P246" s="539"/>
      <c r="Q246" s="539"/>
    </row>
    <row r="247" spans="1:20" x14ac:dyDescent="0.2">
      <c r="A247" s="551">
        <f>A212</f>
        <v>44986</v>
      </c>
      <c r="B247" s="551"/>
      <c r="D247" s="72">
        <f t="shared" ref="D247:I247" si="6">D212</f>
        <v>2</v>
      </c>
      <c r="E247" s="72">
        <f t="shared" si="6"/>
        <v>8</v>
      </c>
      <c r="F247" s="73">
        <f t="shared" si="6"/>
        <v>2022</v>
      </c>
      <c r="G247" s="72">
        <f t="shared" si="6"/>
        <v>31</v>
      </c>
      <c r="H247" s="72">
        <f t="shared" si="6"/>
        <v>12</v>
      </c>
      <c r="I247" s="73">
        <f t="shared" si="6"/>
        <v>2022</v>
      </c>
      <c r="L247" s="540" t="s">
        <v>25</v>
      </c>
      <c r="M247" s="540"/>
      <c r="N247" s="540"/>
      <c r="O247" s="540"/>
      <c r="P247" s="540"/>
      <c r="Q247" s="540"/>
    </row>
    <row r="248" spans="1:20" ht="6" customHeight="1" x14ac:dyDescent="0.2">
      <c r="Q248" s="22"/>
    </row>
    <row r="249" spans="1:20" x14ac:dyDescent="0.2">
      <c r="L249" s="22"/>
      <c r="M249" s="22"/>
      <c r="N249" s="22"/>
      <c r="O249" s="22"/>
      <c r="P249" s="22"/>
      <c r="Q249" s="14" t="s">
        <v>264</v>
      </c>
    </row>
    <row r="250" spans="1:20" ht="6" customHeight="1" x14ac:dyDescent="0.2">
      <c r="J250" s="22"/>
      <c r="K250" s="22"/>
      <c r="L250" s="22"/>
      <c r="M250" s="22"/>
      <c r="N250" s="22"/>
      <c r="O250" s="22"/>
    </row>
    <row r="251" spans="1:20" ht="16.5" x14ac:dyDescent="0.3">
      <c r="A251" s="534" t="s">
        <v>261</v>
      </c>
      <c r="B251" s="534"/>
      <c r="C251" s="534"/>
      <c r="D251" s="534"/>
      <c r="E251" s="534"/>
      <c r="F251" s="534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</row>
    <row r="253" spans="1:20" ht="13.5" x14ac:dyDescent="0.2">
      <c r="A253" s="541" t="s">
        <v>226</v>
      </c>
      <c r="B253" s="541"/>
      <c r="C253" s="541"/>
      <c r="D253" s="541"/>
      <c r="E253" s="541"/>
      <c r="F253" s="541"/>
      <c r="G253" s="541"/>
      <c r="H253" s="541"/>
      <c r="I253" s="541"/>
      <c r="J253" s="541"/>
      <c r="K253" s="541"/>
      <c r="L253" s="541"/>
      <c r="M253" s="541"/>
      <c r="N253" s="541"/>
      <c r="O253" s="541"/>
      <c r="P253" s="541"/>
      <c r="Q253" s="541"/>
      <c r="R253" s="541"/>
    </row>
    <row r="254" spans="1:20" ht="12.95" customHeight="1" x14ac:dyDescent="0.2">
      <c r="A254" s="538" t="s">
        <v>253</v>
      </c>
      <c r="B254" s="483" t="s">
        <v>254</v>
      </c>
      <c r="C254" s="483"/>
      <c r="D254" s="483"/>
      <c r="E254" s="483"/>
      <c r="F254" s="483"/>
      <c r="G254" s="483"/>
      <c r="H254" s="483"/>
      <c r="I254" s="487" t="s">
        <v>255</v>
      </c>
      <c r="J254" s="487"/>
      <c r="K254" s="487"/>
      <c r="L254" s="487"/>
      <c r="M254" s="487"/>
      <c r="N254" s="487"/>
      <c r="O254" s="538" t="s">
        <v>256</v>
      </c>
      <c r="P254" s="557" t="s">
        <v>231</v>
      </c>
      <c r="Q254" s="557" t="s">
        <v>257</v>
      </c>
      <c r="R254" s="478" t="s">
        <v>31</v>
      </c>
      <c r="S254" s="105"/>
      <c r="T254" s="105"/>
    </row>
    <row r="255" spans="1:20" ht="12.95" customHeight="1" x14ac:dyDescent="0.2">
      <c r="A255" s="538"/>
      <c r="B255" s="535" t="s">
        <v>233</v>
      </c>
      <c r="C255" s="535"/>
      <c r="D255" s="535"/>
      <c r="E255" s="535"/>
      <c r="F255" s="535"/>
      <c r="G255" s="536" t="s">
        <v>234</v>
      </c>
      <c r="H255" s="536"/>
      <c r="I255" s="535" t="s">
        <v>235</v>
      </c>
      <c r="J255" s="535" t="s">
        <v>236</v>
      </c>
      <c r="K255" s="535"/>
      <c r="L255" s="536" t="s">
        <v>237</v>
      </c>
      <c r="M255" s="536"/>
      <c r="N255" s="537" t="s">
        <v>238</v>
      </c>
      <c r="O255" s="538"/>
      <c r="P255" s="538"/>
      <c r="Q255" s="538"/>
      <c r="R255" s="478"/>
      <c r="S255" s="105"/>
      <c r="T255" s="105"/>
    </row>
    <row r="256" spans="1:20" x14ac:dyDescent="0.2">
      <c r="A256" s="538"/>
      <c r="B256" s="535"/>
      <c r="C256" s="535"/>
      <c r="D256" s="535"/>
      <c r="E256" s="535"/>
      <c r="F256" s="535"/>
      <c r="G256" s="536"/>
      <c r="H256" s="536"/>
      <c r="I256" s="535"/>
      <c r="J256" s="535"/>
      <c r="K256" s="535"/>
      <c r="L256" s="536"/>
      <c r="M256" s="536"/>
      <c r="N256" s="537"/>
      <c r="O256" s="538"/>
      <c r="P256" s="538"/>
      <c r="Q256" s="538"/>
      <c r="R256" s="478"/>
      <c r="S256" s="105"/>
      <c r="T256" s="105"/>
    </row>
    <row r="257" spans="1:20" x14ac:dyDescent="0.2">
      <c r="A257" s="538"/>
      <c r="B257" s="535"/>
      <c r="C257" s="535"/>
      <c r="D257" s="535"/>
      <c r="E257" s="535"/>
      <c r="F257" s="535"/>
      <c r="G257" s="536"/>
      <c r="H257" s="536"/>
      <c r="I257" s="535"/>
      <c r="J257" s="535"/>
      <c r="K257" s="535"/>
      <c r="L257" s="536"/>
      <c r="M257" s="536"/>
      <c r="N257" s="537"/>
      <c r="O257" s="538"/>
      <c r="P257" s="557"/>
      <c r="Q257" s="557"/>
      <c r="R257" s="478"/>
      <c r="S257" s="105"/>
      <c r="T257" s="105"/>
    </row>
    <row r="258" spans="1:20" ht="23.85" customHeight="1" x14ac:dyDescent="0.2">
      <c r="A258" s="545" t="str">
        <f>IF('PCP - Tabela 1'!F1218=0,"",IF('PCP - Tabela 1'!H1218=0,'PCP - Tabela 1'!F1218,'PCP - Tabela 1'!F1218&amp;" / "&amp;'PCP - Tabela 1'!H1218))</f>
        <v/>
      </c>
      <c r="B258" s="552"/>
      <c r="C258" s="552"/>
      <c r="D258" s="552"/>
      <c r="E258" s="552"/>
      <c r="F258" s="552"/>
      <c r="G258" s="546"/>
      <c r="H258" s="546"/>
      <c r="I258" s="546"/>
      <c r="J258" s="546"/>
      <c r="K258" s="546"/>
      <c r="L258" s="547"/>
      <c r="M258" s="547"/>
      <c r="N258" s="102"/>
      <c r="O258" s="556"/>
      <c r="P258" s="548"/>
      <c r="Q258" s="548"/>
      <c r="R258" s="544">
        <v>62</v>
      </c>
    </row>
    <row r="259" spans="1:20" ht="23.85" customHeight="1" x14ac:dyDescent="0.2">
      <c r="A259" s="545"/>
      <c r="B259" s="552"/>
      <c r="C259" s="552"/>
      <c r="D259" s="552"/>
      <c r="E259" s="552"/>
      <c r="F259" s="552"/>
      <c r="G259" s="546"/>
      <c r="H259" s="546"/>
      <c r="I259" s="546"/>
      <c r="J259" s="546"/>
      <c r="K259" s="546"/>
      <c r="L259" s="547"/>
      <c r="M259" s="547"/>
      <c r="N259" s="104"/>
      <c r="O259" s="556"/>
      <c r="P259" s="548"/>
      <c r="Q259" s="548"/>
      <c r="R259" s="544"/>
    </row>
    <row r="260" spans="1:20" ht="23.85" customHeight="1" x14ac:dyDescent="0.2">
      <c r="A260" s="545" t="str">
        <f>IF('PCP - Tabela 1'!K1218=0,"",IF('PCP - Tabela 1'!M1218=0,'PCP - Tabela 1'!K1218,'PCP - Tabela 1'!K1218&amp;" / "&amp;'PCP - Tabela 1'!M1218))</f>
        <v/>
      </c>
      <c r="B260" s="552"/>
      <c r="C260" s="552"/>
      <c r="D260" s="552"/>
      <c r="E260" s="552"/>
      <c r="F260" s="552"/>
      <c r="G260" s="546"/>
      <c r="H260" s="546"/>
      <c r="I260" s="546"/>
      <c r="J260" s="546"/>
      <c r="K260" s="546"/>
      <c r="L260" s="547"/>
      <c r="M260" s="547"/>
      <c r="N260" s="102"/>
      <c r="O260" s="556"/>
      <c r="P260" s="543"/>
      <c r="Q260" s="543"/>
      <c r="R260" s="544">
        <v>63</v>
      </c>
    </row>
    <row r="261" spans="1:20" ht="23.85" customHeight="1" x14ac:dyDescent="0.2">
      <c r="A261" s="545"/>
      <c r="B261" s="552"/>
      <c r="C261" s="552"/>
      <c r="D261" s="552"/>
      <c r="E261" s="552"/>
      <c r="F261" s="552"/>
      <c r="G261" s="546"/>
      <c r="H261" s="546"/>
      <c r="I261" s="546"/>
      <c r="J261" s="546"/>
      <c r="K261" s="546"/>
      <c r="L261" s="547"/>
      <c r="M261" s="547"/>
      <c r="N261" s="104"/>
      <c r="O261" s="556"/>
      <c r="P261" s="543"/>
      <c r="Q261" s="543"/>
      <c r="R261" s="544"/>
    </row>
    <row r="262" spans="1:20" ht="23.85" customHeight="1" x14ac:dyDescent="0.2">
      <c r="A262" s="545" t="str">
        <f>IF('PCP - Tabela 1'!F1257=0,"",IF('PCP - Tabela 1'!H1257=0,'PCP - Tabela 1'!F1257,'PCP - Tabela 1'!F1257&amp;" / "&amp;'PCP - Tabela 1'!H1257))</f>
        <v/>
      </c>
      <c r="B262" s="552"/>
      <c r="C262" s="552"/>
      <c r="D262" s="552"/>
      <c r="E262" s="552"/>
      <c r="F262" s="552"/>
      <c r="G262" s="546"/>
      <c r="H262" s="546"/>
      <c r="I262" s="546"/>
      <c r="J262" s="546"/>
      <c r="K262" s="546"/>
      <c r="L262" s="547"/>
      <c r="M262" s="547"/>
      <c r="N262" s="102"/>
      <c r="O262" s="556"/>
      <c r="P262" s="543"/>
      <c r="Q262" s="543"/>
      <c r="R262" s="544">
        <v>64</v>
      </c>
    </row>
    <row r="263" spans="1:20" ht="23.85" customHeight="1" x14ac:dyDescent="0.2">
      <c r="A263" s="545"/>
      <c r="B263" s="552"/>
      <c r="C263" s="552"/>
      <c r="D263" s="552"/>
      <c r="E263" s="552"/>
      <c r="F263" s="552"/>
      <c r="G263" s="546"/>
      <c r="H263" s="546"/>
      <c r="I263" s="546"/>
      <c r="J263" s="546"/>
      <c r="K263" s="546"/>
      <c r="L263" s="547"/>
      <c r="M263" s="547"/>
      <c r="N263" s="104"/>
      <c r="O263" s="556"/>
      <c r="P263" s="543"/>
      <c r="Q263" s="543"/>
      <c r="R263" s="544"/>
    </row>
    <row r="264" spans="1:20" ht="23.85" customHeight="1" x14ac:dyDescent="0.2">
      <c r="A264" s="545" t="str">
        <f>IF('PCP - Tabela 1'!K1257=0,"",IF('PCP - Tabela 1'!M1257=0,'PCP - Tabela 1'!K1257,'PCP - Tabela 1'!K1257&amp;" / "&amp;'PCP - Tabela 1'!M1257))</f>
        <v/>
      </c>
      <c r="B264" s="552"/>
      <c r="C264" s="552"/>
      <c r="D264" s="552"/>
      <c r="E264" s="552"/>
      <c r="F264" s="552"/>
      <c r="G264" s="546"/>
      <c r="H264" s="546"/>
      <c r="I264" s="546"/>
      <c r="J264" s="546"/>
      <c r="K264" s="546"/>
      <c r="L264" s="547"/>
      <c r="M264" s="547"/>
      <c r="N264" s="102"/>
      <c r="O264" s="556"/>
      <c r="P264" s="543"/>
      <c r="Q264" s="543"/>
      <c r="R264" s="544">
        <v>65</v>
      </c>
    </row>
    <row r="265" spans="1:20" ht="23.85" customHeight="1" x14ac:dyDescent="0.2">
      <c r="A265" s="545"/>
      <c r="B265" s="552"/>
      <c r="C265" s="552"/>
      <c r="D265" s="552"/>
      <c r="E265" s="552"/>
      <c r="F265" s="552"/>
      <c r="G265" s="546"/>
      <c r="H265" s="546"/>
      <c r="I265" s="546"/>
      <c r="J265" s="546"/>
      <c r="K265" s="546"/>
      <c r="L265" s="547"/>
      <c r="M265" s="547"/>
      <c r="N265" s="104"/>
      <c r="O265" s="556"/>
      <c r="P265" s="543"/>
      <c r="Q265" s="543"/>
      <c r="R265" s="544"/>
    </row>
    <row r="266" spans="1:20" ht="23.85" customHeight="1" x14ac:dyDescent="0.2">
      <c r="A266" s="545" t="str">
        <f>IF('PCP - Tabela 1'!F1296=0,"",IF('PCP - Tabela 1'!H1296=0,'PCP - Tabela 1'!F1296,'PCP - Tabela 1'!F1296&amp;" / "&amp;'PCP - Tabela 1'!H1296))</f>
        <v/>
      </c>
      <c r="B266" s="552"/>
      <c r="C266" s="552"/>
      <c r="D266" s="552"/>
      <c r="E266" s="552"/>
      <c r="F266" s="552"/>
      <c r="G266" s="546"/>
      <c r="H266" s="546"/>
      <c r="I266" s="546"/>
      <c r="J266" s="546"/>
      <c r="K266" s="546"/>
      <c r="L266" s="547"/>
      <c r="M266" s="547"/>
      <c r="N266" s="102"/>
      <c r="O266" s="556"/>
      <c r="P266" s="543"/>
      <c r="Q266" s="543"/>
      <c r="R266" s="544">
        <v>66</v>
      </c>
    </row>
    <row r="267" spans="1:20" ht="23.85" customHeight="1" x14ac:dyDescent="0.2">
      <c r="A267" s="545"/>
      <c r="B267" s="552"/>
      <c r="C267" s="552"/>
      <c r="D267" s="552"/>
      <c r="E267" s="552"/>
      <c r="F267" s="552"/>
      <c r="G267" s="546"/>
      <c r="H267" s="546"/>
      <c r="I267" s="546"/>
      <c r="J267" s="546"/>
      <c r="K267" s="546"/>
      <c r="L267" s="547"/>
      <c r="M267" s="547"/>
      <c r="N267" s="104"/>
      <c r="O267" s="556"/>
      <c r="P267" s="543"/>
      <c r="Q267" s="543"/>
      <c r="R267" s="544"/>
    </row>
    <row r="268" spans="1:20" ht="23.85" customHeight="1" x14ac:dyDescent="0.2">
      <c r="A268" s="545" t="str">
        <f>IF('PCP - Tabela 1'!K1296=0,"",IF('PCP - Tabela 1'!M1296=0,'PCP - Tabela 1'!K1296,'PCP - Tabela 1'!K1296&amp;" / "&amp;'PCP - Tabela 1'!M1296))</f>
        <v/>
      </c>
      <c r="B268" s="552"/>
      <c r="C268" s="552"/>
      <c r="D268" s="552"/>
      <c r="E268" s="552"/>
      <c r="F268" s="552"/>
      <c r="G268" s="546"/>
      <c r="H268" s="546"/>
      <c r="I268" s="546"/>
      <c r="J268" s="546"/>
      <c r="K268" s="546"/>
      <c r="L268" s="547"/>
      <c r="M268" s="547"/>
      <c r="N268" s="102"/>
      <c r="O268" s="556"/>
      <c r="P268" s="543"/>
      <c r="Q268" s="543"/>
      <c r="R268" s="544">
        <v>67</v>
      </c>
    </row>
    <row r="269" spans="1:20" ht="23.85" customHeight="1" x14ac:dyDescent="0.2">
      <c r="A269" s="545"/>
      <c r="B269" s="552"/>
      <c r="C269" s="552"/>
      <c r="D269" s="552"/>
      <c r="E269" s="552"/>
      <c r="F269" s="552"/>
      <c r="G269" s="546"/>
      <c r="H269" s="546"/>
      <c r="I269" s="546"/>
      <c r="J269" s="546"/>
      <c r="K269" s="546"/>
      <c r="L269" s="547"/>
      <c r="M269" s="547"/>
      <c r="N269" s="104"/>
      <c r="O269" s="556"/>
      <c r="P269" s="543"/>
      <c r="Q269" s="543"/>
      <c r="R269" s="544"/>
    </row>
    <row r="270" spans="1:20" ht="23.85" customHeight="1" x14ac:dyDescent="0.2">
      <c r="A270" s="545" t="str">
        <f>IF('PCP - Tabela 1'!F1335=0,"",IF('PCP - Tabela 1'!H1335=0,'PCP - Tabela 1'!F1335,'PCP - Tabela 1'!F1335&amp;" / "&amp;'PCP - Tabela 1'!H1335))</f>
        <v/>
      </c>
      <c r="B270" s="552"/>
      <c r="C270" s="552"/>
      <c r="D270" s="552"/>
      <c r="E270" s="552"/>
      <c r="F270" s="552"/>
      <c r="G270" s="546"/>
      <c r="H270" s="546"/>
      <c r="I270" s="546"/>
      <c r="J270" s="546"/>
      <c r="K270" s="546"/>
      <c r="L270" s="547"/>
      <c r="M270" s="547"/>
      <c r="N270" s="102"/>
      <c r="O270" s="556"/>
      <c r="P270" s="543"/>
      <c r="Q270" s="543"/>
      <c r="R270" s="544">
        <v>68</v>
      </c>
    </row>
    <row r="271" spans="1:20" ht="23.85" customHeight="1" x14ac:dyDescent="0.2">
      <c r="A271" s="545"/>
      <c r="B271" s="552"/>
      <c r="C271" s="552"/>
      <c r="D271" s="552"/>
      <c r="E271" s="552"/>
      <c r="F271" s="552"/>
      <c r="G271" s="546"/>
      <c r="H271" s="546"/>
      <c r="I271" s="546"/>
      <c r="J271" s="546"/>
      <c r="K271" s="546"/>
      <c r="L271" s="547"/>
      <c r="M271" s="547"/>
      <c r="N271" s="104"/>
      <c r="O271" s="556"/>
      <c r="P271" s="543"/>
      <c r="Q271" s="543"/>
      <c r="R271" s="544"/>
    </row>
    <row r="272" spans="1:20" ht="23.85" customHeight="1" x14ac:dyDescent="0.2">
      <c r="A272" s="545" t="str">
        <f>IF('PCP - Tabela 1'!K1335=0,"",IF('PCP - Tabela 1'!M1335=0,'PCP - Tabela 1'!K1335,'PCP - Tabela 1'!K1335&amp;" / "&amp;'PCP - Tabela 1'!M1335))</f>
        <v/>
      </c>
      <c r="B272" s="552"/>
      <c r="C272" s="552"/>
      <c r="D272" s="552"/>
      <c r="E272" s="552"/>
      <c r="F272" s="552"/>
      <c r="G272" s="546"/>
      <c r="H272" s="546"/>
      <c r="I272" s="546"/>
      <c r="J272" s="546"/>
      <c r="K272" s="546"/>
      <c r="L272" s="547"/>
      <c r="M272" s="547"/>
      <c r="N272" s="102"/>
      <c r="O272" s="556"/>
      <c r="P272" s="543"/>
      <c r="Q272" s="543"/>
      <c r="R272" s="544">
        <v>69</v>
      </c>
    </row>
    <row r="273" spans="1:18" ht="23.85" customHeight="1" x14ac:dyDescent="0.2">
      <c r="A273" s="545"/>
      <c r="B273" s="552"/>
      <c r="C273" s="552"/>
      <c r="D273" s="552"/>
      <c r="E273" s="552"/>
      <c r="F273" s="552"/>
      <c r="G273" s="546"/>
      <c r="H273" s="546"/>
      <c r="I273" s="546"/>
      <c r="J273" s="546"/>
      <c r="K273" s="546"/>
      <c r="L273" s="547"/>
      <c r="M273" s="547"/>
      <c r="N273" s="104"/>
      <c r="O273" s="556"/>
      <c r="P273" s="543"/>
      <c r="Q273" s="543"/>
      <c r="R273" s="544"/>
    </row>
    <row r="274" spans="1:18" ht="23.85" customHeight="1" x14ac:dyDescent="0.2">
      <c r="A274" s="545" t="str">
        <f>IF('PCP - Tabela 1'!F1374=0,"",IF('PCP - Tabela 1'!H1374=0,'PCP - Tabela 1'!F1374,'PCP - Tabela 1'!F1374&amp;" / "&amp;'PCP - Tabela 1'!H1374))</f>
        <v/>
      </c>
      <c r="B274" s="552"/>
      <c r="C274" s="552"/>
      <c r="D274" s="552"/>
      <c r="E274" s="552"/>
      <c r="F274" s="552"/>
      <c r="G274" s="546"/>
      <c r="H274" s="546"/>
      <c r="I274" s="546"/>
      <c r="J274" s="546"/>
      <c r="K274" s="546"/>
      <c r="L274" s="547"/>
      <c r="M274" s="547"/>
      <c r="N274" s="102"/>
      <c r="O274" s="556"/>
      <c r="P274" s="543"/>
      <c r="Q274" s="543"/>
      <c r="R274" s="544">
        <v>70</v>
      </c>
    </row>
    <row r="275" spans="1:18" ht="23.85" customHeight="1" x14ac:dyDescent="0.2">
      <c r="A275" s="545"/>
      <c r="B275" s="552"/>
      <c r="C275" s="552"/>
      <c r="D275" s="552"/>
      <c r="E275" s="552"/>
      <c r="F275" s="552"/>
      <c r="G275" s="546"/>
      <c r="H275" s="546"/>
      <c r="I275" s="546"/>
      <c r="J275" s="546"/>
      <c r="K275" s="546"/>
      <c r="L275" s="547"/>
      <c r="M275" s="547"/>
      <c r="N275" s="104"/>
      <c r="O275" s="556"/>
      <c r="P275" s="543"/>
      <c r="Q275" s="543"/>
      <c r="R275" s="544"/>
    </row>
    <row r="277" spans="1:18" ht="17.25" x14ac:dyDescent="0.25">
      <c r="A277" s="497" t="s">
        <v>19</v>
      </c>
      <c r="B277" s="497"/>
      <c r="C277" s="497"/>
      <c r="D277" s="497"/>
      <c r="E277" s="505" t="str">
        <f>E242</f>
        <v>3R Petroleum</v>
      </c>
      <c r="F277" s="505"/>
      <c r="G277" s="505"/>
      <c r="H277" s="505"/>
      <c r="I277" s="505"/>
      <c r="L277" s="486" t="s">
        <v>21</v>
      </c>
      <c r="M277" s="486"/>
      <c r="N277" s="486"/>
      <c r="O277" s="486"/>
      <c r="P277" s="486"/>
      <c r="Q277" s="486"/>
    </row>
    <row r="278" spans="1:18" ht="6" customHeight="1" x14ac:dyDescent="0.2">
      <c r="I278" s="22"/>
      <c r="J278" s="18"/>
      <c r="K278" s="18"/>
      <c r="L278" s="18"/>
      <c r="M278" s="18"/>
      <c r="N278" s="18"/>
      <c r="O278" s="18"/>
      <c r="P278" s="18"/>
      <c r="Q278" s="18"/>
    </row>
    <row r="279" spans="1:18" ht="16.5" x14ac:dyDescent="0.3">
      <c r="A279" s="487" t="s">
        <v>5</v>
      </c>
      <c r="B279" s="511">
        <f>B244</f>
        <v>5</v>
      </c>
      <c r="C279" s="97"/>
      <c r="D279" s="483" t="s">
        <v>250</v>
      </c>
      <c r="E279" s="483"/>
      <c r="F279" s="483"/>
      <c r="G279" s="483"/>
      <c r="H279" s="483"/>
      <c r="I279" s="483"/>
      <c r="L279" s="534" t="s">
        <v>222</v>
      </c>
      <c r="M279" s="534"/>
      <c r="N279" s="534"/>
      <c r="O279" s="534"/>
      <c r="P279" s="534"/>
      <c r="Q279" s="534"/>
    </row>
    <row r="280" spans="1:18" x14ac:dyDescent="0.2">
      <c r="A280" s="487"/>
      <c r="B280" s="511"/>
      <c r="C280" s="13"/>
      <c r="D280" s="483" t="s">
        <v>7</v>
      </c>
      <c r="E280" s="483"/>
      <c r="F280" s="483"/>
      <c r="G280" s="483" t="s">
        <v>8</v>
      </c>
      <c r="H280" s="483"/>
      <c r="I280" s="483"/>
    </row>
    <row r="281" spans="1:18" x14ac:dyDescent="0.2">
      <c r="A281" s="477" t="s">
        <v>4</v>
      </c>
      <c r="B281" s="477"/>
      <c r="C281" s="22"/>
      <c r="D281" s="14" t="s">
        <v>9</v>
      </c>
      <c r="E281" s="14" t="s">
        <v>10</v>
      </c>
      <c r="F281" s="14" t="s">
        <v>11</v>
      </c>
      <c r="G281" s="14" t="s">
        <v>9</v>
      </c>
      <c r="H281" s="14" t="s">
        <v>10</v>
      </c>
      <c r="I281" s="14" t="s">
        <v>11</v>
      </c>
      <c r="L281" s="539" t="s">
        <v>223</v>
      </c>
      <c r="M281" s="539"/>
      <c r="N281" s="539"/>
      <c r="O281" s="539"/>
      <c r="P281" s="539"/>
      <c r="Q281" s="539"/>
    </row>
    <row r="282" spans="1:18" x14ac:dyDescent="0.2">
      <c r="A282" s="551">
        <f>A247</f>
        <v>44986</v>
      </c>
      <c r="B282" s="551"/>
      <c r="D282" s="72">
        <f t="shared" ref="D282:I282" si="7">D247</f>
        <v>2</v>
      </c>
      <c r="E282" s="72">
        <f t="shared" si="7"/>
        <v>8</v>
      </c>
      <c r="F282" s="73">
        <f t="shared" si="7"/>
        <v>2022</v>
      </c>
      <c r="G282" s="72">
        <f t="shared" si="7"/>
        <v>31</v>
      </c>
      <c r="H282" s="72">
        <f t="shared" si="7"/>
        <v>12</v>
      </c>
      <c r="I282" s="73">
        <f t="shared" si="7"/>
        <v>2022</v>
      </c>
      <c r="L282" s="540" t="s">
        <v>25</v>
      </c>
      <c r="M282" s="540"/>
      <c r="N282" s="540"/>
      <c r="O282" s="540"/>
      <c r="P282" s="540"/>
      <c r="Q282" s="540"/>
    </row>
    <row r="283" spans="1:18" ht="6" customHeight="1" x14ac:dyDescent="0.2">
      <c r="Q283" s="22"/>
    </row>
    <row r="284" spans="1:18" x14ac:dyDescent="0.2">
      <c r="L284" s="22"/>
      <c r="M284" s="22"/>
      <c r="N284" s="22"/>
      <c r="O284" s="22"/>
      <c r="P284" s="22"/>
      <c r="Q284" s="14" t="s">
        <v>265</v>
      </c>
    </row>
    <row r="285" spans="1:18" ht="6" customHeight="1" x14ac:dyDescent="0.2">
      <c r="J285" s="22"/>
      <c r="K285" s="22"/>
      <c r="L285" s="22"/>
      <c r="M285" s="22"/>
      <c r="N285" s="22"/>
      <c r="O285" s="22"/>
    </row>
    <row r="286" spans="1:18" ht="16.5" x14ac:dyDescent="0.3">
      <c r="A286" s="534" t="s">
        <v>261</v>
      </c>
      <c r="B286" s="534"/>
      <c r="C286" s="534"/>
      <c r="D286" s="534"/>
      <c r="E286" s="534"/>
      <c r="F286" s="534"/>
      <c r="G286" s="534"/>
      <c r="H286" s="534"/>
      <c r="I286" s="534"/>
      <c r="J286" s="534"/>
      <c r="K286" s="534"/>
      <c r="L286" s="534"/>
      <c r="M286" s="534"/>
      <c r="N286" s="534"/>
      <c r="O286" s="534"/>
      <c r="P286" s="534"/>
      <c r="Q286" s="534"/>
    </row>
    <row r="288" spans="1:18" ht="13.5" x14ac:dyDescent="0.2">
      <c r="A288" s="541" t="s">
        <v>226</v>
      </c>
      <c r="B288" s="541"/>
      <c r="C288" s="541"/>
      <c r="D288" s="541"/>
      <c r="E288" s="541"/>
      <c r="F288" s="541"/>
      <c r="G288" s="541"/>
      <c r="H288" s="541"/>
      <c r="I288" s="541"/>
      <c r="J288" s="541"/>
      <c r="K288" s="541"/>
      <c r="L288" s="541"/>
      <c r="M288" s="541"/>
      <c r="N288" s="541"/>
      <c r="O288" s="541"/>
      <c r="P288" s="541"/>
      <c r="Q288" s="541"/>
      <c r="R288" s="541"/>
    </row>
    <row r="289" spans="1:20" ht="12.95" customHeight="1" x14ac:dyDescent="0.2">
      <c r="A289" s="538" t="s">
        <v>253</v>
      </c>
      <c r="B289" s="483" t="s">
        <v>254</v>
      </c>
      <c r="C289" s="483"/>
      <c r="D289" s="483"/>
      <c r="E289" s="483"/>
      <c r="F289" s="483"/>
      <c r="G289" s="483"/>
      <c r="H289" s="483"/>
      <c r="I289" s="487" t="s">
        <v>255</v>
      </c>
      <c r="J289" s="487"/>
      <c r="K289" s="487"/>
      <c r="L289" s="487"/>
      <c r="M289" s="487"/>
      <c r="N289" s="487"/>
      <c r="O289" s="538" t="s">
        <v>256</v>
      </c>
      <c r="P289" s="557" t="s">
        <v>231</v>
      </c>
      <c r="Q289" s="557" t="s">
        <v>257</v>
      </c>
      <c r="R289" s="478" t="s">
        <v>31</v>
      </c>
      <c r="S289" s="105"/>
      <c r="T289" s="105"/>
    </row>
    <row r="290" spans="1:20" ht="12.95" customHeight="1" x14ac:dyDescent="0.2">
      <c r="A290" s="538"/>
      <c r="B290" s="535" t="s">
        <v>233</v>
      </c>
      <c r="C290" s="535"/>
      <c r="D290" s="535"/>
      <c r="E290" s="535"/>
      <c r="F290" s="535"/>
      <c r="G290" s="536" t="s">
        <v>234</v>
      </c>
      <c r="H290" s="536"/>
      <c r="I290" s="535" t="s">
        <v>235</v>
      </c>
      <c r="J290" s="535" t="s">
        <v>236</v>
      </c>
      <c r="K290" s="535"/>
      <c r="L290" s="536" t="s">
        <v>237</v>
      </c>
      <c r="M290" s="536"/>
      <c r="N290" s="537" t="s">
        <v>238</v>
      </c>
      <c r="O290" s="538"/>
      <c r="P290" s="538"/>
      <c r="Q290" s="538"/>
      <c r="R290" s="478"/>
      <c r="S290" s="105"/>
      <c r="T290" s="105"/>
    </row>
    <row r="291" spans="1:20" x14ac:dyDescent="0.2">
      <c r="A291" s="538"/>
      <c r="B291" s="535"/>
      <c r="C291" s="535"/>
      <c r="D291" s="535"/>
      <c r="E291" s="535"/>
      <c r="F291" s="535"/>
      <c r="G291" s="536"/>
      <c r="H291" s="536"/>
      <c r="I291" s="535"/>
      <c r="J291" s="535"/>
      <c r="K291" s="535"/>
      <c r="L291" s="536"/>
      <c r="M291" s="536"/>
      <c r="N291" s="537"/>
      <c r="O291" s="538"/>
      <c r="P291" s="538"/>
      <c r="Q291" s="538"/>
      <c r="R291" s="478"/>
      <c r="S291" s="105"/>
      <c r="T291" s="105"/>
    </row>
    <row r="292" spans="1:20" x14ac:dyDescent="0.2">
      <c r="A292" s="538"/>
      <c r="B292" s="535"/>
      <c r="C292" s="535"/>
      <c r="D292" s="535"/>
      <c r="E292" s="535"/>
      <c r="F292" s="535"/>
      <c r="G292" s="536"/>
      <c r="H292" s="536"/>
      <c r="I292" s="535"/>
      <c r="J292" s="535"/>
      <c r="K292" s="535"/>
      <c r="L292" s="536"/>
      <c r="M292" s="536"/>
      <c r="N292" s="537"/>
      <c r="O292" s="538"/>
      <c r="P292" s="557"/>
      <c r="Q292" s="557"/>
      <c r="R292" s="478"/>
      <c r="S292" s="105"/>
      <c r="T292" s="105"/>
    </row>
    <row r="293" spans="1:20" ht="23.85" customHeight="1" x14ac:dyDescent="0.2">
      <c r="A293" s="545" t="str">
        <f>IF('PCP - Tabela 1'!K1374=0,"",IF('PCP - Tabela 1'!M1374=0,'PCP - Tabela 1'!K1374,'PCP - Tabela 1'!K1374&amp;" / "&amp;'PCP - Tabela 1'!M1374))</f>
        <v/>
      </c>
      <c r="B293" s="552"/>
      <c r="C293" s="552"/>
      <c r="D293" s="552"/>
      <c r="E293" s="552"/>
      <c r="F293" s="552"/>
      <c r="G293" s="546"/>
      <c r="H293" s="546"/>
      <c r="I293" s="546"/>
      <c r="J293" s="546"/>
      <c r="K293" s="546"/>
      <c r="L293" s="547"/>
      <c r="M293" s="547"/>
      <c r="N293" s="102"/>
      <c r="O293" s="556"/>
      <c r="P293" s="548"/>
      <c r="Q293" s="548"/>
      <c r="R293" s="544">
        <v>71</v>
      </c>
    </row>
    <row r="294" spans="1:20" ht="23.85" customHeight="1" x14ac:dyDescent="0.2">
      <c r="A294" s="545"/>
      <c r="B294" s="552"/>
      <c r="C294" s="552"/>
      <c r="D294" s="552"/>
      <c r="E294" s="552"/>
      <c r="F294" s="552"/>
      <c r="G294" s="546"/>
      <c r="H294" s="546"/>
      <c r="I294" s="546"/>
      <c r="J294" s="546"/>
      <c r="K294" s="546"/>
      <c r="L294" s="547"/>
      <c r="M294" s="547"/>
      <c r="N294" s="104"/>
      <c r="O294" s="556"/>
      <c r="P294" s="548"/>
      <c r="Q294" s="548"/>
      <c r="R294" s="544"/>
    </row>
    <row r="295" spans="1:20" ht="23.85" customHeight="1" x14ac:dyDescent="0.2">
      <c r="A295" s="545" t="str">
        <f>IF('PCP - Tabela 1'!F1413=0,"",IF('PCP - Tabela 1'!H1413=0,'PCP - Tabela 1'!F1413,'PCP - Tabela 1'!F1413&amp;" / "&amp;'PCP - Tabela 1'!H1413))</f>
        <v/>
      </c>
      <c r="B295" s="552"/>
      <c r="C295" s="552"/>
      <c r="D295" s="552"/>
      <c r="E295" s="552"/>
      <c r="F295" s="552"/>
      <c r="G295" s="546"/>
      <c r="H295" s="546"/>
      <c r="I295" s="546"/>
      <c r="J295" s="546"/>
      <c r="K295" s="546"/>
      <c r="L295" s="547"/>
      <c r="M295" s="547"/>
      <c r="N295" s="102"/>
      <c r="O295" s="556"/>
      <c r="P295" s="543"/>
      <c r="Q295" s="543"/>
      <c r="R295" s="544">
        <v>72</v>
      </c>
    </row>
    <row r="296" spans="1:20" ht="23.85" customHeight="1" x14ac:dyDescent="0.2">
      <c r="A296" s="545"/>
      <c r="B296" s="552"/>
      <c r="C296" s="552"/>
      <c r="D296" s="552"/>
      <c r="E296" s="552"/>
      <c r="F296" s="552"/>
      <c r="G296" s="546"/>
      <c r="H296" s="546"/>
      <c r="I296" s="546"/>
      <c r="J296" s="546"/>
      <c r="K296" s="546"/>
      <c r="L296" s="547"/>
      <c r="M296" s="547"/>
      <c r="N296" s="104"/>
      <c r="O296" s="556"/>
      <c r="P296" s="543"/>
      <c r="Q296" s="543"/>
      <c r="R296" s="544"/>
    </row>
    <row r="297" spans="1:20" ht="23.85" customHeight="1" x14ac:dyDescent="0.2">
      <c r="A297" s="545" t="str">
        <f>IF('PCP - Tabela 1'!K1413=0,"",IF('PCP - Tabela 1'!M1413=0,'PCP - Tabela 1'!K1413,'PCP - Tabela 1'!K1413&amp;" / "&amp;'PCP - Tabela 1'!M1413))</f>
        <v/>
      </c>
      <c r="B297" s="552"/>
      <c r="C297" s="552"/>
      <c r="D297" s="552"/>
      <c r="E297" s="552"/>
      <c r="F297" s="552"/>
      <c r="G297" s="546"/>
      <c r="H297" s="546"/>
      <c r="I297" s="546"/>
      <c r="J297" s="546"/>
      <c r="K297" s="546"/>
      <c r="L297" s="547"/>
      <c r="M297" s="547"/>
      <c r="N297" s="102"/>
      <c r="O297" s="556"/>
      <c r="P297" s="543"/>
      <c r="Q297" s="543"/>
      <c r="R297" s="544">
        <v>73</v>
      </c>
    </row>
    <row r="298" spans="1:20" ht="23.85" customHeight="1" x14ac:dyDescent="0.2">
      <c r="A298" s="545"/>
      <c r="B298" s="552"/>
      <c r="C298" s="552"/>
      <c r="D298" s="552"/>
      <c r="E298" s="552"/>
      <c r="F298" s="552"/>
      <c r="G298" s="546"/>
      <c r="H298" s="546"/>
      <c r="I298" s="546"/>
      <c r="J298" s="546"/>
      <c r="K298" s="546"/>
      <c r="L298" s="547"/>
      <c r="M298" s="547"/>
      <c r="N298" s="104"/>
      <c r="O298" s="556"/>
      <c r="P298" s="543"/>
      <c r="Q298" s="543"/>
      <c r="R298" s="544"/>
    </row>
    <row r="299" spans="1:20" ht="23.85" customHeight="1" x14ac:dyDescent="0.2">
      <c r="A299" s="545" t="str">
        <f>IF('PCP - Tabela 1'!F1452=0,"",IF('PCP - Tabela 1'!H1452=0,'PCP - Tabela 1'!F1452,'PCP - Tabela 1'!F1452&amp;" / "&amp;'PCP - Tabela 1'!H1452))</f>
        <v/>
      </c>
      <c r="B299" s="552"/>
      <c r="C299" s="552"/>
      <c r="D299" s="552"/>
      <c r="E299" s="552"/>
      <c r="F299" s="552"/>
      <c r="G299" s="546"/>
      <c r="H299" s="546"/>
      <c r="I299" s="546"/>
      <c r="J299" s="546"/>
      <c r="K299" s="546"/>
      <c r="L299" s="547"/>
      <c r="M299" s="547"/>
      <c r="N299" s="102"/>
      <c r="O299" s="556"/>
      <c r="P299" s="543"/>
      <c r="Q299" s="543"/>
      <c r="R299" s="544">
        <v>74</v>
      </c>
    </row>
    <row r="300" spans="1:20" ht="23.85" customHeight="1" x14ac:dyDescent="0.2">
      <c r="A300" s="545"/>
      <c r="B300" s="552"/>
      <c r="C300" s="552"/>
      <c r="D300" s="552"/>
      <c r="E300" s="552"/>
      <c r="F300" s="552"/>
      <c r="G300" s="546"/>
      <c r="H300" s="546"/>
      <c r="I300" s="546"/>
      <c r="J300" s="546"/>
      <c r="K300" s="546"/>
      <c r="L300" s="547"/>
      <c r="M300" s="547"/>
      <c r="N300" s="104"/>
      <c r="O300" s="556"/>
      <c r="P300" s="543"/>
      <c r="Q300" s="543"/>
      <c r="R300" s="544"/>
    </row>
    <row r="301" spans="1:20" ht="23.85" customHeight="1" x14ac:dyDescent="0.2">
      <c r="A301" s="545" t="str">
        <f>IF('PCP - Tabela 1'!K1452=0,"",IF('PCP - Tabela 1'!M1452=0,'PCP - Tabela 1'!K1452,'PCP - Tabela 1'!K1452&amp;" / "&amp;'PCP - Tabela 1'!M1452))</f>
        <v/>
      </c>
      <c r="B301" s="552"/>
      <c r="C301" s="552"/>
      <c r="D301" s="552"/>
      <c r="E301" s="552"/>
      <c r="F301" s="552"/>
      <c r="G301" s="546"/>
      <c r="H301" s="546"/>
      <c r="I301" s="546"/>
      <c r="J301" s="546"/>
      <c r="K301" s="546"/>
      <c r="L301" s="547"/>
      <c r="M301" s="547"/>
      <c r="N301" s="102"/>
      <c r="O301" s="556"/>
      <c r="P301" s="543"/>
      <c r="Q301" s="543"/>
      <c r="R301" s="544">
        <v>75</v>
      </c>
    </row>
    <row r="302" spans="1:20" ht="23.85" customHeight="1" x14ac:dyDescent="0.2">
      <c r="A302" s="545"/>
      <c r="B302" s="552"/>
      <c r="C302" s="552"/>
      <c r="D302" s="552"/>
      <c r="E302" s="552"/>
      <c r="F302" s="552"/>
      <c r="G302" s="546"/>
      <c r="H302" s="546"/>
      <c r="I302" s="546"/>
      <c r="J302" s="546"/>
      <c r="K302" s="546"/>
      <c r="L302" s="547"/>
      <c r="M302" s="547"/>
      <c r="N302" s="104"/>
      <c r="O302" s="556"/>
      <c r="P302" s="543"/>
      <c r="Q302" s="543"/>
      <c r="R302" s="544"/>
    </row>
    <row r="303" spans="1:20" ht="23.85" customHeight="1" x14ac:dyDescent="0.2">
      <c r="A303" s="545" t="str">
        <f>IF('PCP - Tabela 1'!F1491=0,"",IF('PCP - Tabela 1'!H1491=0,'PCP - Tabela 1'!F1491,'PCP - Tabela 1'!F1491&amp;" / "&amp;'PCP - Tabela 1'!H1491))</f>
        <v/>
      </c>
      <c r="B303" s="552"/>
      <c r="C303" s="552"/>
      <c r="D303" s="552"/>
      <c r="E303" s="552"/>
      <c r="F303" s="552"/>
      <c r="G303" s="546"/>
      <c r="H303" s="546"/>
      <c r="I303" s="546"/>
      <c r="J303" s="546"/>
      <c r="K303" s="546"/>
      <c r="L303" s="547"/>
      <c r="M303" s="547"/>
      <c r="N303" s="102"/>
      <c r="O303" s="556"/>
      <c r="P303" s="543"/>
      <c r="Q303" s="543"/>
      <c r="R303" s="544">
        <v>76</v>
      </c>
    </row>
    <row r="304" spans="1:20" ht="23.85" customHeight="1" x14ac:dyDescent="0.2">
      <c r="A304" s="545"/>
      <c r="B304" s="552"/>
      <c r="C304" s="552"/>
      <c r="D304" s="552"/>
      <c r="E304" s="552"/>
      <c r="F304" s="552"/>
      <c r="G304" s="546"/>
      <c r="H304" s="546"/>
      <c r="I304" s="546"/>
      <c r="J304" s="546"/>
      <c r="K304" s="546"/>
      <c r="L304" s="547"/>
      <c r="M304" s="547"/>
      <c r="N304" s="104"/>
      <c r="O304" s="556"/>
      <c r="P304" s="543"/>
      <c r="Q304" s="543"/>
      <c r="R304" s="544"/>
    </row>
    <row r="305" spans="1:18" ht="23.85" customHeight="1" x14ac:dyDescent="0.2">
      <c r="A305" s="545" t="str">
        <f>IF('PCP - Tabela 1'!K1491=0,"",IF('PCP - Tabela 1'!M1491=0,'PCP - Tabela 1'!K1491,'PCP - Tabela 1'!K1491&amp;" / "&amp;'PCP - Tabela 1'!M1491))</f>
        <v/>
      </c>
      <c r="B305" s="552"/>
      <c r="C305" s="552"/>
      <c r="D305" s="552"/>
      <c r="E305" s="552"/>
      <c r="F305" s="552"/>
      <c r="G305" s="546"/>
      <c r="H305" s="546"/>
      <c r="I305" s="546"/>
      <c r="J305" s="546"/>
      <c r="K305" s="546"/>
      <c r="L305" s="547"/>
      <c r="M305" s="547"/>
      <c r="N305" s="102"/>
      <c r="O305" s="556"/>
      <c r="P305" s="543"/>
      <c r="Q305" s="543"/>
      <c r="R305" s="544">
        <v>77</v>
      </c>
    </row>
    <row r="306" spans="1:18" ht="23.85" customHeight="1" x14ac:dyDescent="0.2">
      <c r="A306" s="545"/>
      <c r="B306" s="552"/>
      <c r="C306" s="552"/>
      <c r="D306" s="552"/>
      <c r="E306" s="552"/>
      <c r="F306" s="552"/>
      <c r="G306" s="546"/>
      <c r="H306" s="546"/>
      <c r="I306" s="546"/>
      <c r="J306" s="546"/>
      <c r="K306" s="546"/>
      <c r="L306" s="547"/>
      <c r="M306" s="547"/>
      <c r="N306" s="104"/>
      <c r="O306" s="556"/>
      <c r="P306" s="543"/>
      <c r="Q306" s="543"/>
      <c r="R306" s="544"/>
    </row>
    <row r="307" spans="1:18" ht="23.85" customHeight="1" x14ac:dyDescent="0.2">
      <c r="A307" s="545" t="str">
        <f>IF('PCP - Tabela 1'!F1530=0,"",IF('PCP - Tabela 1'!H1530=0,'PCP - Tabela 1'!F1530,'PCP - Tabela 1'!F1530&amp;" / "&amp;'PCP - Tabela 1'!H1530))</f>
        <v/>
      </c>
      <c r="B307" s="552"/>
      <c r="C307" s="552"/>
      <c r="D307" s="552"/>
      <c r="E307" s="552"/>
      <c r="F307" s="552"/>
      <c r="G307" s="546"/>
      <c r="H307" s="546"/>
      <c r="I307" s="546"/>
      <c r="J307" s="546"/>
      <c r="K307" s="546"/>
      <c r="L307" s="547"/>
      <c r="M307" s="547"/>
      <c r="N307" s="102"/>
      <c r="O307" s="556"/>
      <c r="P307" s="543"/>
      <c r="Q307" s="543"/>
      <c r="R307" s="544">
        <v>78</v>
      </c>
    </row>
    <row r="308" spans="1:18" ht="23.85" customHeight="1" x14ac:dyDescent="0.2">
      <c r="A308" s="545"/>
      <c r="B308" s="552"/>
      <c r="C308" s="552"/>
      <c r="D308" s="552"/>
      <c r="E308" s="552"/>
      <c r="F308" s="552"/>
      <c r="G308" s="546"/>
      <c r="H308" s="546"/>
      <c r="I308" s="546"/>
      <c r="J308" s="546"/>
      <c r="K308" s="546"/>
      <c r="L308" s="547"/>
      <c r="M308" s="547"/>
      <c r="N308" s="104"/>
      <c r="O308" s="556"/>
      <c r="P308" s="543"/>
      <c r="Q308" s="543"/>
      <c r="R308" s="544"/>
    </row>
    <row r="309" spans="1:18" ht="23.85" customHeight="1" x14ac:dyDescent="0.2">
      <c r="A309" s="545" t="str">
        <f>IF('PCP - Tabela 1'!K1530=0,"",IF('PCP - Tabela 1'!M1530=0,'PCP - Tabela 1'!K1530,'PCP - Tabela 1'!K1530&amp;" / "&amp;'PCP - Tabela 1'!M1530))</f>
        <v/>
      </c>
      <c r="B309" s="552"/>
      <c r="C309" s="552"/>
      <c r="D309" s="552"/>
      <c r="E309" s="552"/>
      <c r="F309" s="552"/>
      <c r="G309" s="546"/>
      <c r="H309" s="546"/>
      <c r="I309" s="546"/>
      <c r="J309" s="546"/>
      <c r="K309" s="546"/>
      <c r="L309" s="547"/>
      <c r="M309" s="547"/>
      <c r="N309" s="102"/>
      <c r="O309" s="556"/>
      <c r="P309" s="543"/>
      <c r="Q309" s="543"/>
      <c r="R309" s="544">
        <v>79</v>
      </c>
    </row>
    <row r="310" spans="1:18" ht="23.85" customHeight="1" x14ac:dyDescent="0.2">
      <c r="A310" s="545"/>
      <c r="B310" s="552"/>
      <c r="C310" s="552"/>
      <c r="D310" s="552"/>
      <c r="E310" s="552"/>
      <c r="F310" s="552"/>
      <c r="G310" s="546"/>
      <c r="H310" s="546"/>
      <c r="I310" s="546"/>
      <c r="J310" s="546"/>
      <c r="K310" s="546"/>
      <c r="L310" s="547"/>
      <c r="M310" s="547"/>
      <c r="N310" s="104"/>
      <c r="O310" s="556"/>
      <c r="P310" s="543"/>
      <c r="Q310" s="543"/>
      <c r="R310" s="544"/>
    </row>
    <row r="312" spans="1:18" ht="17.25" x14ac:dyDescent="0.25">
      <c r="A312" s="497" t="s">
        <v>19</v>
      </c>
      <c r="B312" s="497"/>
      <c r="C312" s="497"/>
      <c r="D312" s="497"/>
      <c r="E312" s="505" t="str">
        <f>E277</f>
        <v>3R Petroleum</v>
      </c>
      <c r="F312" s="505"/>
      <c r="G312" s="505"/>
      <c r="H312" s="505"/>
      <c r="I312" s="505"/>
      <c r="L312" s="486" t="s">
        <v>21</v>
      </c>
      <c r="M312" s="486"/>
      <c r="N312" s="486"/>
      <c r="O312" s="486"/>
      <c r="P312" s="486"/>
      <c r="Q312" s="486"/>
    </row>
    <row r="313" spans="1:18" ht="6" customHeight="1" x14ac:dyDescent="0.2">
      <c r="I313" s="22"/>
      <c r="J313" s="18"/>
      <c r="K313" s="18"/>
      <c r="L313" s="18"/>
      <c r="M313" s="18"/>
      <c r="N313" s="18"/>
      <c r="O313" s="18"/>
      <c r="P313" s="18"/>
      <c r="Q313" s="18"/>
    </row>
    <row r="314" spans="1:18" ht="16.5" x14ac:dyDescent="0.3">
      <c r="A314" s="487" t="s">
        <v>5</v>
      </c>
      <c r="B314" s="511">
        <f>B279</f>
        <v>5</v>
      </c>
      <c r="C314" s="97"/>
      <c r="D314" s="483" t="s">
        <v>250</v>
      </c>
      <c r="E314" s="483"/>
      <c r="F314" s="483"/>
      <c r="G314" s="483"/>
      <c r="H314" s="483"/>
      <c r="I314" s="483"/>
      <c r="L314" s="534" t="s">
        <v>222</v>
      </c>
      <c r="M314" s="534"/>
      <c r="N314" s="534"/>
      <c r="O314" s="534"/>
      <c r="P314" s="534"/>
      <c r="Q314" s="534"/>
    </row>
    <row r="315" spans="1:18" x14ac:dyDescent="0.2">
      <c r="A315" s="487"/>
      <c r="B315" s="511"/>
      <c r="C315" s="13"/>
      <c r="D315" s="483" t="s">
        <v>7</v>
      </c>
      <c r="E315" s="483"/>
      <c r="F315" s="483"/>
      <c r="G315" s="483" t="s">
        <v>8</v>
      </c>
      <c r="H315" s="483"/>
      <c r="I315" s="483"/>
    </row>
    <row r="316" spans="1:18" x14ac:dyDescent="0.2">
      <c r="A316" s="477" t="s">
        <v>4</v>
      </c>
      <c r="B316" s="477"/>
      <c r="C316" s="22"/>
      <c r="D316" s="14" t="s">
        <v>9</v>
      </c>
      <c r="E316" s="14" t="s">
        <v>10</v>
      </c>
      <c r="F316" s="14" t="s">
        <v>11</v>
      </c>
      <c r="G316" s="14" t="s">
        <v>9</v>
      </c>
      <c r="H316" s="14" t="s">
        <v>10</v>
      </c>
      <c r="I316" s="14" t="s">
        <v>11</v>
      </c>
      <c r="L316" s="539" t="s">
        <v>223</v>
      </c>
      <c r="M316" s="539"/>
      <c r="N316" s="539"/>
      <c r="O316" s="539"/>
      <c r="P316" s="539"/>
      <c r="Q316" s="539"/>
    </row>
    <row r="317" spans="1:18" x14ac:dyDescent="0.2">
      <c r="A317" s="551">
        <f>A282</f>
        <v>44986</v>
      </c>
      <c r="B317" s="551"/>
      <c r="D317" s="72">
        <f t="shared" ref="D317:I317" si="8">D282</f>
        <v>2</v>
      </c>
      <c r="E317" s="72">
        <f t="shared" si="8"/>
        <v>8</v>
      </c>
      <c r="F317" s="73">
        <f t="shared" si="8"/>
        <v>2022</v>
      </c>
      <c r="G317" s="72">
        <f t="shared" si="8"/>
        <v>31</v>
      </c>
      <c r="H317" s="72">
        <f t="shared" si="8"/>
        <v>12</v>
      </c>
      <c r="I317" s="73">
        <f t="shared" si="8"/>
        <v>2022</v>
      </c>
      <c r="L317" s="540" t="s">
        <v>25</v>
      </c>
      <c r="M317" s="540"/>
      <c r="N317" s="540"/>
      <c r="O317" s="540"/>
      <c r="P317" s="540"/>
      <c r="Q317" s="540"/>
    </row>
    <row r="318" spans="1:18" ht="6" customHeight="1" x14ac:dyDescent="0.2">
      <c r="Q318" s="22"/>
    </row>
    <row r="319" spans="1:18" x14ac:dyDescent="0.2">
      <c r="L319" s="22"/>
      <c r="M319" s="22"/>
      <c r="N319" s="22"/>
      <c r="O319" s="22"/>
      <c r="P319" s="22"/>
      <c r="Q319" s="14" t="s">
        <v>266</v>
      </c>
    </row>
    <row r="320" spans="1:18" ht="6" customHeight="1" x14ac:dyDescent="0.2">
      <c r="J320" s="22"/>
      <c r="K320" s="22"/>
      <c r="L320" s="22"/>
      <c r="M320" s="22"/>
      <c r="N320" s="22"/>
      <c r="O320" s="22"/>
    </row>
    <row r="321" spans="1:20" ht="16.5" x14ac:dyDescent="0.3">
      <c r="A321" s="534" t="s">
        <v>252</v>
      </c>
      <c r="B321" s="534"/>
      <c r="C321" s="534"/>
      <c r="D321" s="534"/>
      <c r="E321" s="534"/>
      <c r="F321" s="534"/>
      <c r="G321" s="534"/>
      <c r="H321" s="534"/>
      <c r="I321" s="534"/>
      <c r="J321" s="534"/>
      <c r="K321" s="534"/>
      <c r="L321" s="534"/>
      <c r="M321" s="534"/>
      <c r="N321" s="534"/>
      <c r="O321" s="534"/>
      <c r="P321" s="534"/>
      <c r="Q321" s="534"/>
    </row>
    <row r="323" spans="1:20" ht="13.5" x14ac:dyDescent="0.2">
      <c r="A323" s="541" t="s">
        <v>226</v>
      </c>
      <c r="B323" s="541"/>
      <c r="C323" s="541"/>
      <c r="D323" s="541"/>
      <c r="E323" s="541"/>
      <c r="F323" s="541"/>
      <c r="G323" s="541"/>
      <c r="H323" s="541"/>
      <c r="I323" s="541"/>
      <c r="J323" s="541"/>
      <c r="K323" s="541"/>
      <c r="L323" s="541"/>
      <c r="M323" s="541"/>
      <c r="N323" s="541"/>
      <c r="O323" s="541"/>
      <c r="P323" s="541"/>
      <c r="Q323" s="541"/>
      <c r="R323" s="541"/>
    </row>
    <row r="324" spans="1:20" ht="12.95" customHeight="1" x14ac:dyDescent="0.2">
      <c r="A324" s="538" t="s">
        <v>253</v>
      </c>
      <c r="B324" s="483" t="s">
        <v>254</v>
      </c>
      <c r="C324" s="483"/>
      <c r="D324" s="483"/>
      <c r="E324" s="483"/>
      <c r="F324" s="483"/>
      <c r="G324" s="483"/>
      <c r="H324" s="483"/>
      <c r="I324" s="487" t="s">
        <v>255</v>
      </c>
      <c r="J324" s="487"/>
      <c r="K324" s="487"/>
      <c r="L324" s="487"/>
      <c r="M324" s="487"/>
      <c r="N324" s="487"/>
      <c r="O324" s="538" t="s">
        <v>256</v>
      </c>
      <c r="P324" s="557" t="s">
        <v>231</v>
      </c>
      <c r="Q324" s="557" t="s">
        <v>257</v>
      </c>
      <c r="R324" s="478" t="s">
        <v>31</v>
      </c>
      <c r="S324" s="105"/>
      <c r="T324" s="105"/>
    </row>
    <row r="325" spans="1:20" ht="12.95" customHeight="1" x14ac:dyDescent="0.2">
      <c r="A325" s="538"/>
      <c r="B325" s="535" t="s">
        <v>233</v>
      </c>
      <c r="C325" s="535"/>
      <c r="D325" s="535"/>
      <c r="E325" s="535"/>
      <c r="F325" s="535"/>
      <c r="G325" s="536" t="s">
        <v>234</v>
      </c>
      <c r="H325" s="536"/>
      <c r="I325" s="535" t="s">
        <v>235</v>
      </c>
      <c r="J325" s="535" t="s">
        <v>236</v>
      </c>
      <c r="K325" s="535"/>
      <c r="L325" s="536" t="s">
        <v>237</v>
      </c>
      <c r="M325" s="536"/>
      <c r="N325" s="537" t="s">
        <v>238</v>
      </c>
      <c r="O325" s="538"/>
      <c r="P325" s="538"/>
      <c r="Q325" s="538"/>
      <c r="R325" s="478"/>
      <c r="S325" s="105"/>
      <c r="T325" s="105"/>
    </row>
    <row r="326" spans="1:20" x14ac:dyDescent="0.2">
      <c r="A326" s="538"/>
      <c r="B326" s="535"/>
      <c r="C326" s="535"/>
      <c r="D326" s="535"/>
      <c r="E326" s="535"/>
      <c r="F326" s="535"/>
      <c r="G326" s="536"/>
      <c r="H326" s="536"/>
      <c r="I326" s="535"/>
      <c r="J326" s="535"/>
      <c r="K326" s="535"/>
      <c r="L326" s="536"/>
      <c r="M326" s="536"/>
      <c r="N326" s="537"/>
      <c r="O326" s="538"/>
      <c r="P326" s="538"/>
      <c r="Q326" s="538"/>
      <c r="R326" s="478"/>
      <c r="S326" s="105"/>
      <c r="T326" s="105"/>
    </row>
    <row r="327" spans="1:20" x14ac:dyDescent="0.2">
      <c r="A327" s="538"/>
      <c r="B327" s="535"/>
      <c r="C327" s="535"/>
      <c r="D327" s="535"/>
      <c r="E327" s="535"/>
      <c r="F327" s="535"/>
      <c r="G327" s="536"/>
      <c r="H327" s="536"/>
      <c r="I327" s="535"/>
      <c r="J327" s="535"/>
      <c r="K327" s="535"/>
      <c r="L327" s="536"/>
      <c r="M327" s="536"/>
      <c r="N327" s="537"/>
      <c r="O327" s="538"/>
      <c r="P327" s="557"/>
      <c r="Q327" s="557"/>
      <c r="R327" s="478"/>
      <c r="S327" s="105"/>
      <c r="T327" s="105"/>
    </row>
    <row r="328" spans="1:20" ht="23.85" customHeight="1" x14ac:dyDescent="0.2">
      <c r="A328" s="545" t="str">
        <f>IF('PCP - Tabela 1'!F1569=0,"",IF('PCP - Tabela 1'!H1569=0,'PCP - Tabela 1'!F1569,'PCP - Tabela 1'!F1569&amp;" / "&amp;'PCP - Tabela 1'!H1569))</f>
        <v/>
      </c>
      <c r="B328" s="552"/>
      <c r="C328" s="552"/>
      <c r="D328" s="552"/>
      <c r="E328" s="552"/>
      <c r="F328" s="552"/>
      <c r="G328" s="546"/>
      <c r="H328" s="546"/>
      <c r="I328" s="546"/>
      <c r="J328" s="546"/>
      <c r="K328" s="546"/>
      <c r="L328" s="547"/>
      <c r="M328" s="547"/>
      <c r="N328" s="102"/>
      <c r="O328" s="556"/>
      <c r="P328" s="548"/>
      <c r="Q328" s="548"/>
      <c r="R328" s="544">
        <v>80</v>
      </c>
    </row>
    <row r="329" spans="1:20" ht="23.85" customHeight="1" x14ac:dyDescent="0.2">
      <c r="A329" s="545"/>
      <c r="B329" s="552"/>
      <c r="C329" s="552"/>
      <c r="D329" s="552"/>
      <c r="E329" s="552"/>
      <c r="F329" s="552"/>
      <c r="G329" s="546"/>
      <c r="H329" s="546"/>
      <c r="I329" s="546"/>
      <c r="J329" s="546"/>
      <c r="K329" s="546"/>
      <c r="L329" s="547"/>
      <c r="M329" s="547"/>
      <c r="N329" s="104"/>
      <c r="O329" s="556"/>
      <c r="P329" s="548"/>
      <c r="Q329" s="548"/>
      <c r="R329" s="544"/>
    </row>
    <row r="330" spans="1:20" ht="23.85" customHeight="1" x14ac:dyDescent="0.2">
      <c r="A330" s="545" t="str">
        <f>IF('PCP - Tabela 1'!K1569=0,"",IF('PCP - Tabela 1'!M1569=0,'PCP - Tabela 1'!K1569,'PCP - Tabela 1'!K1569&amp;" / "&amp;'PCP - Tabela 1'!M1569))</f>
        <v/>
      </c>
      <c r="B330" s="552"/>
      <c r="C330" s="552"/>
      <c r="D330" s="552"/>
      <c r="E330" s="552"/>
      <c r="F330" s="552"/>
      <c r="G330" s="546"/>
      <c r="H330" s="546"/>
      <c r="I330" s="546"/>
      <c r="J330" s="546"/>
      <c r="K330" s="546"/>
      <c r="L330" s="547"/>
      <c r="M330" s="547"/>
      <c r="N330" s="102"/>
      <c r="O330" s="556"/>
      <c r="P330" s="543"/>
      <c r="Q330" s="543"/>
      <c r="R330" s="544">
        <v>81</v>
      </c>
    </row>
    <row r="331" spans="1:20" ht="23.85" customHeight="1" x14ac:dyDescent="0.2">
      <c r="A331" s="545"/>
      <c r="B331" s="552"/>
      <c r="C331" s="552"/>
      <c r="D331" s="552"/>
      <c r="E331" s="552"/>
      <c r="F331" s="552"/>
      <c r="G331" s="546"/>
      <c r="H331" s="546"/>
      <c r="I331" s="546"/>
      <c r="J331" s="546"/>
      <c r="K331" s="546"/>
      <c r="L331" s="547"/>
      <c r="M331" s="547"/>
      <c r="N331" s="104"/>
      <c r="O331" s="556"/>
      <c r="P331" s="543"/>
      <c r="Q331" s="543"/>
      <c r="R331" s="544"/>
    </row>
    <row r="332" spans="1:20" ht="23.85" customHeight="1" x14ac:dyDescent="0.2">
      <c r="A332" s="545" t="str">
        <f>IF('PCP - Tabela 1'!F1608=0,"",IF('PCP - Tabela 1'!H1608=0,'PCP - Tabela 1'!F1608,'PCP - Tabela 1'!F1608&amp;" / "&amp;'PCP - Tabela 1'!H1608))</f>
        <v/>
      </c>
      <c r="B332" s="552"/>
      <c r="C332" s="552"/>
      <c r="D332" s="552"/>
      <c r="E332" s="552"/>
      <c r="F332" s="552"/>
      <c r="G332" s="546"/>
      <c r="H332" s="546"/>
      <c r="I332" s="546"/>
      <c r="J332" s="546"/>
      <c r="K332" s="546"/>
      <c r="L332" s="547"/>
      <c r="M332" s="547"/>
      <c r="N332" s="102"/>
      <c r="O332" s="556"/>
      <c r="P332" s="543"/>
      <c r="Q332" s="543"/>
      <c r="R332" s="544">
        <v>82</v>
      </c>
    </row>
    <row r="333" spans="1:20" ht="23.85" customHeight="1" x14ac:dyDescent="0.2">
      <c r="A333" s="545"/>
      <c r="B333" s="552"/>
      <c r="C333" s="552"/>
      <c r="D333" s="552"/>
      <c r="E333" s="552"/>
      <c r="F333" s="552"/>
      <c r="G333" s="546"/>
      <c r="H333" s="546"/>
      <c r="I333" s="546"/>
      <c r="J333" s="546"/>
      <c r="K333" s="546"/>
      <c r="L333" s="547"/>
      <c r="M333" s="547"/>
      <c r="N333" s="104"/>
      <c r="O333" s="556"/>
      <c r="P333" s="543"/>
      <c r="Q333" s="543"/>
      <c r="R333" s="544"/>
    </row>
    <row r="334" spans="1:20" ht="23.85" customHeight="1" x14ac:dyDescent="0.2">
      <c r="A334" s="545" t="str">
        <f>IF('PCP - Tabela 1'!K1608=0,"",IF('PCP - Tabela 1'!M1608=0,'PCP - Tabela 1'!K1608,'PCP - Tabela 1'!K1608&amp;" / "&amp;'PCP - Tabela 1'!M1608))</f>
        <v/>
      </c>
      <c r="B334" s="552"/>
      <c r="C334" s="552"/>
      <c r="D334" s="552"/>
      <c r="E334" s="552"/>
      <c r="F334" s="552"/>
      <c r="G334" s="546"/>
      <c r="H334" s="546"/>
      <c r="I334" s="546"/>
      <c r="J334" s="546"/>
      <c r="K334" s="546"/>
      <c r="L334" s="547"/>
      <c r="M334" s="547"/>
      <c r="N334" s="102"/>
      <c r="O334" s="556"/>
      <c r="P334" s="543"/>
      <c r="Q334" s="543"/>
      <c r="R334" s="544">
        <v>83</v>
      </c>
    </row>
    <row r="335" spans="1:20" ht="23.85" customHeight="1" x14ac:dyDescent="0.2">
      <c r="A335" s="545"/>
      <c r="B335" s="552"/>
      <c r="C335" s="552"/>
      <c r="D335" s="552"/>
      <c r="E335" s="552"/>
      <c r="F335" s="552"/>
      <c r="G335" s="546"/>
      <c r="H335" s="546"/>
      <c r="I335" s="546"/>
      <c r="J335" s="546"/>
      <c r="K335" s="546"/>
      <c r="L335" s="547"/>
      <c r="M335" s="547"/>
      <c r="N335" s="104"/>
      <c r="O335" s="556"/>
      <c r="P335" s="543"/>
      <c r="Q335" s="543"/>
      <c r="R335" s="544"/>
    </row>
    <row r="336" spans="1:20" ht="23.85" customHeight="1" x14ac:dyDescent="0.2">
      <c r="A336" s="545" t="str">
        <f>IF('PCP - Tabela 1'!F1647=0,"",IF('PCP - Tabela 1'!H1647=0,'PCP - Tabela 1'!F1647,'PCP - Tabela 1'!F1647&amp;" / "&amp;'PCP - Tabela 1'!H1647))</f>
        <v/>
      </c>
      <c r="B336" s="552"/>
      <c r="C336" s="552"/>
      <c r="D336" s="552"/>
      <c r="E336" s="552"/>
      <c r="F336" s="552"/>
      <c r="G336" s="546"/>
      <c r="H336" s="546"/>
      <c r="I336" s="546"/>
      <c r="J336" s="546"/>
      <c r="K336" s="546"/>
      <c r="L336" s="547"/>
      <c r="M336" s="547"/>
      <c r="N336" s="102"/>
      <c r="O336" s="556"/>
      <c r="P336" s="543"/>
      <c r="Q336" s="543"/>
      <c r="R336" s="544">
        <v>84</v>
      </c>
    </row>
    <row r="337" spans="1:18" ht="23.85" customHeight="1" x14ac:dyDescent="0.2">
      <c r="A337" s="545"/>
      <c r="B337" s="552"/>
      <c r="C337" s="552"/>
      <c r="D337" s="552"/>
      <c r="E337" s="552"/>
      <c r="F337" s="552"/>
      <c r="G337" s="546"/>
      <c r="H337" s="546"/>
      <c r="I337" s="546"/>
      <c r="J337" s="546"/>
      <c r="K337" s="546"/>
      <c r="L337" s="547"/>
      <c r="M337" s="547"/>
      <c r="N337" s="104"/>
      <c r="O337" s="556"/>
      <c r="P337" s="543"/>
      <c r="Q337" s="543"/>
      <c r="R337" s="544"/>
    </row>
    <row r="338" spans="1:18" ht="23.85" customHeight="1" x14ac:dyDescent="0.2">
      <c r="A338" s="545" t="str">
        <f>IF('PCP - Tabela 1'!K1647=0,"",IF('PCP - Tabela 1'!M1647=0,'PCP - Tabela 1'!K1647,'PCP - Tabela 1'!K1647&amp;" / "&amp;'PCP - Tabela 1'!M1647))</f>
        <v/>
      </c>
      <c r="B338" s="552"/>
      <c r="C338" s="552"/>
      <c r="D338" s="552"/>
      <c r="E338" s="552"/>
      <c r="F338" s="552"/>
      <c r="G338" s="546"/>
      <c r="H338" s="546"/>
      <c r="I338" s="546"/>
      <c r="J338" s="546"/>
      <c r="K338" s="546"/>
      <c r="L338" s="547"/>
      <c r="M338" s="547"/>
      <c r="N338" s="102"/>
      <c r="O338" s="556"/>
      <c r="P338" s="543"/>
      <c r="Q338" s="543"/>
      <c r="R338" s="544">
        <v>85</v>
      </c>
    </row>
    <row r="339" spans="1:18" ht="23.85" customHeight="1" x14ac:dyDescent="0.2">
      <c r="A339" s="545"/>
      <c r="B339" s="552"/>
      <c r="C339" s="552"/>
      <c r="D339" s="552"/>
      <c r="E339" s="552"/>
      <c r="F339" s="552"/>
      <c r="G339" s="546"/>
      <c r="H339" s="546"/>
      <c r="I339" s="546"/>
      <c r="J339" s="546"/>
      <c r="K339" s="546"/>
      <c r="L339" s="547"/>
      <c r="M339" s="547"/>
      <c r="N339" s="104"/>
      <c r="O339" s="556"/>
      <c r="P339" s="543"/>
      <c r="Q339" s="543"/>
      <c r="R339" s="544"/>
    </row>
    <row r="340" spans="1:18" ht="23.85" customHeight="1" x14ac:dyDescent="0.2">
      <c r="A340" s="545" t="str">
        <f>IF('PCP - Tabela 1'!F1686=0,"",IF('PCP - Tabela 1'!H1686=0,'PCP - Tabela 1'!F1686,'PCP - Tabela 1'!F1686&amp;" / "&amp;'PCP - Tabela 1'!H1686))</f>
        <v/>
      </c>
      <c r="B340" s="552"/>
      <c r="C340" s="552"/>
      <c r="D340" s="552"/>
      <c r="E340" s="552"/>
      <c r="F340" s="552"/>
      <c r="G340" s="546"/>
      <c r="H340" s="546"/>
      <c r="I340" s="546"/>
      <c r="J340" s="546"/>
      <c r="K340" s="546"/>
      <c r="L340" s="547"/>
      <c r="M340" s="547"/>
      <c r="N340" s="102"/>
      <c r="O340" s="556"/>
      <c r="P340" s="543"/>
      <c r="Q340" s="543"/>
      <c r="R340" s="544">
        <v>86</v>
      </c>
    </row>
    <row r="341" spans="1:18" ht="23.85" customHeight="1" x14ac:dyDescent="0.2">
      <c r="A341" s="545"/>
      <c r="B341" s="552"/>
      <c r="C341" s="552"/>
      <c r="D341" s="552"/>
      <c r="E341" s="552"/>
      <c r="F341" s="552"/>
      <c r="G341" s="546"/>
      <c r="H341" s="546"/>
      <c r="I341" s="546"/>
      <c r="J341" s="546"/>
      <c r="K341" s="546"/>
      <c r="L341" s="547"/>
      <c r="M341" s="547"/>
      <c r="N341" s="104"/>
      <c r="O341" s="556"/>
      <c r="P341" s="543"/>
      <c r="Q341" s="543"/>
      <c r="R341" s="544"/>
    </row>
    <row r="342" spans="1:18" ht="23.85" customHeight="1" x14ac:dyDescent="0.2">
      <c r="A342" s="545" t="str">
        <f>IF('PCP - Tabela 1'!K1686=0,"",IF('PCP - Tabela 1'!M1686=0,'PCP - Tabela 1'!K1686,'PCP - Tabela 1'!K1686&amp;" / "&amp;'PCP - Tabela 1'!M1686))</f>
        <v/>
      </c>
      <c r="B342" s="552"/>
      <c r="C342" s="552"/>
      <c r="D342" s="552"/>
      <c r="E342" s="552"/>
      <c r="F342" s="552"/>
      <c r="G342" s="546"/>
      <c r="H342" s="546"/>
      <c r="I342" s="546"/>
      <c r="J342" s="546"/>
      <c r="K342" s="546"/>
      <c r="L342" s="547"/>
      <c r="M342" s="547"/>
      <c r="N342" s="102"/>
      <c r="O342" s="556"/>
      <c r="P342" s="543"/>
      <c r="Q342" s="543"/>
      <c r="R342" s="544">
        <v>87</v>
      </c>
    </row>
    <row r="343" spans="1:18" ht="23.85" customHeight="1" x14ac:dyDescent="0.2">
      <c r="A343" s="545"/>
      <c r="B343" s="552"/>
      <c r="C343" s="552"/>
      <c r="D343" s="552"/>
      <c r="E343" s="552"/>
      <c r="F343" s="552"/>
      <c r="G343" s="546"/>
      <c r="H343" s="546"/>
      <c r="I343" s="546"/>
      <c r="J343" s="546"/>
      <c r="K343" s="546"/>
      <c r="L343" s="547"/>
      <c r="M343" s="547"/>
      <c r="N343" s="104"/>
      <c r="O343" s="556"/>
      <c r="P343" s="543"/>
      <c r="Q343" s="543"/>
      <c r="R343" s="544"/>
    </row>
    <row r="344" spans="1:18" ht="23.85" customHeight="1" x14ac:dyDescent="0.2">
      <c r="A344" s="545" t="str">
        <f>IF('PCP - Tabela 1'!F1725=0,"",IF('PCP - Tabela 1'!H1725=0,'PCP - Tabela 1'!F1725,'PCP - Tabela 1'!F1725&amp;" / "&amp;'PCP - Tabela 1'!H1725))</f>
        <v/>
      </c>
      <c r="B344" s="552"/>
      <c r="C344" s="552"/>
      <c r="D344" s="552"/>
      <c r="E344" s="552"/>
      <c r="F344" s="552"/>
      <c r="G344" s="546"/>
      <c r="H344" s="546"/>
      <c r="I344" s="546"/>
      <c r="J344" s="546"/>
      <c r="K344" s="546"/>
      <c r="L344" s="547"/>
      <c r="M344" s="547"/>
      <c r="N344" s="102"/>
      <c r="O344" s="556"/>
      <c r="P344" s="543"/>
      <c r="Q344" s="543"/>
      <c r="R344" s="544">
        <v>88</v>
      </c>
    </row>
    <row r="345" spans="1:18" ht="23.85" customHeight="1" x14ac:dyDescent="0.2">
      <c r="A345" s="545"/>
      <c r="B345" s="552"/>
      <c r="C345" s="552"/>
      <c r="D345" s="552"/>
      <c r="E345" s="552"/>
      <c r="F345" s="552"/>
      <c r="G345" s="546"/>
      <c r="H345" s="546"/>
      <c r="I345" s="546"/>
      <c r="J345" s="546"/>
      <c r="K345" s="546"/>
      <c r="L345" s="547"/>
      <c r="M345" s="547"/>
      <c r="N345" s="104"/>
      <c r="O345" s="556"/>
      <c r="P345" s="543"/>
      <c r="Q345" s="543"/>
      <c r="R345" s="544"/>
    </row>
    <row r="347" spans="1:18" ht="17.25" x14ac:dyDescent="0.25">
      <c r="A347" s="497" t="s">
        <v>19</v>
      </c>
      <c r="B347" s="497"/>
      <c r="C347" s="497"/>
      <c r="D347" s="497"/>
      <c r="E347" s="505" t="str">
        <f>E312</f>
        <v>3R Petroleum</v>
      </c>
      <c r="F347" s="505"/>
      <c r="G347" s="505"/>
      <c r="H347" s="505"/>
      <c r="I347" s="505"/>
      <c r="L347" s="486" t="s">
        <v>21</v>
      </c>
      <c r="M347" s="486"/>
      <c r="N347" s="486"/>
      <c r="O347" s="486"/>
      <c r="P347" s="486"/>
      <c r="Q347" s="486"/>
    </row>
    <row r="348" spans="1:18" ht="6" customHeight="1" x14ac:dyDescent="0.2">
      <c r="I348" s="22"/>
      <c r="J348" s="18"/>
      <c r="K348" s="18"/>
      <c r="L348" s="18"/>
      <c r="M348" s="18"/>
      <c r="N348" s="18"/>
      <c r="O348" s="18"/>
      <c r="P348" s="18"/>
      <c r="Q348" s="18"/>
    </row>
    <row r="349" spans="1:18" ht="16.5" x14ac:dyDescent="0.3">
      <c r="A349" s="487" t="s">
        <v>5</v>
      </c>
      <c r="B349" s="511">
        <f>B314</f>
        <v>5</v>
      </c>
      <c r="C349" s="97"/>
      <c r="D349" s="483" t="s">
        <v>250</v>
      </c>
      <c r="E349" s="483"/>
      <c r="F349" s="483"/>
      <c r="G349" s="483"/>
      <c r="H349" s="483"/>
      <c r="I349" s="483"/>
      <c r="L349" s="534" t="s">
        <v>222</v>
      </c>
      <c r="M349" s="534"/>
      <c r="N349" s="534"/>
      <c r="O349" s="534"/>
      <c r="P349" s="534"/>
      <c r="Q349" s="534"/>
    </row>
    <row r="350" spans="1:18" x14ac:dyDescent="0.2">
      <c r="A350" s="487"/>
      <c r="B350" s="511"/>
      <c r="C350" s="13"/>
      <c r="D350" s="483" t="s">
        <v>7</v>
      </c>
      <c r="E350" s="483"/>
      <c r="F350" s="483"/>
      <c r="G350" s="483" t="s">
        <v>8</v>
      </c>
      <c r="H350" s="483"/>
      <c r="I350" s="483"/>
    </row>
    <row r="351" spans="1:18" x14ac:dyDescent="0.2">
      <c r="A351" s="477" t="s">
        <v>4</v>
      </c>
      <c r="B351" s="477"/>
      <c r="C351" s="22"/>
      <c r="D351" s="14" t="s">
        <v>9</v>
      </c>
      <c r="E351" s="14" t="s">
        <v>10</v>
      </c>
      <c r="F351" s="14" t="s">
        <v>11</v>
      </c>
      <c r="G351" s="14" t="s">
        <v>9</v>
      </c>
      <c r="H351" s="14" t="s">
        <v>10</v>
      </c>
      <c r="I351" s="14" t="s">
        <v>11</v>
      </c>
      <c r="L351" s="539" t="s">
        <v>223</v>
      </c>
      <c r="M351" s="539"/>
      <c r="N351" s="539"/>
      <c r="O351" s="539"/>
      <c r="P351" s="539"/>
      <c r="Q351" s="539"/>
    </row>
    <row r="352" spans="1:18" x14ac:dyDescent="0.2">
      <c r="A352" s="551">
        <f>A317</f>
        <v>44986</v>
      </c>
      <c r="B352" s="551"/>
      <c r="D352" s="72">
        <f t="shared" ref="D352:I352" si="9">D317</f>
        <v>2</v>
      </c>
      <c r="E352" s="72">
        <f t="shared" si="9"/>
        <v>8</v>
      </c>
      <c r="F352" s="73">
        <f t="shared" si="9"/>
        <v>2022</v>
      </c>
      <c r="G352" s="72">
        <f t="shared" si="9"/>
        <v>31</v>
      </c>
      <c r="H352" s="72">
        <f t="shared" si="9"/>
        <v>12</v>
      </c>
      <c r="I352" s="73">
        <f t="shared" si="9"/>
        <v>2022</v>
      </c>
      <c r="L352" s="540" t="s">
        <v>25</v>
      </c>
      <c r="M352" s="540"/>
      <c r="N352" s="540"/>
      <c r="O352" s="540"/>
      <c r="P352" s="540"/>
      <c r="Q352" s="540"/>
    </row>
    <row r="353" spans="1:20" ht="6" customHeight="1" x14ac:dyDescent="0.2">
      <c r="Q353" s="22"/>
    </row>
    <row r="354" spans="1:20" x14ac:dyDescent="0.2">
      <c r="L354" s="22"/>
      <c r="M354" s="22"/>
      <c r="N354" s="22"/>
      <c r="O354" s="22"/>
      <c r="P354" s="22"/>
      <c r="Q354" s="14" t="s">
        <v>267</v>
      </c>
    </row>
    <row r="355" spans="1:20" ht="6" customHeight="1" x14ac:dyDescent="0.2">
      <c r="J355" s="22"/>
      <c r="K355" s="22"/>
      <c r="L355" s="22"/>
      <c r="M355" s="22"/>
      <c r="N355" s="22"/>
      <c r="O355" s="22"/>
    </row>
    <row r="356" spans="1:20" ht="16.5" x14ac:dyDescent="0.3">
      <c r="A356" s="534" t="s">
        <v>261</v>
      </c>
      <c r="B356" s="534"/>
      <c r="C356" s="534"/>
      <c r="D356" s="534"/>
      <c r="E356" s="534"/>
      <c r="F356" s="534"/>
      <c r="G356" s="534"/>
      <c r="H356" s="534"/>
      <c r="I356" s="534"/>
      <c r="J356" s="534"/>
      <c r="K356" s="534"/>
      <c r="L356" s="534"/>
      <c r="M356" s="534"/>
      <c r="N356" s="534"/>
      <c r="O356" s="534"/>
      <c r="P356" s="534"/>
      <c r="Q356" s="534"/>
    </row>
    <row r="358" spans="1:20" ht="13.5" x14ac:dyDescent="0.2">
      <c r="A358" s="541" t="s">
        <v>226</v>
      </c>
      <c r="B358" s="541"/>
      <c r="C358" s="541"/>
      <c r="D358" s="541"/>
      <c r="E358" s="541"/>
      <c r="F358" s="541"/>
      <c r="G358" s="541"/>
      <c r="H358" s="541"/>
      <c r="I358" s="541"/>
      <c r="J358" s="541"/>
      <c r="K358" s="541"/>
      <c r="L358" s="541"/>
      <c r="M358" s="541"/>
      <c r="N358" s="541"/>
      <c r="O358" s="541"/>
      <c r="P358" s="541"/>
      <c r="Q358" s="541"/>
      <c r="R358" s="541"/>
    </row>
    <row r="359" spans="1:20" ht="12.95" customHeight="1" x14ac:dyDescent="0.2">
      <c r="A359" s="538" t="s">
        <v>253</v>
      </c>
      <c r="B359" s="483" t="s">
        <v>254</v>
      </c>
      <c r="C359" s="483"/>
      <c r="D359" s="483"/>
      <c r="E359" s="483"/>
      <c r="F359" s="483"/>
      <c r="G359" s="483"/>
      <c r="H359" s="483"/>
      <c r="I359" s="487" t="s">
        <v>255</v>
      </c>
      <c r="J359" s="487"/>
      <c r="K359" s="487"/>
      <c r="L359" s="487"/>
      <c r="M359" s="487"/>
      <c r="N359" s="487"/>
      <c r="O359" s="538" t="s">
        <v>256</v>
      </c>
      <c r="P359" s="557" t="s">
        <v>231</v>
      </c>
      <c r="Q359" s="557" t="s">
        <v>257</v>
      </c>
      <c r="R359" s="478" t="s">
        <v>31</v>
      </c>
      <c r="S359" s="105"/>
      <c r="T359" s="105"/>
    </row>
    <row r="360" spans="1:20" ht="12.95" customHeight="1" x14ac:dyDescent="0.2">
      <c r="A360" s="538"/>
      <c r="B360" s="535" t="s">
        <v>233</v>
      </c>
      <c r="C360" s="535"/>
      <c r="D360" s="535"/>
      <c r="E360" s="535"/>
      <c r="F360" s="535"/>
      <c r="G360" s="536" t="s">
        <v>234</v>
      </c>
      <c r="H360" s="536"/>
      <c r="I360" s="535" t="s">
        <v>235</v>
      </c>
      <c r="J360" s="535" t="s">
        <v>236</v>
      </c>
      <c r="K360" s="535"/>
      <c r="L360" s="536" t="s">
        <v>237</v>
      </c>
      <c r="M360" s="536"/>
      <c r="N360" s="537" t="s">
        <v>238</v>
      </c>
      <c r="O360" s="538"/>
      <c r="P360" s="538"/>
      <c r="Q360" s="538"/>
      <c r="R360" s="478"/>
      <c r="S360" s="105"/>
      <c r="T360" s="105"/>
    </row>
    <row r="361" spans="1:20" x14ac:dyDescent="0.2">
      <c r="A361" s="538"/>
      <c r="B361" s="535"/>
      <c r="C361" s="535"/>
      <c r="D361" s="535"/>
      <c r="E361" s="535"/>
      <c r="F361" s="535"/>
      <c r="G361" s="536"/>
      <c r="H361" s="536"/>
      <c r="I361" s="535"/>
      <c r="J361" s="535"/>
      <c r="K361" s="535"/>
      <c r="L361" s="536"/>
      <c r="M361" s="536"/>
      <c r="N361" s="537"/>
      <c r="O361" s="538"/>
      <c r="P361" s="538"/>
      <c r="Q361" s="538"/>
      <c r="R361" s="478"/>
      <c r="S361" s="105"/>
      <c r="T361" s="105"/>
    </row>
    <row r="362" spans="1:20" x14ac:dyDescent="0.2">
      <c r="A362" s="538"/>
      <c r="B362" s="535"/>
      <c r="C362" s="535"/>
      <c r="D362" s="535"/>
      <c r="E362" s="535"/>
      <c r="F362" s="535"/>
      <c r="G362" s="536"/>
      <c r="H362" s="536"/>
      <c r="I362" s="535"/>
      <c r="J362" s="535"/>
      <c r="K362" s="535"/>
      <c r="L362" s="536"/>
      <c r="M362" s="536"/>
      <c r="N362" s="537"/>
      <c r="O362" s="538"/>
      <c r="P362" s="557"/>
      <c r="Q362" s="557"/>
      <c r="R362" s="478"/>
      <c r="S362" s="105"/>
      <c r="T362" s="105"/>
    </row>
    <row r="363" spans="1:20" ht="23.85" customHeight="1" x14ac:dyDescent="0.2">
      <c r="A363" s="545" t="str">
        <f>IF('PCP - Tabela 1'!K1725=0,"",IF('PCP - Tabela 1'!M1725=0,'PCP - Tabela 1'!K1725,'PCP - Tabela 1'!K1725&amp;" / "&amp;'PCP - Tabela 1'!M1725))</f>
        <v/>
      </c>
      <c r="B363" s="552"/>
      <c r="C363" s="552"/>
      <c r="D363" s="552"/>
      <c r="E363" s="552"/>
      <c r="F363" s="552"/>
      <c r="G363" s="546"/>
      <c r="H363" s="546"/>
      <c r="I363" s="546"/>
      <c r="J363" s="546"/>
      <c r="K363" s="546"/>
      <c r="L363" s="547"/>
      <c r="M363" s="547"/>
      <c r="N363" s="102"/>
      <c r="O363" s="556"/>
      <c r="P363" s="548"/>
      <c r="Q363" s="548"/>
      <c r="R363" s="544">
        <v>89</v>
      </c>
    </row>
    <row r="364" spans="1:20" ht="23.85" customHeight="1" x14ac:dyDescent="0.2">
      <c r="A364" s="545"/>
      <c r="B364" s="552"/>
      <c r="C364" s="552"/>
      <c r="D364" s="552"/>
      <c r="E364" s="552"/>
      <c r="F364" s="552"/>
      <c r="G364" s="546"/>
      <c r="H364" s="546"/>
      <c r="I364" s="546"/>
      <c r="J364" s="546"/>
      <c r="K364" s="546"/>
      <c r="L364" s="547"/>
      <c r="M364" s="547"/>
      <c r="N364" s="104"/>
      <c r="O364" s="556"/>
      <c r="P364" s="548"/>
      <c r="Q364" s="548"/>
      <c r="R364" s="544"/>
    </row>
    <row r="365" spans="1:20" ht="23.85" customHeight="1" x14ac:dyDescent="0.2">
      <c r="A365" s="545" t="str">
        <f>IF('PCP - Tabela 1'!F1764=0,"",IF('PCP - Tabela 1'!H1764=0,'PCP - Tabela 1'!F1764,'PCP - Tabela 1'!F1764&amp;" / "&amp;'PCP - Tabela 1'!H1764))</f>
        <v/>
      </c>
      <c r="B365" s="552"/>
      <c r="C365" s="552"/>
      <c r="D365" s="552"/>
      <c r="E365" s="552"/>
      <c r="F365" s="552"/>
      <c r="G365" s="546"/>
      <c r="H365" s="546"/>
      <c r="I365" s="546"/>
      <c r="J365" s="546"/>
      <c r="K365" s="546"/>
      <c r="L365" s="547"/>
      <c r="M365" s="547"/>
      <c r="N365" s="102"/>
      <c r="O365" s="556"/>
      <c r="P365" s="543"/>
      <c r="Q365" s="543"/>
      <c r="R365" s="544">
        <v>90</v>
      </c>
    </row>
    <row r="366" spans="1:20" ht="23.85" customHeight="1" x14ac:dyDescent="0.2">
      <c r="A366" s="545"/>
      <c r="B366" s="552"/>
      <c r="C366" s="552"/>
      <c r="D366" s="552"/>
      <c r="E366" s="552"/>
      <c r="F366" s="552"/>
      <c r="G366" s="546"/>
      <c r="H366" s="546"/>
      <c r="I366" s="546"/>
      <c r="J366" s="546"/>
      <c r="K366" s="546"/>
      <c r="L366" s="547"/>
      <c r="M366" s="547"/>
      <c r="N366" s="104"/>
      <c r="O366" s="556"/>
      <c r="P366" s="543"/>
      <c r="Q366" s="543"/>
      <c r="R366" s="544"/>
    </row>
    <row r="367" spans="1:20" ht="23.85" customHeight="1" x14ac:dyDescent="0.2">
      <c r="A367" s="545" t="str">
        <f>IF('PCP - Tabela 1'!K1764=0,"",IF('PCP - Tabela 1'!M1764=0,'PCP - Tabela 1'!K1764,'PCP - Tabela 1'!K1764&amp;" / "&amp;'PCP - Tabela 1'!M1764))</f>
        <v/>
      </c>
      <c r="B367" s="552"/>
      <c r="C367" s="552"/>
      <c r="D367" s="552"/>
      <c r="E367" s="552"/>
      <c r="F367" s="552"/>
      <c r="G367" s="546"/>
      <c r="H367" s="546"/>
      <c r="I367" s="546"/>
      <c r="J367" s="546"/>
      <c r="K367" s="546"/>
      <c r="L367" s="547"/>
      <c r="M367" s="547"/>
      <c r="N367" s="102"/>
      <c r="O367" s="556"/>
      <c r="P367" s="543"/>
      <c r="Q367" s="543"/>
      <c r="R367" s="544">
        <v>91</v>
      </c>
    </row>
    <row r="368" spans="1:20" ht="23.85" customHeight="1" x14ac:dyDescent="0.2">
      <c r="A368" s="545"/>
      <c r="B368" s="552"/>
      <c r="C368" s="552"/>
      <c r="D368" s="552"/>
      <c r="E368" s="552"/>
      <c r="F368" s="552"/>
      <c r="G368" s="546"/>
      <c r="H368" s="546"/>
      <c r="I368" s="546"/>
      <c r="J368" s="546"/>
      <c r="K368" s="546"/>
      <c r="L368" s="547"/>
      <c r="M368" s="547"/>
      <c r="N368" s="104"/>
      <c r="O368" s="556"/>
      <c r="P368" s="543"/>
      <c r="Q368" s="543"/>
      <c r="R368" s="544"/>
    </row>
    <row r="369" spans="1:19" ht="23.85" customHeight="1" x14ac:dyDescent="0.2">
      <c r="A369" s="545" t="str">
        <f>IF('PCP - Tabela 1'!F1803=0,"",IF('PCP - Tabela 1'!H1803=0,'PCP - Tabela 1'!F1803,'PCP - Tabela 1'!F1803&amp;" / "&amp;'PCP - Tabela 1'!H1803))</f>
        <v/>
      </c>
      <c r="B369" s="552"/>
      <c r="C369" s="552"/>
      <c r="D369" s="552"/>
      <c r="E369" s="552"/>
      <c r="F369" s="552"/>
      <c r="G369" s="546"/>
      <c r="H369" s="546"/>
      <c r="I369" s="546"/>
      <c r="J369" s="546"/>
      <c r="K369" s="546"/>
      <c r="L369" s="547"/>
      <c r="M369" s="547"/>
      <c r="N369" s="102"/>
      <c r="O369" s="556"/>
      <c r="P369" s="543"/>
      <c r="Q369" s="543"/>
      <c r="R369" s="544">
        <v>92</v>
      </c>
    </row>
    <row r="370" spans="1:19" ht="23.85" customHeight="1" x14ac:dyDescent="0.2">
      <c r="A370" s="545"/>
      <c r="B370" s="552"/>
      <c r="C370" s="552"/>
      <c r="D370" s="552"/>
      <c r="E370" s="552"/>
      <c r="F370" s="552"/>
      <c r="G370" s="546"/>
      <c r="H370" s="546"/>
      <c r="I370" s="546"/>
      <c r="J370" s="546"/>
      <c r="K370" s="546"/>
      <c r="L370" s="547"/>
      <c r="M370" s="547"/>
      <c r="N370" s="104"/>
      <c r="O370" s="556"/>
      <c r="P370" s="543"/>
      <c r="Q370" s="543"/>
      <c r="R370" s="544"/>
    </row>
    <row r="371" spans="1:19" ht="23.85" customHeight="1" x14ac:dyDescent="0.2">
      <c r="A371" s="545" t="str">
        <f>IF('PCP - Tabela 1'!K1803=0,"",IF('PCP - Tabela 1'!M1803=0,'PCP - Tabela 1'!K1803,'PCP - Tabela 1'!K1803&amp;" / "&amp;'PCP - Tabela 1'!M1803))</f>
        <v/>
      </c>
      <c r="B371" s="552"/>
      <c r="C371" s="552"/>
      <c r="D371" s="552"/>
      <c r="E371" s="552"/>
      <c r="F371" s="552"/>
      <c r="G371" s="546"/>
      <c r="H371" s="546"/>
      <c r="I371" s="546"/>
      <c r="J371" s="546"/>
      <c r="K371" s="546"/>
      <c r="L371" s="547"/>
      <c r="M371" s="547"/>
      <c r="N371" s="102"/>
      <c r="O371" s="556"/>
      <c r="P371" s="543"/>
      <c r="Q371" s="543"/>
      <c r="R371" s="544">
        <v>93</v>
      </c>
    </row>
    <row r="372" spans="1:19" ht="23.85" customHeight="1" x14ac:dyDescent="0.2">
      <c r="A372" s="545"/>
      <c r="B372" s="552"/>
      <c r="C372" s="552"/>
      <c r="D372" s="552"/>
      <c r="E372" s="552"/>
      <c r="F372" s="552"/>
      <c r="G372" s="546"/>
      <c r="H372" s="546"/>
      <c r="I372" s="546"/>
      <c r="J372" s="546"/>
      <c r="K372" s="546"/>
      <c r="L372" s="547"/>
      <c r="M372" s="547"/>
      <c r="N372" s="104"/>
      <c r="O372" s="556"/>
      <c r="P372" s="543"/>
      <c r="Q372" s="543"/>
      <c r="R372" s="544"/>
    </row>
    <row r="373" spans="1:19" ht="23.85" customHeight="1" x14ac:dyDescent="0.2">
      <c r="A373" s="545" t="str">
        <f>IF('PCP - Tabela 1'!F1842=0,"",IF('PCP - Tabela 1'!H1842=0,'PCP - Tabela 1'!F1842,'PCP - Tabela 1'!F1842&amp;" / "&amp;'PCP - Tabela 1'!H1842))</f>
        <v/>
      </c>
      <c r="B373" s="552"/>
      <c r="C373" s="552"/>
      <c r="D373" s="552"/>
      <c r="E373" s="552"/>
      <c r="F373" s="552"/>
      <c r="G373" s="546"/>
      <c r="H373" s="546"/>
      <c r="I373" s="546"/>
      <c r="J373" s="546"/>
      <c r="K373" s="546"/>
      <c r="L373" s="547"/>
      <c r="M373" s="547"/>
      <c r="N373" s="102"/>
      <c r="O373" s="556"/>
      <c r="P373" s="543"/>
      <c r="Q373" s="543"/>
      <c r="R373" s="544">
        <v>94</v>
      </c>
    </row>
    <row r="374" spans="1:19" ht="23.85" customHeight="1" x14ac:dyDescent="0.2">
      <c r="A374" s="545"/>
      <c r="B374" s="552"/>
      <c r="C374" s="552"/>
      <c r="D374" s="552"/>
      <c r="E374" s="552"/>
      <c r="F374" s="552"/>
      <c r="G374" s="546"/>
      <c r="H374" s="546"/>
      <c r="I374" s="546"/>
      <c r="J374" s="546"/>
      <c r="K374" s="546"/>
      <c r="L374" s="547"/>
      <c r="M374" s="547"/>
      <c r="N374" s="104"/>
      <c r="O374" s="556"/>
      <c r="P374" s="543"/>
      <c r="Q374" s="543"/>
      <c r="R374" s="544"/>
    </row>
    <row r="375" spans="1:19" ht="23.85" customHeight="1" x14ac:dyDescent="0.2">
      <c r="A375" s="545" t="str">
        <f>IF('PCP - Tabela 1'!K1842=0,"",IF('PCP - Tabela 1'!M1842=0,'PCP - Tabela 1'!K1842,'PCP - Tabela 1'!K1842&amp;" / "&amp;'PCP - Tabela 1'!M1842))</f>
        <v/>
      </c>
      <c r="B375" s="552"/>
      <c r="C375" s="552"/>
      <c r="D375" s="552"/>
      <c r="E375" s="552"/>
      <c r="F375" s="552"/>
      <c r="G375" s="546"/>
      <c r="H375" s="546"/>
      <c r="I375" s="546"/>
      <c r="J375" s="546"/>
      <c r="K375" s="546"/>
      <c r="L375" s="547"/>
      <c r="M375" s="547"/>
      <c r="N375" s="102"/>
      <c r="O375" s="556"/>
      <c r="P375" s="543"/>
      <c r="Q375" s="543"/>
      <c r="R375" s="544">
        <v>95</v>
      </c>
    </row>
    <row r="376" spans="1:19" ht="23.85" customHeight="1" x14ac:dyDescent="0.2">
      <c r="A376" s="545"/>
      <c r="B376" s="552"/>
      <c r="C376" s="552"/>
      <c r="D376" s="552"/>
      <c r="E376" s="552"/>
      <c r="F376" s="552"/>
      <c r="G376" s="546"/>
      <c r="H376" s="546"/>
      <c r="I376" s="546"/>
      <c r="J376" s="546"/>
      <c r="K376" s="546"/>
      <c r="L376" s="547"/>
      <c r="M376" s="547"/>
      <c r="N376" s="104"/>
      <c r="O376" s="556"/>
      <c r="P376" s="543"/>
      <c r="Q376" s="543"/>
      <c r="R376" s="544"/>
    </row>
    <row r="377" spans="1:19" ht="23.85" customHeight="1" x14ac:dyDescent="0.2">
      <c r="A377" s="545" t="str">
        <f>IF('PCP - Tabela 1'!F1881=0,"",IF('PCP - Tabela 1'!H1881=0,'PCP - Tabela 1'!F1881,'PCP - Tabela 1'!F1881&amp;" / "&amp;'PCP - Tabela 1'!H1881))</f>
        <v/>
      </c>
      <c r="B377" s="552"/>
      <c r="C377" s="552"/>
      <c r="D377" s="552"/>
      <c r="E377" s="552"/>
      <c r="F377" s="552"/>
      <c r="G377" s="546"/>
      <c r="H377" s="546"/>
      <c r="I377" s="546"/>
      <c r="J377" s="546"/>
      <c r="K377" s="546"/>
      <c r="L377" s="547"/>
      <c r="M377" s="547"/>
      <c r="N377" s="102"/>
      <c r="O377" s="556"/>
      <c r="P377" s="543"/>
      <c r="Q377" s="543"/>
      <c r="R377" s="544">
        <v>96</v>
      </c>
    </row>
    <row r="378" spans="1:19" ht="23.85" customHeight="1" x14ac:dyDescent="0.2">
      <c r="A378" s="545"/>
      <c r="B378" s="552"/>
      <c r="C378" s="552"/>
      <c r="D378" s="552"/>
      <c r="E378" s="552"/>
      <c r="F378" s="552"/>
      <c r="G378" s="546"/>
      <c r="H378" s="546"/>
      <c r="I378" s="546"/>
      <c r="J378" s="546"/>
      <c r="K378" s="546"/>
      <c r="L378" s="547"/>
      <c r="M378" s="547"/>
      <c r="N378" s="104"/>
      <c r="O378" s="556"/>
      <c r="P378" s="543"/>
      <c r="Q378" s="543"/>
      <c r="R378" s="544"/>
    </row>
    <row r="379" spans="1:19" ht="23.85" customHeight="1" x14ac:dyDescent="0.2">
      <c r="A379" s="545" t="str">
        <f>IF('PCP - Tabela 1'!K1881=0,"",IF('PCP - Tabela 1'!M1881=0,'PCP - Tabela 1'!K1881,'PCP - Tabela 1'!K1881&amp;" / "&amp;'PCP - Tabela 1'!M1881))</f>
        <v/>
      </c>
      <c r="B379" s="552"/>
      <c r="C379" s="552"/>
      <c r="D379" s="552"/>
      <c r="E379" s="552"/>
      <c r="F379" s="552"/>
      <c r="G379" s="546"/>
      <c r="H379" s="546"/>
      <c r="I379" s="546"/>
      <c r="J379" s="546"/>
      <c r="K379" s="546"/>
      <c r="L379" s="547"/>
      <c r="M379" s="547"/>
      <c r="N379" s="102"/>
      <c r="O379" s="556"/>
      <c r="P379" s="543"/>
      <c r="Q379" s="543"/>
      <c r="R379" s="544">
        <v>97</v>
      </c>
    </row>
    <row r="380" spans="1:19" ht="23.85" customHeight="1" x14ac:dyDescent="0.2">
      <c r="A380" s="545"/>
      <c r="B380" s="552"/>
      <c r="C380" s="552"/>
      <c r="D380" s="552"/>
      <c r="E380" s="552"/>
      <c r="F380" s="552"/>
      <c r="G380" s="546"/>
      <c r="H380" s="546"/>
      <c r="I380" s="546"/>
      <c r="J380" s="546"/>
      <c r="K380" s="546"/>
      <c r="L380" s="547"/>
      <c r="M380" s="547"/>
      <c r="N380" s="104"/>
      <c r="O380" s="556"/>
      <c r="P380" s="543"/>
      <c r="Q380" s="543"/>
      <c r="R380" s="544"/>
    </row>
    <row r="382" spans="1:19" ht="17.25" x14ac:dyDescent="0.25">
      <c r="A382" s="497" t="s">
        <v>19</v>
      </c>
      <c r="B382" s="497"/>
      <c r="C382" s="497"/>
      <c r="D382" s="497"/>
      <c r="E382" s="505" t="str">
        <f>E561</f>
        <v>3R Petroleum</v>
      </c>
      <c r="F382" s="505"/>
      <c r="G382" s="505"/>
      <c r="H382" s="505"/>
      <c r="I382" s="505"/>
      <c r="L382" s="486" t="s">
        <v>21</v>
      </c>
      <c r="M382" s="486"/>
      <c r="N382" s="486"/>
      <c r="O382" s="486"/>
      <c r="P382" s="486"/>
      <c r="Q382" s="486"/>
      <c r="R382" s="4"/>
      <c r="S382" s="4"/>
    </row>
    <row r="383" spans="1:19" ht="6" customHeight="1" x14ac:dyDescent="0.2">
      <c r="I383" s="22"/>
      <c r="J383" s="18"/>
      <c r="K383" s="18"/>
      <c r="L383" s="18"/>
      <c r="M383" s="18"/>
      <c r="N383" s="18"/>
      <c r="O383" s="18"/>
      <c r="P383" s="18"/>
      <c r="Q383" s="18"/>
      <c r="R383" s="4"/>
      <c r="S383" s="4"/>
    </row>
    <row r="384" spans="1:19" ht="16.5" x14ac:dyDescent="0.3">
      <c r="A384" s="487" t="s">
        <v>5</v>
      </c>
      <c r="B384" s="511">
        <f>B563</f>
        <v>5</v>
      </c>
      <c r="C384" s="97"/>
      <c r="D384" s="483" t="s">
        <v>250</v>
      </c>
      <c r="E384" s="483"/>
      <c r="F384" s="483"/>
      <c r="G384" s="483"/>
      <c r="H384" s="483"/>
      <c r="I384" s="483"/>
      <c r="L384" s="534" t="s">
        <v>222</v>
      </c>
      <c r="M384" s="534"/>
      <c r="N384" s="534"/>
      <c r="O384" s="534"/>
      <c r="P384" s="534"/>
      <c r="Q384" s="534"/>
      <c r="R384" s="4"/>
      <c r="S384" s="4"/>
    </row>
    <row r="385" spans="1:19" x14ac:dyDescent="0.2">
      <c r="A385" s="487"/>
      <c r="B385" s="511"/>
      <c r="C385" s="13"/>
      <c r="D385" s="483" t="s">
        <v>7</v>
      </c>
      <c r="E385" s="483"/>
      <c r="F385" s="483"/>
      <c r="G385" s="483" t="s">
        <v>8</v>
      </c>
      <c r="H385" s="483"/>
      <c r="I385" s="483"/>
      <c r="R385" s="4"/>
      <c r="S385" s="4"/>
    </row>
    <row r="386" spans="1:19" x14ac:dyDescent="0.2">
      <c r="A386" s="477" t="s">
        <v>4</v>
      </c>
      <c r="B386" s="477"/>
      <c r="C386" s="22"/>
      <c r="D386" s="14" t="s">
        <v>9</v>
      </c>
      <c r="E386" s="14" t="s">
        <v>10</v>
      </c>
      <c r="F386" s="14" t="s">
        <v>11</v>
      </c>
      <c r="G386" s="14" t="s">
        <v>9</v>
      </c>
      <c r="H386" s="14" t="s">
        <v>10</v>
      </c>
      <c r="I386" s="14" t="s">
        <v>11</v>
      </c>
      <c r="L386" s="539" t="s">
        <v>223</v>
      </c>
      <c r="M386" s="539"/>
      <c r="N386" s="539"/>
      <c r="O386" s="539"/>
      <c r="P386" s="539"/>
      <c r="Q386" s="539"/>
      <c r="R386" s="4"/>
      <c r="S386" s="4"/>
    </row>
    <row r="387" spans="1:19" x14ac:dyDescent="0.2">
      <c r="A387" s="551">
        <f>IF(A566=0,"",A566)</f>
        <v>44986</v>
      </c>
      <c r="B387" s="551"/>
      <c r="D387" s="72">
        <f t="shared" ref="D387:I387" si="10">D566</f>
        <v>2</v>
      </c>
      <c r="E387" s="72">
        <f t="shared" si="10"/>
        <v>8</v>
      </c>
      <c r="F387" s="73">
        <f t="shared" si="10"/>
        <v>2022</v>
      </c>
      <c r="G387" s="72">
        <f t="shared" si="10"/>
        <v>31</v>
      </c>
      <c r="H387" s="72">
        <f t="shared" si="10"/>
        <v>12</v>
      </c>
      <c r="I387" s="73">
        <f t="shared" si="10"/>
        <v>2022</v>
      </c>
      <c r="L387" s="540" t="s">
        <v>25</v>
      </c>
      <c r="M387" s="540"/>
      <c r="N387" s="540"/>
      <c r="O387" s="540"/>
      <c r="P387" s="540"/>
      <c r="Q387" s="540"/>
      <c r="R387" s="4"/>
      <c r="S387" s="4"/>
    </row>
    <row r="388" spans="1:19" ht="6" customHeight="1" x14ac:dyDescent="0.2">
      <c r="Q388" s="22"/>
      <c r="R388" s="4"/>
      <c r="S388" s="4"/>
    </row>
    <row r="389" spans="1:19" x14ac:dyDescent="0.2">
      <c r="L389" s="22"/>
      <c r="M389" s="22"/>
      <c r="N389" s="22"/>
      <c r="O389" s="22"/>
      <c r="P389" s="22"/>
      <c r="Q389" s="14" t="s">
        <v>268</v>
      </c>
      <c r="R389" s="4"/>
      <c r="S389" s="4"/>
    </row>
    <row r="390" spans="1:19" ht="6" customHeight="1" x14ac:dyDescent="0.2">
      <c r="J390" s="22"/>
      <c r="K390" s="22"/>
      <c r="L390" s="22"/>
      <c r="M390" s="22"/>
      <c r="N390" s="22"/>
      <c r="O390" s="22"/>
      <c r="R390" s="4"/>
      <c r="S390" s="4"/>
    </row>
    <row r="391" spans="1:19" ht="16.5" x14ac:dyDescent="0.3">
      <c r="A391" s="534" t="s">
        <v>269</v>
      </c>
      <c r="B391" s="534"/>
      <c r="C391" s="534"/>
      <c r="D391" s="534"/>
      <c r="E391" s="534"/>
      <c r="F391" s="534"/>
      <c r="G391" s="534"/>
      <c r="H391" s="534"/>
      <c r="I391" s="534"/>
      <c r="J391" s="534"/>
      <c r="K391" s="534"/>
      <c r="L391" s="534"/>
      <c r="M391" s="534"/>
      <c r="N391" s="534"/>
      <c r="O391" s="534"/>
      <c r="P391" s="534"/>
      <c r="Q391" s="534"/>
      <c r="R391" s="4"/>
      <c r="S391" s="4"/>
    </row>
    <row r="392" spans="1:19" x14ac:dyDescent="0.2">
      <c r="R392" s="4"/>
      <c r="S392" s="4"/>
    </row>
    <row r="393" spans="1:19" ht="13.5" x14ac:dyDescent="0.2">
      <c r="B393" s="558" t="s">
        <v>270</v>
      </c>
      <c r="C393" s="558"/>
      <c r="D393" s="558"/>
      <c r="E393" s="558"/>
      <c r="F393" s="558"/>
      <c r="G393" s="558"/>
      <c r="H393" s="558"/>
      <c r="I393" s="558"/>
      <c r="J393" s="558"/>
      <c r="K393" s="558"/>
      <c r="L393" s="558"/>
      <c r="M393" s="558"/>
      <c r="N393" s="42"/>
      <c r="R393" s="4"/>
      <c r="S393" s="4"/>
    </row>
    <row r="394" spans="1:19" ht="13.5" x14ac:dyDescent="0.2">
      <c r="B394" s="559" t="s">
        <v>271</v>
      </c>
      <c r="C394" s="559"/>
      <c r="D394" s="559"/>
      <c r="E394" s="559"/>
      <c r="F394" s="559"/>
      <c r="G394" s="559"/>
      <c r="H394" s="559"/>
      <c r="I394" s="559"/>
      <c r="J394" s="559"/>
      <c r="K394" s="559"/>
      <c r="L394" s="559"/>
      <c r="M394" s="559"/>
      <c r="N394" s="42"/>
      <c r="O394" s="109"/>
      <c r="R394" s="4"/>
      <c r="S394" s="4"/>
    </row>
    <row r="395" spans="1:19" ht="12.95" customHeight="1" x14ac:dyDescent="0.2">
      <c r="B395" s="483" t="s">
        <v>31</v>
      </c>
      <c r="C395" s="483" t="s">
        <v>272</v>
      </c>
      <c r="D395" s="483"/>
      <c r="E395" s="483"/>
      <c r="F395" s="483"/>
      <c r="G395" s="483"/>
      <c r="H395" s="483"/>
      <c r="I395" s="483"/>
      <c r="J395" s="483"/>
      <c r="K395" s="483"/>
      <c r="L395" s="483"/>
      <c r="M395" s="483"/>
      <c r="N395" s="42"/>
      <c r="O395" s="538" t="s">
        <v>273</v>
      </c>
      <c r="P395" s="538"/>
      <c r="Q395" s="110"/>
      <c r="R395" s="4"/>
      <c r="S395" s="4"/>
    </row>
    <row r="396" spans="1:19" ht="13.5" x14ac:dyDescent="0.2">
      <c r="B396" s="483"/>
      <c r="C396" s="483"/>
      <c r="D396" s="483"/>
      <c r="E396" s="483"/>
      <c r="F396" s="483"/>
      <c r="G396" s="483"/>
      <c r="H396" s="483"/>
      <c r="I396" s="483"/>
      <c r="J396" s="483"/>
      <c r="K396" s="483"/>
      <c r="L396" s="483"/>
      <c r="M396" s="483"/>
      <c r="O396" s="54" t="s">
        <v>274</v>
      </c>
      <c r="P396" s="54" t="s">
        <v>275</v>
      </c>
      <c r="Q396" s="111"/>
      <c r="R396" s="4"/>
      <c r="S396" s="4"/>
    </row>
    <row r="397" spans="1:19" ht="13.5" x14ac:dyDescent="0.2">
      <c r="B397" s="112">
        <v>1</v>
      </c>
      <c r="C397" s="546"/>
      <c r="D397" s="546"/>
      <c r="E397" s="546"/>
      <c r="F397" s="546"/>
      <c r="G397" s="546"/>
      <c r="H397" s="546"/>
      <c r="I397" s="546"/>
      <c r="J397" s="546"/>
      <c r="K397" s="546"/>
      <c r="L397" s="546"/>
      <c r="M397" s="546"/>
      <c r="O397" s="106"/>
      <c r="P397" s="106"/>
      <c r="Q397" s="111"/>
      <c r="R397" s="4"/>
      <c r="S397" s="4"/>
    </row>
    <row r="398" spans="1:19" ht="13.5" x14ac:dyDescent="0.2">
      <c r="B398" s="113">
        <v>2</v>
      </c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6"/>
      <c r="R398" s="4"/>
      <c r="S398" s="4"/>
    </row>
    <row r="399" spans="1:19" ht="13.5" x14ac:dyDescent="0.2">
      <c r="B399" s="113">
        <v>3</v>
      </c>
      <c r="C399" s="546"/>
      <c r="D399" s="546"/>
      <c r="E399" s="546"/>
      <c r="F399" s="546"/>
      <c r="G399" s="546"/>
      <c r="H399" s="546"/>
      <c r="I399" s="546"/>
      <c r="J399" s="546"/>
      <c r="K399" s="546"/>
      <c r="L399" s="546"/>
      <c r="M399" s="546"/>
      <c r="R399" s="4"/>
      <c r="S399" s="4"/>
    </row>
    <row r="400" spans="1:19" ht="13.5" x14ac:dyDescent="0.2">
      <c r="B400" s="113">
        <v>4</v>
      </c>
      <c r="C400" s="546"/>
      <c r="D400" s="546"/>
      <c r="E400" s="546"/>
      <c r="F400" s="546"/>
      <c r="G400" s="546"/>
      <c r="H400" s="546"/>
      <c r="I400" s="546"/>
      <c r="J400" s="546"/>
      <c r="K400" s="546"/>
      <c r="L400" s="546"/>
      <c r="M400" s="546"/>
      <c r="R400" s="4"/>
      <c r="S400" s="4"/>
    </row>
    <row r="401" spans="2:19" ht="13.5" x14ac:dyDescent="0.2">
      <c r="B401" s="113">
        <v>5</v>
      </c>
      <c r="C401" s="546"/>
      <c r="D401" s="546"/>
      <c r="E401" s="546"/>
      <c r="F401" s="546"/>
      <c r="G401" s="546"/>
      <c r="H401" s="546"/>
      <c r="I401" s="546"/>
      <c r="J401" s="546"/>
      <c r="K401" s="546"/>
      <c r="L401" s="546"/>
      <c r="M401" s="546"/>
      <c r="R401" s="4"/>
      <c r="S401" s="4"/>
    </row>
    <row r="402" spans="2:19" ht="13.5" x14ac:dyDescent="0.2">
      <c r="B402" s="113">
        <v>6</v>
      </c>
      <c r="C402" s="546"/>
      <c r="D402" s="546"/>
      <c r="E402" s="546"/>
      <c r="F402" s="546"/>
      <c r="G402" s="546"/>
      <c r="H402" s="546"/>
      <c r="I402" s="546"/>
      <c r="J402" s="546"/>
      <c r="K402" s="546"/>
      <c r="L402" s="546"/>
      <c r="M402" s="546"/>
      <c r="R402" s="4"/>
      <c r="S402" s="4"/>
    </row>
    <row r="403" spans="2:19" ht="13.5" x14ac:dyDescent="0.2">
      <c r="B403" s="113">
        <v>7</v>
      </c>
      <c r="C403" s="546"/>
      <c r="D403" s="546"/>
      <c r="E403" s="546"/>
      <c r="F403" s="546"/>
      <c r="G403" s="546"/>
      <c r="H403" s="546"/>
      <c r="I403" s="546"/>
      <c r="J403" s="546"/>
      <c r="K403" s="546"/>
      <c r="L403" s="546"/>
      <c r="M403" s="546"/>
      <c r="N403" s="34" t="s">
        <v>90</v>
      </c>
      <c r="O403" s="31" t="s">
        <v>276</v>
      </c>
      <c r="R403" s="4"/>
      <c r="S403" s="4"/>
    </row>
    <row r="404" spans="2:19" ht="13.5" x14ac:dyDescent="0.2">
      <c r="B404" s="113">
        <v>8</v>
      </c>
      <c r="C404" s="546"/>
      <c r="D404" s="546"/>
      <c r="E404" s="546"/>
      <c r="F404" s="546"/>
      <c r="G404" s="546"/>
      <c r="H404" s="546"/>
      <c r="I404" s="546"/>
      <c r="J404" s="546"/>
      <c r="K404" s="546"/>
      <c r="L404" s="546"/>
      <c r="M404" s="546"/>
      <c r="N404" s="109"/>
      <c r="O404" s="31" t="s">
        <v>277</v>
      </c>
      <c r="R404" s="4"/>
      <c r="S404" s="4"/>
    </row>
    <row r="405" spans="2:19" ht="13.5" x14ac:dyDescent="0.2">
      <c r="B405" s="113">
        <v>9</v>
      </c>
      <c r="C405" s="546"/>
      <c r="D405" s="546"/>
      <c r="E405" s="546"/>
      <c r="F405" s="546"/>
      <c r="G405" s="546"/>
      <c r="H405" s="546"/>
      <c r="I405" s="546"/>
      <c r="J405" s="546"/>
      <c r="K405" s="546"/>
      <c r="L405" s="546"/>
      <c r="M405" s="546"/>
      <c r="O405" s="31" t="s">
        <v>278</v>
      </c>
      <c r="R405" s="4"/>
      <c r="S405" s="4"/>
    </row>
    <row r="406" spans="2:19" ht="13.5" x14ac:dyDescent="0.2">
      <c r="B406" s="113">
        <v>10</v>
      </c>
      <c r="C406" s="546"/>
      <c r="D406" s="546"/>
      <c r="E406" s="546"/>
      <c r="F406" s="546"/>
      <c r="G406" s="546"/>
      <c r="H406" s="546"/>
      <c r="I406" s="546"/>
      <c r="J406" s="546"/>
      <c r="K406" s="546"/>
      <c r="L406" s="546"/>
      <c r="M406" s="546"/>
      <c r="R406" s="4"/>
      <c r="S406" s="4"/>
    </row>
    <row r="407" spans="2:19" ht="13.5" x14ac:dyDescent="0.2">
      <c r="B407" s="113">
        <v>11</v>
      </c>
      <c r="C407" s="546"/>
      <c r="D407" s="546"/>
      <c r="E407" s="546"/>
      <c r="F407" s="546"/>
      <c r="G407" s="546"/>
      <c r="H407" s="546"/>
      <c r="I407" s="546"/>
      <c r="J407" s="546"/>
      <c r="K407" s="546"/>
      <c r="L407" s="546"/>
      <c r="M407" s="546"/>
      <c r="N407" s="34"/>
      <c r="O407" s="31"/>
      <c r="R407" s="4"/>
      <c r="S407" s="4"/>
    </row>
    <row r="408" spans="2:19" ht="13.5" x14ac:dyDescent="0.2">
      <c r="B408" s="113">
        <v>12</v>
      </c>
      <c r="C408" s="546"/>
      <c r="D408" s="546"/>
      <c r="E408" s="546"/>
      <c r="F408" s="546"/>
      <c r="G408" s="546"/>
      <c r="H408" s="546"/>
      <c r="I408" s="546"/>
      <c r="J408" s="546"/>
      <c r="K408" s="546"/>
      <c r="L408" s="546"/>
      <c r="M408" s="546"/>
      <c r="N408" s="109"/>
      <c r="O408" s="31"/>
      <c r="R408" s="4"/>
      <c r="S408" s="4"/>
    </row>
    <row r="409" spans="2:19" ht="13.5" x14ac:dyDescent="0.2">
      <c r="B409" s="113">
        <v>13</v>
      </c>
      <c r="C409" s="546"/>
      <c r="D409" s="546"/>
      <c r="E409" s="546"/>
      <c r="F409" s="546"/>
      <c r="G409" s="546"/>
      <c r="H409" s="546"/>
      <c r="I409" s="546"/>
      <c r="J409" s="546"/>
      <c r="K409" s="546"/>
      <c r="L409" s="546"/>
      <c r="M409" s="546"/>
      <c r="O409" s="31"/>
      <c r="R409" s="4"/>
      <c r="S409" s="4"/>
    </row>
    <row r="410" spans="2:19" ht="13.5" x14ac:dyDescent="0.2">
      <c r="B410" s="113">
        <v>14</v>
      </c>
      <c r="C410" s="546"/>
      <c r="D410" s="546"/>
      <c r="E410" s="546"/>
      <c r="F410" s="546"/>
      <c r="G410" s="546"/>
      <c r="H410" s="546"/>
      <c r="I410" s="546"/>
      <c r="J410" s="546"/>
      <c r="K410" s="546"/>
      <c r="L410" s="546"/>
      <c r="M410" s="546"/>
      <c r="N410" s="42"/>
      <c r="O410" s="31"/>
      <c r="R410" s="4"/>
      <c r="S410" s="4"/>
    </row>
    <row r="411" spans="2:19" ht="13.5" x14ac:dyDescent="0.2">
      <c r="B411" s="113">
        <v>15</v>
      </c>
      <c r="C411" s="546"/>
      <c r="D411" s="546"/>
      <c r="E411" s="546"/>
      <c r="F411" s="546"/>
      <c r="G411" s="546"/>
      <c r="H411" s="546"/>
      <c r="I411" s="546"/>
      <c r="J411" s="546"/>
      <c r="K411" s="546"/>
      <c r="L411" s="546"/>
      <c r="M411" s="546"/>
      <c r="N411" s="42"/>
      <c r="R411" s="4"/>
      <c r="S411" s="4"/>
    </row>
    <row r="412" spans="2:19" ht="13.5" x14ac:dyDescent="0.2">
      <c r="B412" s="113">
        <v>16</v>
      </c>
      <c r="C412" s="546"/>
      <c r="D412" s="546"/>
      <c r="E412" s="546"/>
      <c r="F412" s="546"/>
      <c r="G412" s="546"/>
      <c r="H412" s="546"/>
      <c r="I412" s="546"/>
      <c r="J412" s="546"/>
      <c r="K412" s="546"/>
      <c r="L412" s="546"/>
      <c r="M412" s="546"/>
      <c r="R412" s="4"/>
      <c r="S412" s="4"/>
    </row>
    <row r="413" spans="2:19" ht="13.5" x14ac:dyDescent="0.2">
      <c r="B413" s="113">
        <v>17</v>
      </c>
      <c r="C413" s="546"/>
      <c r="D413" s="546"/>
      <c r="E413" s="546"/>
      <c r="F413" s="546"/>
      <c r="G413" s="546"/>
      <c r="H413" s="546"/>
      <c r="I413" s="546"/>
      <c r="J413" s="546"/>
      <c r="K413" s="546"/>
      <c r="L413" s="546"/>
      <c r="M413" s="546"/>
      <c r="R413" s="4"/>
      <c r="S413" s="4"/>
    </row>
    <row r="414" spans="2:19" ht="13.5" x14ac:dyDescent="0.2">
      <c r="B414" s="113">
        <v>18</v>
      </c>
      <c r="C414" s="546"/>
      <c r="D414" s="546"/>
      <c r="E414" s="546"/>
      <c r="F414" s="546"/>
      <c r="G414" s="546"/>
      <c r="H414" s="546"/>
      <c r="I414" s="546"/>
      <c r="J414" s="546"/>
      <c r="K414" s="546"/>
      <c r="L414" s="546"/>
      <c r="M414" s="546"/>
      <c r="R414" s="4"/>
      <c r="S414" s="4"/>
    </row>
    <row r="415" spans="2:19" ht="13.5" x14ac:dyDescent="0.2">
      <c r="B415" s="113">
        <v>19</v>
      </c>
      <c r="C415" s="546"/>
      <c r="D415" s="546"/>
      <c r="E415" s="546"/>
      <c r="F415" s="546"/>
      <c r="G415" s="546"/>
      <c r="H415" s="546"/>
      <c r="I415" s="546"/>
      <c r="J415" s="546"/>
      <c r="K415" s="546"/>
      <c r="L415" s="546"/>
      <c r="M415" s="546"/>
      <c r="R415" s="4"/>
      <c r="S415" s="4"/>
    </row>
    <row r="417" spans="1:17" ht="17.25" x14ac:dyDescent="0.25">
      <c r="A417" s="497" t="s">
        <v>19</v>
      </c>
      <c r="B417" s="497"/>
      <c r="C417" s="497"/>
      <c r="D417" s="497"/>
      <c r="E417" s="560" t="str">
        <f>E1191</f>
        <v>3R Petroleum</v>
      </c>
      <c r="F417" s="560"/>
      <c r="G417" s="560"/>
      <c r="H417" s="560"/>
      <c r="I417" s="560"/>
      <c r="L417" s="486" t="s">
        <v>21</v>
      </c>
      <c r="M417" s="486"/>
      <c r="N417" s="486"/>
      <c r="O417" s="486"/>
      <c r="P417" s="486"/>
      <c r="Q417" s="486"/>
    </row>
    <row r="418" spans="1:17" ht="6" customHeight="1" x14ac:dyDescent="0.2">
      <c r="I418" s="22"/>
      <c r="J418" s="18"/>
      <c r="K418" s="18"/>
      <c r="L418" s="18"/>
      <c r="M418" s="18"/>
      <c r="N418" s="18"/>
      <c r="O418" s="18"/>
      <c r="P418" s="18"/>
      <c r="Q418" s="18"/>
    </row>
    <row r="419" spans="1:17" ht="16.5" x14ac:dyDescent="0.3">
      <c r="A419" s="487" t="s">
        <v>5</v>
      </c>
      <c r="B419" s="511">
        <f>B1193</f>
        <v>5</v>
      </c>
      <c r="C419" s="97"/>
      <c r="D419" s="483" t="s">
        <v>279</v>
      </c>
      <c r="E419" s="483"/>
      <c r="F419" s="483"/>
      <c r="G419" s="483"/>
      <c r="H419" s="483"/>
      <c r="I419" s="483"/>
      <c r="L419" s="534" t="s">
        <v>222</v>
      </c>
      <c r="M419" s="534"/>
      <c r="N419" s="534"/>
      <c r="O419" s="534"/>
      <c r="P419" s="534"/>
      <c r="Q419" s="534"/>
    </row>
    <row r="420" spans="1:17" x14ac:dyDescent="0.2">
      <c r="A420" s="487"/>
      <c r="B420" s="511"/>
      <c r="C420" s="13"/>
      <c r="D420" s="483" t="s">
        <v>7</v>
      </c>
      <c r="E420" s="483"/>
      <c r="F420" s="483"/>
      <c r="G420" s="483" t="s">
        <v>8</v>
      </c>
      <c r="H420" s="483"/>
      <c r="I420" s="483"/>
    </row>
    <row r="421" spans="1:17" x14ac:dyDescent="0.2">
      <c r="A421" s="477" t="s">
        <v>4</v>
      </c>
      <c r="B421" s="477"/>
      <c r="C421" s="22"/>
      <c r="D421" s="14" t="s">
        <v>9</v>
      </c>
      <c r="E421" s="14" t="s">
        <v>10</v>
      </c>
      <c r="F421" s="14" t="s">
        <v>11</v>
      </c>
      <c r="G421" s="14" t="s">
        <v>9</v>
      </c>
      <c r="H421" s="14" t="s">
        <v>10</v>
      </c>
      <c r="I421" s="14" t="s">
        <v>11</v>
      </c>
      <c r="L421" s="539" t="s">
        <v>223</v>
      </c>
      <c r="M421" s="539"/>
      <c r="N421" s="539"/>
      <c r="O421" s="539"/>
      <c r="P421" s="539"/>
      <c r="Q421" s="539"/>
    </row>
    <row r="422" spans="1:17" x14ac:dyDescent="0.2">
      <c r="A422" s="551">
        <f>A1196</f>
        <v>44986</v>
      </c>
      <c r="B422" s="551"/>
      <c r="D422" s="72">
        <f t="shared" ref="D422:I422" si="11">D1196</f>
        <v>2</v>
      </c>
      <c r="E422" s="72">
        <f t="shared" si="11"/>
        <v>8</v>
      </c>
      <c r="F422" s="73">
        <f t="shared" si="11"/>
        <v>2022</v>
      </c>
      <c r="G422" s="72">
        <f t="shared" si="11"/>
        <v>31</v>
      </c>
      <c r="H422" s="72">
        <f t="shared" si="11"/>
        <v>12</v>
      </c>
      <c r="I422" s="73">
        <f t="shared" si="11"/>
        <v>2022</v>
      </c>
      <c r="L422" s="540" t="s">
        <v>25</v>
      </c>
      <c r="M422" s="540"/>
      <c r="N422" s="540"/>
      <c r="O422" s="540"/>
      <c r="P422" s="540"/>
      <c r="Q422" s="540"/>
    </row>
    <row r="423" spans="1:17" ht="6" customHeight="1" x14ac:dyDescent="0.2">
      <c r="Q423" s="22"/>
    </row>
    <row r="424" spans="1:17" x14ac:dyDescent="0.2">
      <c r="L424" s="22"/>
      <c r="M424" s="22"/>
      <c r="N424" s="22"/>
      <c r="O424" s="22"/>
      <c r="P424" s="22"/>
      <c r="Q424" s="14" t="s">
        <v>280</v>
      </c>
    </row>
    <row r="425" spans="1:17" ht="6" customHeight="1" x14ac:dyDescent="0.2">
      <c r="J425" s="22"/>
      <c r="K425" s="22"/>
      <c r="L425" s="22"/>
      <c r="M425" s="22"/>
      <c r="N425" s="22"/>
      <c r="O425" s="22"/>
    </row>
    <row r="426" spans="1:17" ht="16.5" x14ac:dyDescent="0.3">
      <c r="A426" s="534" t="s">
        <v>261</v>
      </c>
      <c r="B426" s="534"/>
      <c r="C426" s="534"/>
      <c r="D426" s="534"/>
      <c r="E426" s="534"/>
      <c r="F426" s="534"/>
      <c r="G426" s="534"/>
      <c r="H426" s="534"/>
      <c r="I426" s="534"/>
      <c r="J426" s="534"/>
      <c r="K426" s="534"/>
      <c r="L426" s="534"/>
      <c r="M426" s="534"/>
      <c r="N426" s="534"/>
      <c r="O426" s="534"/>
      <c r="P426" s="534"/>
      <c r="Q426" s="534"/>
    </row>
    <row r="428" spans="1:17" ht="13.5" x14ac:dyDescent="0.2">
      <c r="B428" s="558" t="s">
        <v>270</v>
      </c>
      <c r="C428" s="558"/>
      <c r="D428" s="558"/>
      <c r="E428" s="558"/>
      <c r="F428" s="558"/>
      <c r="G428" s="558"/>
      <c r="H428" s="558"/>
      <c r="I428" s="558"/>
      <c r="J428" s="558"/>
      <c r="K428" s="558"/>
      <c r="L428" s="558"/>
      <c r="M428" s="558"/>
      <c r="N428" s="42"/>
    </row>
    <row r="429" spans="1:17" ht="13.5" x14ac:dyDescent="0.2">
      <c r="B429" s="559" t="s">
        <v>271</v>
      </c>
      <c r="C429" s="559"/>
      <c r="D429" s="559"/>
      <c r="E429" s="559"/>
      <c r="F429" s="559"/>
      <c r="G429" s="559"/>
      <c r="H429" s="559"/>
      <c r="I429" s="559"/>
      <c r="J429" s="559"/>
      <c r="K429" s="559"/>
      <c r="L429" s="559"/>
      <c r="M429" s="559"/>
      <c r="N429" s="42"/>
      <c r="O429" s="109"/>
    </row>
    <row r="430" spans="1:17" ht="12.95" customHeight="1" x14ac:dyDescent="0.2">
      <c r="B430" s="483" t="s">
        <v>31</v>
      </c>
      <c r="C430" s="483" t="s">
        <v>272</v>
      </c>
      <c r="D430" s="483"/>
      <c r="E430" s="483"/>
      <c r="F430" s="483"/>
      <c r="G430" s="483"/>
      <c r="H430" s="483"/>
      <c r="I430" s="483"/>
      <c r="J430" s="483"/>
      <c r="K430" s="483"/>
      <c r="L430" s="483"/>
      <c r="M430" s="483"/>
      <c r="N430" s="42"/>
      <c r="O430" s="561"/>
      <c r="P430" s="561"/>
      <c r="Q430" s="42"/>
    </row>
    <row r="431" spans="1:17" ht="13.5" x14ac:dyDescent="0.2">
      <c r="B431" s="483"/>
      <c r="C431" s="483"/>
      <c r="D431" s="483"/>
      <c r="E431" s="483"/>
      <c r="F431" s="483"/>
      <c r="G431" s="483"/>
      <c r="H431" s="483"/>
      <c r="I431" s="483"/>
      <c r="J431" s="483"/>
      <c r="K431" s="483"/>
      <c r="L431" s="483"/>
      <c r="M431" s="483"/>
      <c r="O431" s="6"/>
      <c r="P431" s="6"/>
    </row>
    <row r="432" spans="1:17" ht="13.5" x14ac:dyDescent="0.2">
      <c r="B432" s="112">
        <v>20</v>
      </c>
      <c r="C432" s="546"/>
      <c r="D432" s="546"/>
      <c r="E432" s="546"/>
      <c r="F432" s="546"/>
      <c r="G432" s="546"/>
      <c r="H432" s="546"/>
      <c r="I432" s="546"/>
      <c r="J432" s="546"/>
      <c r="K432" s="546"/>
      <c r="L432" s="546"/>
      <c r="M432" s="546"/>
      <c r="O432" s="41"/>
      <c r="P432" s="41"/>
    </row>
    <row r="433" spans="2:15" ht="13.5" x14ac:dyDescent="0.2">
      <c r="B433" s="113">
        <v>21</v>
      </c>
      <c r="C433" s="546"/>
      <c r="D433" s="546"/>
      <c r="E433" s="546"/>
      <c r="F433" s="546"/>
      <c r="G433" s="546"/>
      <c r="H433" s="546"/>
      <c r="I433" s="546"/>
      <c r="J433" s="546"/>
      <c r="K433" s="546"/>
      <c r="L433" s="546"/>
      <c r="M433" s="546"/>
    </row>
    <row r="434" spans="2:15" ht="13.5" x14ac:dyDescent="0.2">
      <c r="B434" s="112">
        <v>22</v>
      </c>
      <c r="C434" s="546"/>
      <c r="D434" s="546"/>
      <c r="E434" s="546"/>
      <c r="F434" s="546"/>
      <c r="G434" s="546"/>
      <c r="H434" s="546"/>
      <c r="I434" s="546"/>
      <c r="J434" s="546"/>
      <c r="K434" s="546"/>
      <c r="L434" s="546"/>
      <c r="M434" s="546"/>
    </row>
    <row r="435" spans="2:15" ht="13.5" x14ac:dyDescent="0.2">
      <c r="B435" s="113">
        <v>23</v>
      </c>
      <c r="C435" s="546"/>
      <c r="D435" s="546"/>
      <c r="E435" s="546"/>
      <c r="F435" s="546"/>
      <c r="G435" s="546"/>
      <c r="H435" s="546"/>
      <c r="I435" s="546"/>
      <c r="J435" s="546"/>
      <c r="K435" s="546"/>
      <c r="L435" s="546"/>
      <c r="M435" s="546"/>
    </row>
    <row r="436" spans="2:15" ht="13.5" x14ac:dyDescent="0.2">
      <c r="B436" s="112">
        <v>24</v>
      </c>
      <c r="C436" s="546"/>
      <c r="D436" s="546"/>
      <c r="E436" s="546"/>
      <c r="F436" s="546"/>
      <c r="G436" s="546"/>
      <c r="H436" s="546"/>
      <c r="I436" s="546"/>
      <c r="J436" s="546"/>
      <c r="K436" s="546"/>
      <c r="L436" s="546"/>
      <c r="M436" s="546"/>
    </row>
    <row r="437" spans="2:15" ht="13.5" x14ac:dyDescent="0.2">
      <c r="B437" s="113">
        <v>25</v>
      </c>
      <c r="C437" s="546"/>
      <c r="D437" s="546"/>
      <c r="E437" s="546"/>
      <c r="F437" s="546"/>
      <c r="G437" s="546"/>
      <c r="H437" s="546"/>
      <c r="I437" s="546"/>
      <c r="J437" s="546"/>
      <c r="K437" s="546"/>
      <c r="L437" s="546"/>
      <c r="M437" s="546"/>
    </row>
    <row r="438" spans="2:15" ht="13.5" x14ac:dyDescent="0.2">
      <c r="B438" s="112">
        <v>26</v>
      </c>
      <c r="C438" s="546"/>
      <c r="D438" s="546"/>
      <c r="E438" s="546"/>
      <c r="F438" s="546"/>
      <c r="G438" s="546"/>
      <c r="H438" s="546"/>
      <c r="I438" s="546"/>
      <c r="J438" s="546"/>
      <c r="K438" s="546"/>
      <c r="L438" s="546"/>
      <c r="M438" s="546"/>
      <c r="N438" s="34"/>
      <c r="O438" s="31"/>
    </row>
    <row r="439" spans="2:15" ht="13.5" x14ac:dyDescent="0.2">
      <c r="B439" s="113">
        <v>27</v>
      </c>
      <c r="C439" s="546"/>
      <c r="D439" s="546"/>
      <c r="E439" s="546"/>
      <c r="F439" s="546"/>
      <c r="G439" s="546"/>
      <c r="H439" s="546"/>
      <c r="I439" s="546"/>
      <c r="J439" s="546"/>
      <c r="K439" s="546"/>
      <c r="L439" s="546"/>
      <c r="M439" s="546"/>
      <c r="N439" s="109"/>
      <c r="O439" s="31"/>
    </row>
    <row r="440" spans="2:15" ht="13.5" x14ac:dyDescent="0.2">
      <c r="B440" s="112">
        <v>28</v>
      </c>
      <c r="C440" s="546"/>
      <c r="D440" s="546"/>
      <c r="E440" s="546"/>
      <c r="F440" s="546"/>
      <c r="G440" s="546"/>
      <c r="H440" s="546"/>
      <c r="I440" s="546"/>
      <c r="J440" s="546"/>
      <c r="K440" s="546"/>
      <c r="L440" s="546"/>
      <c r="M440" s="546"/>
      <c r="O440" s="31"/>
    </row>
    <row r="441" spans="2:15" ht="13.5" x14ac:dyDescent="0.2">
      <c r="B441" s="113">
        <v>29</v>
      </c>
      <c r="C441" s="546"/>
      <c r="D441" s="546"/>
      <c r="E441" s="546"/>
      <c r="F441" s="546"/>
      <c r="G441" s="546"/>
      <c r="H441" s="546"/>
      <c r="I441" s="546"/>
      <c r="J441" s="546"/>
      <c r="K441" s="546"/>
      <c r="L441" s="546"/>
      <c r="M441" s="546"/>
    </row>
    <row r="442" spans="2:15" ht="13.5" x14ac:dyDescent="0.2">
      <c r="B442" s="112">
        <v>30</v>
      </c>
      <c r="C442" s="546"/>
      <c r="D442" s="546"/>
      <c r="E442" s="546"/>
      <c r="F442" s="546"/>
      <c r="G442" s="546"/>
      <c r="H442" s="546"/>
      <c r="I442" s="546"/>
      <c r="J442" s="546"/>
      <c r="K442" s="546"/>
      <c r="L442" s="546"/>
      <c r="M442" s="546"/>
    </row>
    <row r="443" spans="2:15" ht="13.5" x14ac:dyDescent="0.2">
      <c r="B443" s="113">
        <v>31</v>
      </c>
      <c r="C443" s="546"/>
      <c r="D443" s="546"/>
      <c r="E443" s="546"/>
      <c r="F443" s="546"/>
      <c r="G443" s="546"/>
      <c r="H443" s="546"/>
      <c r="I443" s="546"/>
      <c r="J443" s="546"/>
      <c r="K443" s="546"/>
      <c r="L443" s="546"/>
      <c r="M443" s="546"/>
    </row>
    <row r="444" spans="2:15" ht="13.5" x14ac:dyDescent="0.2">
      <c r="B444" s="112">
        <v>32</v>
      </c>
      <c r="C444" s="546"/>
      <c r="D444" s="546"/>
      <c r="E444" s="546"/>
      <c r="F444" s="546"/>
      <c r="G444" s="546"/>
      <c r="H444" s="546"/>
      <c r="I444" s="546"/>
      <c r="J444" s="546"/>
      <c r="K444" s="546"/>
      <c r="L444" s="546"/>
      <c r="M444" s="546"/>
      <c r="N444" s="42"/>
    </row>
    <row r="445" spans="2:15" ht="13.5" x14ac:dyDescent="0.2">
      <c r="B445" s="113">
        <v>33</v>
      </c>
      <c r="C445" s="546"/>
      <c r="D445" s="546"/>
      <c r="E445" s="546"/>
      <c r="F445" s="546"/>
      <c r="G445" s="546"/>
      <c r="H445" s="546"/>
      <c r="I445" s="546"/>
      <c r="J445" s="546"/>
      <c r="K445" s="546"/>
      <c r="L445" s="546"/>
      <c r="M445" s="546"/>
      <c r="N445" s="42"/>
    </row>
    <row r="446" spans="2:15" ht="13.5" x14ac:dyDescent="0.2">
      <c r="B446" s="112">
        <v>34</v>
      </c>
      <c r="C446" s="546"/>
      <c r="D446" s="546"/>
      <c r="E446" s="546"/>
      <c r="F446" s="546"/>
      <c r="G446" s="546"/>
      <c r="H446" s="546"/>
      <c r="I446" s="546"/>
      <c r="J446" s="546"/>
      <c r="K446" s="546"/>
      <c r="L446" s="546"/>
      <c r="M446" s="546"/>
      <c r="N446" s="42"/>
    </row>
    <row r="447" spans="2:15" ht="13.5" x14ac:dyDescent="0.2">
      <c r="B447" s="113">
        <v>35</v>
      </c>
      <c r="C447" s="546"/>
      <c r="D447" s="546"/>
      <c r="E447" s="546"/>
      <c r="F447" s="546"/>
      <c r="G447" s="546"/>
      <c r="H447" s="546"/>
      <c r="I447" s="546"/>
      <c r="J447" s="546"/>
      <c r="K447" s="546"/>
      <c r="L447" s="546"/>
      <c r="M447" s="546"/>
    </row>
    <row r="448" spans="2:15" ht="13.5" x14ac:dyDescent="0.2">
      <c r="B448" s="112">
        <v>36</v>
      </c>
      <c r="C448" s="546"/>
      <c r="D448" s="546"/>
      <c r="E448" s="546"/>
      <c r="F448" s="546"/>
      <c r="G448" s="546"/>
      <c r="H448" s="546"/>
      <c r="I448" s="546"/>
      <c r="J448" s="546"/>
      <c r="K448" s="546"/>
      <c r="L448" s="546"/>
      <c r="M448" s="546"/>
    </row>
    <row r="449" spans="1:17" ht="13.5" x14ac:dyDescent="0.2">
      <c r="B449" s="113">
        <v>37</v>
      </c>
      <c r="C449" s="546"/>
      <c r="D449" s="546"/>
      <c r="E449" s="546"/>
      <c r="F449" s="546"/>
      <c r="G449" s="546"/>
      <c r="H449" s="546"/>
      <c r="I449" s="546"/>
      <c r="J449" s="546"/>
      <c r="K449" s="546"/>
      <c r="L449" s="546"/>
      <c r="M449" s="546"/>
    </row>
    <row r="450" spans="1:17" ht="13.5" x14ac:dyDescent="0.2">
      <c r="B450" s="112">
        <v>38</v>
      </c>
      <c r="C450" s="546"/>
      <c r="D450" s="546"/>
      <c r="E450" s="546"/>
      <c r="F450" s="546"/>
      <c r="G450" s="546"/>
      <c r="H450" s="546"/>
      <c r="I450" s="546"/>
      <c r="J450" s="546"/>
      <c r="K450" s="546"/>
      <c r="L450" s="546"/>
      <c r="M450" s="546"/>
    </row>
    <row r="452" spans="1:17" ht="17.25" x14ac:dyDescent="0.25">
      <c r="A452" s="497" t="s">
        <v>19</v>
      </c>
      <c r="B452" s="497"/>
      <c r="C452" s="497"/>
      <c r="D452" s="497"/>
      <c r="E452" s="562" t="str">
        <f>E417</f>
        <v>3R Petroleum</v>
      </c>
      <c r="F452" s="562"/>
      <c r="G452" s="562"/>
      <c r="H452" s="562"/>
      <c r="I452" s="562"/>
      <c r="L452" s="486" t="s">
        <v>21</v>
      </c>
      <c r="M452" s="486"/>
      <c r="N452" s="486"/>
      <c r="O452" s="486"/>
      <c r="P452" s="486"/>
      <c r="Q452" s="486"/>
    </row>
    <row r="453" spans="1:17" ht="6" customHeight="1" x14ac:dyDescent="0.2">
      <c r="I453" s="22"/>
      <c r="J453" s="18"/>
      <c r="K453" s="18"/>
      <c r="L453" s="18"/>
      <c r="M453" s="18"/>
      <c r="N453" s="18"/>
      <c r="O453" s="18"/>
      <c r="P453" s="18"/>
      <c r="Q453" s="18"/>
    </row>
    <row r="454" spans="1:17" ht="16.5" x14ac:dyDescent="0.3">
      <c r="A454" s="487" t="s">
        <v>5</v>
      </c>
      <c r="B454" s="511">
        <f>B419</f>
        <v>5</v>
      </c>
      <c r="C454" s="97"/>
      <c r="D454" s="483" t="s">
        <v>279</v>
      </c>
      <c r="E454" s="483"/>
      <c r="F454" s="483"/>
      <c r="G454" s="483"/>
      <c r="H454" s="483"/>
      <c r="I454" s="483"/>
      <c r="L454" s="534" t="s">
        <v>222</v>
      </c>
      <c r="M454" s="534"/>
      <c r="N454" s="534"/>
      <c r="O454" s="534"/>
      <c r="P454" s="534"/>
      <c r="Q454" s="534"/>
    </row>
    <row r="455" spans="1:17" x14ac:dyDescent="0.2">
      <c r="A455" s="487"/>
      <c r="B455" s="511"/>
      <c r="C455" s="13"/>
      <c r="D455" s="483" t="s">
        <v>7</v>
      </c>
      <c r="E455" s="483"/>
      <c r="F455" s="483"/>
      <c r="G455" s="483" t="s">
        <v>8</v>
      </c>
      <c r="H455" s="483"/>
      <c r="I455" s="483"/>
    </row>
    <row r="456" spans="1:17" x14ac:dyDescent="0.2">
      <c r="A456" s="477" t="s">
        <v>4</v>
      </c>
      <c r="B456" s="477"/>
      <c r="C456" s="22"/>
      <c r="D456" s="14" t="s">
        <v>9</v>
      </c>
      <c r="E456" s="14" t="s">
        <v>10</v>
      </c>
      <c r="F456" s="14" t="s">
        <v>11</v>
      </c>
      <c r="G456" s="14" t="s">
        <v>9</v>
      </c>
      <c r="H456" s="14" t="s">
        <v>10</v>
      </c>
      <c r="I456" s="14" t="s">
        <v>11</v>
      </c>
      <c r="L456" s="539" t="s">
        <v>223</v>
      </c>
      <c r="M456" s="539"/>
      <c r="N456" s="539"/>
      <c r="O456" s="539"/>
      <c r="P456" s="539"/>
      <c r="Q456" s="539"/>
    </row>
    <row r="457" spans="1:17" x14ac:dyDescent="0.2">
      <c r="A457" s="551">
        <f>IF(A422=0,"",A422)</f>
        <v>44986</v>
      </c>
      <c r="B457" s="551"/>
      <c r="D457" s="72">
        <f t="shared" ref="D457:I457" si="12">IF(D422=0,"",D422)</f>
        <v>2</v>
      </c>
      <c r="E457" s="72">
        <f t="shared" si="12"/>
        <v>8</v>
      </c>
      <c r="F457" s="73">
        <f t="shared" si="12"/>
        <v>2022</v>
      </c>
      <c r="G457" s="72">
        <f t="shared" si="12"/>
        <v>31</v>
      </c>
      <c r="H457" s="72">
        <f t="shared" si="12"/>
        <v>12</v>
      </c>
      <c r="I457" s="73">
        <f t="shared" si="12"/>
        <v>2022</v>
      </c>
      <c r="L457" s="540" t="s">
        <v>25</v>
      </c>
      <c r="M457" s="540"/>
      <c r="N457" s="540"/>
      <c r="O457" s="540"/>
      <c r="P457" s="540"/>
      <c r="Q457" s="540"/>
    </row>
    <row r="458" spans="1:17" ht="6" customHeight="1" x14ac:dyDescent="0.2">
      <c r="Q458" s="22"/>
    </row>
    <row r="459" spans="1:17" x14ac:dyDescent="0.2">
      <c r="L459" s="22"/>
      <c r="M459" s="22"/>
      <c r="N459" s="22"/>
      <c r="O459" s="22"/>
      <c r="P459" s="22"/>
      <c r="Q459" s="14" t="s">
        <v>281</v>
      </c>
    </row>
    <row r="460" spans="1:17" ht="6" customHeight="1" x14ac:dyDescent="0.2">
      <c r="J460" s="22"/>
      <c r="K460" s="22"/>
      <c r="L460" s="22"/>
      <c r="M460" s="22"/>
      <c r="N460" s="22"/>
      <c r="O460" s="22"/>
    </row>
    <row r="461" spans="1:17" ht="16.5" x14ac:dyDescent="0.3">
      <c r="A461" s="534" t="s">
        <v>261</v>
      </c>
      <c r="B461" s="534"/>
      <c r="C461" s="534"/>
      <c r="D461" s="534"/>
      <c r="E461" s="534"/>
      <c r="F461" s="534"/>
      <c r="G461" s="534"/>
      <c r="H461" s="534"/>
      <c r="I461" s="534"/>
      <c r="J461" s="534"/>
      <c r="K461" s="534"/>
      <c r="L461" s="534"/>
      <c r="M461" s="534"/>
      <c r="N461" s="534"/>
      <c r="O461" s="534"/>
      <c r="P461" s="534"/>
      <c r="Q461" s="534"/>
    </row>
    <row r="463" spans="1:17" ht="13.5" x14ac:dyDescent="0.2">
      <c r="B463" s="558" t="s">
        <v>270</v>
      </c>
      <c r="C463" s="558"/>
      <c r="D463" s="558"/>
      <c r="E463" s="558"/>
      <c r="F463" s="558"/>
      <c r="G463" s="558"/>
      <c r="H463" s="558"/>
      <c r="I463" s="558"/>
      <c r="J463" s="558"/>
      <c r="K463" s="558"/>
      <c r="L463" s="558"/>
      <c r="M463" s="558"/>
      <c r="N463" s="42"/>
    </row>
    <row r="464" spans="1:17" ht="13.5" x14ac:dyDescent="0.2">
      <c r="B464" s="559" t="s">
        <v>271</v>
      </c>
      <c r="C464" s="559"/>
      <c r="D464" s="559"/>
      <c r="E464" s="559"/>
      <c r="F464" s="559"/>
      <c r="G464" s="559"/>
      <c r="H464" s="559"/>
      <c r="I464" s="559"/>
      <c r="J464" s="559"/>
      <c r="K464" s="559"/>
      <c r="L464" s="559"/>
      <c r="M464" s="559"/>
      <c r="N464" s="42"/>
      <c r="O464" s="109"/>
    </row>
    <row r="465" spans="2:17" x14ac:dyDescent="0.2">
      <c r="B465" s="483" t="s">
        <v>31</v>
      </c>
      <c r="C465" s="483" t="s">
        <v>272</v>
      </c>
      <c r="D465" s="483"/>
      <c r="E465" s="483"/>
      <c r="F465" s="483"/>
      <c r="G465" s="483"/>
      <c r="H465" s="483"/>
      <c r="I465" s="483"/>
      <c r="J465" s="483"/>
      <c r="K465" s="483"/>
      <c r="L465" s="483"/>
      <c r="M465" s="483"/>
      <c r="N465" s="42"/>
      <c r="O465" s="114"/>
      <c r="P465" s="114"/>
      <c r="Q465" s="42"/>
    </row>
    <row r="466" spans="2:17" ht="13.5" x14ac:dyDescent="0.2">
      <c r="B466" s="483"/>
      <c r="C466" s="483"/>
      <c r="D466" s="483"/>
      <c r="E466" s="483"/>
      <c r="F466" s="483"/>
      <c r="G466" s="483"/>
      <c r="H466" s="483"/>
      <c r="I466" s="483"/>
      <c r="J466" s="483"/>
      <c r="K466" s="483"/>
      <c r="L466" s="483"/>
      <c r="M466" s="483"/>
      <c r="O466" s="6"/>
      <c r="P466" s="6"/>
    </row>
    <row r="467" spans="2:17" ht="13.5" x14ac:dyDescent="0.2">
      <c r="B467" s="112">
        <v>39</v>
      </c>
      <c r="C467" s="546"/>
      <c r="D467" s="546"/>
      <c r="E467" s="546"/>
      <c r="F467" s="546"/>
      <c r="G467" s="546"/>
      <c r="H467" s="546"/>
      <c r="I467" s="546"/>
      <c r="J467" s="546"/>
      <c r="K467" s="546"/>
      <c r="L467" s="546"/>
      <c r="M467" s="546"/>
      <c r="O467" s="41"/>
      <c r="P467" s="41"/>
    </row>
    <row r="468" spans="2:17" ht="13.5" x14ac:dyDescent="0.2">
      <c r="B468" s="113">
        <v>40</v>
      </c>
      <c r="C468" s="546"/>
      <c r="D468" s="546"/>
      <c r="E468" s="546"/>
      <c r="F468" s="546"/>
      <c r="G468" s="546"/>
      <c r="H468" s="546"/>
      <c r="I468" s="546"/>
      <c r="J468" s="546"/>
      <c r="K468" s="546"/>
      <c r="L468" s="546"/>
      <c r="M468" s="546"/>
    </row>
    <row r="469" spans="2:17" ht="13.5" x14ac:dyDescent="0.2">
      <c r="B469" s="112">
        <v>41</v>
      </c>
      <c r="C469" s="546"/>
      <c r="D469" s="546"/>
      <c r="E469" s="546"/>
      <c r="F469" s="546"/>
      <c r="G469" s="546"/>
      <c r="H469" s="546"/>
      <c r="I469" s="546"/>
      <c r="J469" s="546"/>
      <c r="K469" s="546"/>
      <c r="L469" s="546"/>
      <c r="M469" s="546"/>
    </row>
    <row r="470" spans="2:17" ht="13.5" x14ac:dyDescent="0.2">
      <c r="B470" s="113">
        <v>42</v>
      </c>
      <c r="C470" s="546"/>
      <c r="D470" s="546"/>
      <c r="E470" s="546"/>
      <c r="F470" s="546"/>
      <c r="G470" s="546"/>
      <c r="H470" s="546"/>
      <c r="I470" s="546"/>
      <c r="J470" s="546"/>
      <c r="K470" s="546"/>
      <c r="L470" s="546"/>
      <c r="M470" s="546"/>
    </row>
    <row r="471" spans="2:17" ht="13.5" x14ac:dyDescent="0.2">
      <c r="B471" s="112">
        <v>43</v>
      </c>
      <c r="C471" s="546"/>
      <c r="D471" s="546"/>
      <c r="E471" s="546"/>
      <c r="F471" s="546"/>
      <c r="G471" s="546"/>
      <c r="H471" s="546"/>
      <c r="I471" s="546"/>
      <c r="J471" s="546"/>
      <c r="K471" s="546"/>
      <c r="L471" s="546"/>
      <c r="M471" s="546"/>
    </row>
    <row r="472" spans="2:17" ht="13.5" x14ac:dyDescent="0.2">
      <c r="B472" s="113">
        <v>44</v>
      </c>
      <c r="C472" s="546"/>
      <c r="D472" s="546"/>
      <c r="E472" s="546"/>
      <c r="F472" s="546"/>
      <c r="G472" s="546"/>
      <c r="H472" s="546"/>
      <c r="I472" s="546"/>
      <c r="J472" s="546"/>
      <c r="K472" s="546"/>
      <c r="L472" s="546"/>
      <c r="M472" s="546"/>
    </row>
    <row r="473" spans="2:17" ht="13.5" x14ac:dyDescent="0.2">
      <c r="B473" s="112">
        <v>45</v>
      </c>
      <c r="C473" s="546"/>
      <c r="D473" s="546"/>
      <c r="E473" s="546"/>
      <c r="F473" s="546"/>
      <c r="G473" s="546"/>
      <c r="H473" s="546"/>
      <c r="I473" s="546"/>
      <c r="J473" s="546"/>
      <c r="K473" s="546"/>
      <c r="L473" s="546"/>
      <c r="M473" s="546"/>
      <c r="N473" s="34"/>
      <c r="O473" s="31"/>
    </row>
    <row r="474" spans="2:17" ht="13.5" x14ac:dyDescent="0.2">
      <c r="B474" s="113">
        <v>46</v>
      </c>
      <c r="C474" s="546"/>
      <c r="D474" s="546"/>
      <c r="E474" s="546"/>
      <c r="F474" s="546"/>
      <c r="G474" s="546"/>
      <c r="H474" s="546"/>
      <c r="I474" s="546"/>
      <c r="J474" s="546"/>
      <c r="K474" s="546"/>
      <c r="L474" s="546"/>
      <c r="M474" s="546"/>
      <c r="N474" s="109"/>
      <c r="O474" s="31"/>
    </row>
    <row r="475" spans="2:17" ht="13.5" x14ac:dyDescent="0.2">
      <c r="B475" s="112">
        <v>47</v>
      </c>
      <c r="C475" s="546"/>
      <c r="D475" s="546"/>
      <c r="E475" s="546"/>
      <c r="F475" s="546"/>
      <c r="G475" s="546"/>
      <c r="H475" s="546"/>
      <c r="I475" s="546"/>
      <c r="J475" s="546"/>
      <c r="K475" s="546"/>
      <c r="L475" s="546"/>
      <c r="M475" s="546"/>
      <c r="O475" s="31"/>
    </row>
    <row r="476" spans="2:17" ht="13.5" x14ac:dyDescent="0.2">
      <c r="B476" s="113">
        <v>48</v>
      </c>
      <c r="C476" s="546"/>
      <c r="D476" s="546"/>
      <c r="E476" s="546"/>
      <c r="F476" s="546"/>
      <c r="G476" s="546"/>
      <c r="H476" s="546"/>
      <c r="I476" s="546"/>
      <c r="J476" s="546"/>
      <c r="K476" s="546"/>
      <c r="L476" s="546"/>
      <c r="M476" s="546"/>
    </row>
    <row r="477" spans="2:17" ht="13.5" x14ac:dyDescent="0.2">
      <c r="B477" s="112">
        <v>49</v>
      </c>
      <c r="C477" s="546"/>
      <c r="D477" s="546"/>
      <c r="E477" s="546"/>
      <c r="F477" s="546"/>
      <c r="G477" s="546"/>
      <c r="H477" s="546"/>
      <c r="I477" s="546"/>
      <c r="J477" s="546"/>
      <c r="K477" s="546"/>
      <c r="L477" s="546"/>
      <c r="M477" s="546"/>
    </row>
    <row r="478" spans="2:17" ht="13.5" x14ac:dyDescent="0.2">
      <c r="B478" s="113">
        <v>50</v>
      </c>
      <c r="C478" s="546"/>
      <c r="D478" s="546"/>
      <c r="E478" s="546"/>
      <c r="F478" s="546"/>
      <c r="G478" s="546"/>
      <c r="H478" s="546"/>
      <c r="I478" s="546"/>
      <c r="J478" s="546"/>
      <c r="K478" s="546"/>
      <c r="L478" s="546"/>
      <c r="M478" s="546"/>
    </row>
    <row r="479" spans="2:17" ht="13.5" x14ac:dyDescent="0.2">
      <c r="B479" s="112">
        <v>51</v>
      </c>
      <c r="C479" s="546"/>
      <c r="D479" s="546"/>
      <c r="E479" s="546"/>
      <c r="F479" s="546"/>
      <c r="G479" s="546"/>
      <c r="H479" s="546"/>
      <c r="I479" s="546"/>
      <c r="J479" s="546"/>
      <c r="K479" s="546"/>
      <c r="L479" s="546"/>
      <c r="M479" s="546"/>
      <c r="N479" s="42"/>
    </row>
    <row r="480" spans="2:17" ht="13.5" x14ac:dyDescent="0.2">
      <c r="B480" s="113">
        <v>52</v>
      </c>
      <c r="C480" s="546"/>
      <c r="D480" s="546"/>
      <c r="E480" s="546"/>
      <c r="F480" s="546"/>
      <c r="G480" s="546"/>
      <c r="H480" s="546"/>
      <c r="I480" s="546"/>
      <c r="J480" s="546"/>
      <c r="K480" s="546"/>
      <c r="L480" s="546"/>
      <c r="M480" s="546"/>
      <c r="N480" s="42"/>
    </row>
    <row r="481" spans="1:17" ht="13.5" x14ac:dyDescent="0.2">
      <c r="B481" s="112">
        <v>53</v>
      </c>
      <c r="C481" s="546"/>
      <c r="D481" s="546"/>
      <c r="E481" s="546"/>
      <c r="F481" s="546"/>
      <c r="G481" s="546"/>
      <c r="H481" s="546"/>
      <c r="I481" s="546"/>
      <c r="J481" s="546"/>
      <c r="K481" s="546"/>
      <c r="L481" s="546"/>
      <c r="M481" s="546"/>
      <c r="N481" s="42"/>
    </row>
    <row r="482" spans="1:17" ht="13.5" x14ac:dyDescent="0.2">
      <c r="B482" s="113">
        <v>54</v>
      </c>
      <c r="C482" s="546"/>
      <c r="D482" s="546"/>
      <c r="E482" s="546"/>
      <c r="F482" s="546"/>
      <c r="G482" s="546"/>
      <c r="H482" s="546"/>
      <c r="I482" s="546"/>
      <c r="J482" s="546"/>
      <c r="K482" s="546"/>
      <c r="L482" s="546"/>
      <c r="M482" s="546"/>
    </row>
    <row r="483" spans="1:17" ht="13.5" x14ac:dyDescent="0.2">
      <c r="B483" s="112">
        <v>55</v>
      </c>
      <c r="C483" s="546"/>
      <c r="D483" s="546"/>
      <c r="E483" s="546"/>
      <c r="F483" s="546"/>
      <c r="G483" s="546"/>
      <c r="H483" s="546"/>
      <c r="I483" s="546"/>
      <c r="J483" s="546"/>
      <c r="K483" s="546"/>
      <c r="L483" s="546"/>
      <c r="M483" s="546"/>
    </row>
    <row r="484" spans="1:17" ht="13.5" x14ac:dyDescent="0.2">
      <c r="B484" s="113">
        <v>56</v>
      </c>
      <c r="C484" s="546"/>
      <c r="D484" s="546"/>
      <c r="E484" s="546"/>
      <c r="F484" s="546"/>
      <c r="G484" s="546"/>
      <c r="H484" s="546"/>
      <c r="I484" s="546"/>
      <c r="J484" s="546"/>
      <c r="K484" s="546"/>
      <c r="L484" s="546"/>
      <c r="M484" s="546"/>
    </row>
    <row r="485" spans="1:17" ht="13.5" x14ac:dyDescent="0.2">
      <c r="B485" s="112">
        <v>57</v>
      </c>
      <c r="C485" s="546"/>
      <c r="D485" s="546"/>
      <c r="E485" s="546"/>
      <c r="F485" s="546"/>
      <c r="G485" s="546"/>
      <c r="H485" s="546"/>
      <c r="I485" s="546"/>
      <c r="J485" s="546"/>
      <c r="K485" s="546"/>
      <c r="L485" s="546"/>
      <c r="M485" s="546"/>
    </row>
    <row r="487" spans="1:17" ht="17.25" x14ac:dyDescent="0.25">
      <c r="A487" s="497" t="s">
        <v>19</v>
      </c>
      <c r="B487" s="497"/>
      <c r="C487" s="497"/>
      <c r="D487" s="497"/>
      <c r="E487" s="562" t="str">
        <f>E452</f>
        <v>3R Petroleum</v>
      </c>
      <c r="F487" s="562"/>
      <c r="G487" s="562"/>
      <c r="H487" s="562"/>
      <c r="I487" s="562"/>
      <c r="L487" s="486" t="s">
        <v>21</v>
      </c>
      <c r="M487" s="486"/>
      <c r="N487" s="486"/>
      <c r="O487" s="486"/>
      <c r="P487" s="486"/>
      <c r="Q487" s="486"/>
    </row>
    <row r="488" spans="1:17" ht="6" customHeight="1" x14ac:dyDescent="0.2">
      <c r="I488" s="22"/>
      <c r="J488" s="18"/>
      <c r="K488" s="18"/>
      <c r="L488" s="18"/>
      <c r="M488" s="18"/>
      <c r="N488" s="18"/>
      <c r="O488" s="18"/>
      <c r="P488" s="18"/>
      <c r="Q488" s="18"/>
    </row>
    <row r="489" spans="1:17" ht="16.5" x14ac:dyDescent="0.3">
      <c r="A489" s="487" t="s">
        <v>5</v>
      </c>
      <c r="B489" s="511">
        <f>B454</f>
        <v>5</v>
      </c>
      <c r="C489" s="97"/>
      <c r="D489" s="483" t="s">
        <v>279</v>
      </c>
      <c r="E489" s="483"/>
      <c r="F489" s="483"/>
      <c r="G489" s="483"/>
      <c r="H489" s="483"/>
      <c r="I489" s="483"/>
      <c r="L489" s="534" t="s">
        <v>222</v>
      </c>
      <c r="M489" s="534"/>
      <c r="N489" s="534"/>
      <c r="O489" s="534"/>
      <c r="P489" s="534"/>
      <c r="Q489" s="534"/>
    </row>
    <row r="490" spans="1:17" x14ac:dyDescent="0.2">
      <c r="A490" s="487"/>
      <c r="B490" s="511"/>
      <c r="C490" s="13"/>
      <c r="D490" s="483" t="s">
        <v>7</v>
      </c>
      <c r="E490" s="483"/>
      <c r="F490" s="483"/>
      <c r="G490" s="483" t="s">
        <v>8</v>
      </c>
      <c r="H490" s="483"/>
      <c r="I490" s="483"/>
    </row>
    <row r="491" spans="1:17" x14ac:dyDescent="0.2">
      <c r="A491" s="477" t="s">
        <v>4</v>
      </c>
      <c r="B491" s="477"/>
      <c r="C491" s="22"/>
      <c r="D491" s="14" t="s">
        <v>9</v>
      </c>
      <c r="E491" s="14" t="s">
        <v>10</v>
      </c>
      <c r="F491" s="14" t="s">
        <v>11</v>
      </c>
      <c r="G491" s="14" t="s">
        <v>9</v>
      </c>
      <c r="H491" s="14" t="s">
        <v>10</v>
      </c>
      <c r="I491" s="14" t="s">
        <v>11</v>
      </c>
      <c r="L491" s="539" t="s">
        <v>223</v>
      </c>
      <c r="M491" s="539"/>
      <c r="N491" s="539"/>
      <c r="O491" s="539"/>
      <c r="P491" s="539"/>
      <c r="Q491" s="539"/>
    </row>
    <row r="492" spans="1:17" x14ac:dyDescent="0.2">
      <c r="A492" s="551">
        <f>IF(A457=0,"",A457)</f>
        <v>44986</v>
      </c>
      <c r="B492" s="551"/>
      <c r="D492" s="72">
        <f t="shared" ref="D492:I492" si="13">IF(D457=0,"",D457)</f>
        <v>2</v>
      </c>
      <c r="E492" s="72">
        <f t="shared" si="13"/>
        <v>8</v>
      </c>
      <c r="F492" s="73">
        <f t="shared" si="13"/>
        <v>2022</v>
      </c>
      <c r="G492" s="72">
        <f t="shared" si="13"/>
        <v>31</v>
      </c>
      <c r="H492" s="72">
        <f t="shared" si="13"/>
        <v>12</v>
      </c>
      <c r="I492" s="73">
        <f t="shared" si="13"/>
        <v>2022</v>
      </c>
      <c r="L492" s="540" t="s">
        <v>25</v>
      </c>
      <c r="M492" s="540"/>
      <c r="N492" s="540"/>
      <c r="O492" s="540"/>
      <c r="P492" s="540"/>
      <c r="Q492" s="540"/>
    </row>
    <row r="493" spans="1:17" ht="6" customHeight="1" x14ac:dyDescent="0.2">
      <c r="Q493" s="22"/>
    </row>
    <row r="494" spans="1:17" x14ac:dyDescent="0.2">
      <c r="L494" s="22"/>
      <c r="M494" s="22"/>
      <c r="N494" s="22"/>
      <c r="O494" s="22"/>
      <c r="P494" s="22"/>
      <c r="Q494" s="14" t="s">
        <v>282</v>
      </c>
    </row>
    <row r="495" spans="1:17" ht="6" customHeight="1" x14ac:dyDescent="0.2">
      <c r="J495" s="22"/>
      <c r="K495" s="22"/>
      <c r="L495" s="22"/>
      <c r="M495" s="22"/>
      <c r="N495" s="22"/>
      <c r="O495" s="22"/>
    </row>
    <row r="496" spans="1:17" ht="16.5" x14ac:dyDescent="0.3">
      <c r="A496" s="534" t="s">
        <v>261</v>
      </c>
      <c r="B496" s="534"/>
      <c r="C496" s="534"/>
      <c r="D496" s="534"/>
      <c r="E496" s="534"/>
      <c r="F496" s="534"/>
      <c r="G496" s="534"/>
      <c r="H496" s="534"/>
      <c r="I496" s="534"/>
      <c r="J496" s="534"/>
      <c r="K496" s="534"/>
      <c r="L496" s="534"/>
      <c r="M496" s="534"/>
      <c r="N496" s="534"/>
      <c r="O496" s="534"/>
      <c r="P496" s="534"/>
      <c r="Q496" s="534"/>
    </row>
    <row r="498" spans="2:17" ht="13.5" x14ac:dyDescent="0.2">
      <c r="B498" s="558" t="s">
        <v>270</v>
      </c>
      <c r="C498" s="558"/>
      <c r="D498" s="558"/>
      <c r="E498" s="558"/>
      <c r="F498" s="558"/>
      <c r="G498" s="558"/>
      <c r="H498" s="558"/>
      <c r="I498" s="558"/>
      <c r="J498" s="558"/>
      <c r="K498" s="558"/>
      <c r="L498" s="558"/>
      <c r="M498" s="558"/>
      <c r="N498" s="42"/>
    </row>
    <row r="499" spans="2:17" ht="13.5" x14ac:dyDescent="0.2">
      <c r="B499" s="559" t="s">
        <v>271</v>
      </c>
      <c r="C499" s="559"/>
      <c r="D499" s="559"/>
      <c r="E499" s="559"/>
      <c r="F499" s="559"/>
      <c r="G499" s="559"/>
      <c r="H499" s="559"/>
      <c r="I499" s="559"/>
      <c r="J499" s="559"/>
      <c r="K499" s="559"/>
      <c r="L499" s="559"/>
      <c r="M499" s="559"/>
      <c r="N499" s="42"/>
      <c r="O499" s="109"/>
    </row>
    <row r="500" spans="2:17" x14ac:dyDescent="0.2">
      <c r="B500" s="483" t="s">
        <v>31</v>
      </c>
      <c r="C500" s="483" t="s">
        <v>272</v>
      </c>
      <c r="D500" s="483"/>
      <c r="E500" s="483"/>
      <c r="F500" s="483"/>
      <c r="G500" s="483"/>
      <c r="H500" s="483"/>
      <c r="I500" s="483"/>
      <c r="J500" s="483"/>
      <c r="K500" s="483"/>
      <c r="L500" s="483"/>
      <c r="M500" s="483"/>
      <c r="N500" s="42"/>
      <c r="O500" s="114"/>
      <c r="P500" s="114"/>
      <c r="Q500" s="42"/>
    </row>
    <row r="501" spans="2:17" ht="13.5" x14ac:dyDescent="0.2">
      <c r="B501" s="483"/>
      <c r="C501" s="483"/>
      <c r="D501" s="483"/>
      <c r="E501" s="483"/>
      <c r="F501" s="483"/>
      <c r="G501" s="483"/>
      <c r="H501" s="483"/>
      <c r="I501" s="483"/>
      <c r="J501" s="483"/>
      <c r="K501" s="483"/>
      <c r="L501" s="483"/>
      <c r="M501" s="483"/>
      <c r="O501" s="6"/>
      <c r="P501" s="6"/>
    </row>
    <row r="502" spans="2:17" ht="13.5" x14ac:dyDescent="0.2">
      <c r="B502" s="112">
        <v>58</v>
      </c>
      <c r="C502" s="546"/>
      <c r="D502" s="546"/>
      <c r="E502" s="546"/>
      <c r="F502" s="546"/>
      <c r="G502" s="546"/>
      <c r="H502" s="546"/>
      <c r="I502" s="546"/>
      <c r="J502" s="546"/>
      <c r="K502" s="546"/>
      <c r="L502" s="546"/>
      <c r="M502" s="546"/>
      <c r="O502" s="41"/>
      <c r="P502" s="41"/>
    </row>
    <row r="503" spans="2:17" ht="13.5" x14ac:dyDescent="0.2">
      <c r="B503" s="113">
        <v>59</v>
      </c>
      <c r="C503" s="546"/>
      <c r="D503" s="546"/>
      <c r="E503" s="546"/>
      <c r="F503" s="546"/>
      <c r="G503" s="546"/>
      <c r="H503" s="546"/>
      <c r="I503" s="546"/>
      <c r="J503" s="546"/>
      <c r="K503" s="546"/>
      <c r="L503" s="546"/>
      <c r="M503" s="546"/>
    </row>
    <row r="504" spans="2:17" ht="13.5" x14ac:dyDescent="0.2">
      <c r="B504" s="112">
        <v>60</v>
      </c>
      <c r="C504" s="546"/>
      <c r="D504" s="546"/>
      <c r="E504" s="546"/>
      <c r="F504" s="546"/>
      <c r="G504" s="546"/>
      <c r="H504" s="546"/>
      <c r="I504" s="546"/>
      <c r="J504" s="546"/>
      <c r="K504" s="546"/>
      <c r="L504" s="546"/>
      <c r="M504" s="546"/>
    </row>
    <row r="505" spans="2:17" ht="13.5" x14ac:dyDescent="0.2">
      <c r="B505" s="113">
        <v>61</v>
      </c>
      <c r="C505" s="546"/>
      <c r="D505" s="546"/>
      <c r="E505" s="546"/>
      <c r="F505" s="546"/>
      <c r="G505" s="546"/>
      <c r="H505" s="546"/>
      <c r="I505" s="546"/>
      <c r="J505" s="546"/>
      <c r="K505" s="546"/>
      <c r="L505" s="546"/>
      <c r="M505" s="546"/>
    </row>
    <row r="506" spans="2:17" ht="13.5" x14ac:dyDescent="0.2">
      <c r="B506" s="112">
        <v>62</v>
      </c>
      <c r="C506" s="546"/>
      <c r="D506" s="546"/>
      <c r="E506" s="546"/>
      <c r="F506" s="546"/>
      <c r="G506" s="546"/>
      <c r="H506" s="546"/>
      <c r="I506" s="546"/>
      <c r="J506" s="546"/>
      <c r="K506" s="546"/>
      <c r="L506" s="546"/>
      <c r="M506" s="546"/>
    </row>
    <row r="507" spans="2:17" ht="13.5" x14ac:dyDescent="0.2">
      <c r="B507" s="113">
        <v>63</v>
      </c>
      <c r="C507" s="546"/>
      <c r="D507" s="546"/>
      <c r="E507" s="546"/>
      <c r="F507" s="546"/>
      <c r="G507" s="546"/>
      <c r="H507" s="546"/>
      <c r="I507" s="546"/>
      <c r="J507" s="546"/>
      <c r="K507" s="546"/>
      <c r="L507" s="546"/>
      <c r="M507" s="546"/>
    </row>
    <row r="508" spans="2:17" ht="13.5" x14ac:dyDescent="0.2">
      <c r="B508" s="112">
        <v>64</v>
      </c>
      <c r="C508" s="546"/>
      <c r="D508" s="546"/>
      <c r="E508" s="546"/>
      <c r="F508" s="546"/>
      <c r="G508" s="546"/>
      <c r="H508" s="546"/>
      <c r="I508" s="546"/>
      <c r="J508" s="546"/>
      <c r="K508" s="546"/>
      <c r="L508" s="546"/>
      <c r="M508" s="546"/>
      <c r="N508" s="34"/>
      <c r="O508" s="31"/>
    </row>
    <row r="509" spans="2:17" ht="13.5" x14ac:dyDescent="0.2">
      <c r="B509" s="113">
        <v>65</v>
      </c>
      <c r="C509" s="546"/>
      <c r="D509" s="546"/>
      <c r="E509" s="546"/>
      <c r="F509" s="546"/>
      <c r="G509" s="546"/>
      <c r="H509" s="546"/>
      <c r="I509" s="546"/>
      <c r="J509" s="546"/>
      <c r="K509" s="546"/>
      <c r="L509" s="546"/>
      <c r="M509" s="546"/>
      <c r="N509" s="109"/>
      <c r="O509" s="31"/>
    </row>
    <row r="510" spans="2:17" ht="13.5" x14ac:dyDescent="0.2">
      <c r="B510" s="112">
        <v>66</v>
      </c>
      <c r="C510" s="546"/>
      <c r="D510" s="546"/>
      <c r="E510" s="546"/>
      <c r="F510" s="546"/>
      <c r="G510" s="546"/>
      <c r="H510" s="546"/>
      <c r="I510" s="546"/>
      <c r="J510" s="546"/>
      <c r="K510" s="546"/>
      <c r="L510" s="546"/>
      <c r="M510" s="546"/>
      <c r="O510" s="31"/>
    </row>
    <row r="511" spans="2:17" ht="13.5" x14ac:dyDescent="0.2">
      <c r="B511" s="113">
        <v>67</v>
      </c>
      <c r="C511" s="546"/>
      <c r="D511" s="546"/>
      <c r="E511" s="546"/>
      <c r="F511" s="546"/>
      <c r="G511" s="546"/>
      <c r="H511" s="546"/>
      <c r="I511" s="546"/>
      <c r="J511" s="546"/>
      <c r="K511" s="546"/>
      <c r="L511" s="546"/>
      <c r="M511" s="546"/>
    </row>
    <row r="512" spans="2:17" ht="13.5" x14ac:dyDescent="0.2">
      <c r="B512" s="112">
        <v>68</v>
      </c>
      <c r="C512" s="546"/>
      <c r="D512" s="546"/>
      <c r="E512" s="546"/>
      <c r="F512" s="546"/>
      <c r="G512" s="546"/>
      <c r="H512" s="546"/>
      <c r="I512" s="546"/>
      <c r="J512" s="546"/>
      <c r="K512" s="546"/>
      <c r="L512" s="546"/>
      <c r="M512" s="546"/>
    </row>
    <row r="513" spans="1:17" ht="13.5" x14ac:dyDescent="0.2">
      <c r="B513" s="113">
        <v>69</v>
      </c>
      <c r="C513" s="546"/>
      <c r="D513" s="546"/>
      <c r="E513" s="546"/>
      <c r="F513" s="546"/>
      <c r="G513" s="546"/>
      <c r="H513" s="546"/>
      <c r="I513" s="546"/>
      <c r="J513" s="546"/>
      <c r="K513" s="546"/>
      <c r="L513" s="546"/>
      <c r="M513" s="546"/>
    </row>
    <row r="514" spans="1:17" ht="13.5" x14ac:dyDescent="0.2">
      <c r="B514" s="112">
        <v>70</v>
      </c>
      <c r="C514" s="546"/>
      <c r="D514" s="546"/>
      <c r="E514" s="546"/>
      <c r="F514" s="546"/>
      <c r="G514" s="546"/>
      <c r="H514" s="546"/>
      <c r="I514" s="546"/>
      <c r="J514" s="546"/>
      <c r="K514" s="546"/>
      <c r="L514" s="546"/>
      <c r="M514" s="546"/>
      <c r="N514" s="42"/>
    </row>
    <row r="515" spans="1:17" ht="13.5" x14ac:dyDescent="0.2">
      <c r="B515" s="113">
        <v>71</v>
      </c>
      <c r="C515" s="546"/>
      <c r="D515" s="546"/>
      <c r="E515" s="546"/>
      <c r="F515" s="546"/>
      <c r="G515" s="546"/>
      <c r="H515" s="546"/>
      <c r="I515" s="546"/>
      <c r="J515" s="546"/>
      <c r="K515" s="546"/>
      <c r="L515" s="546"/>
      <c r="M515" s="546"/>
      <c r="N515" s="42"/>
    </row>
    <row r="516" spans="1:17" ht="13.5" x14ac:dyDescent="0.2">
      <c r="B516" s="112">
        <v>72</v>
      </c>
      <c r="C516" s="546"/>
      <c r="D516" s="546"/>
      <c r="E516" s="546"/>
      <c r="F516" s="546"/>
      <c r="G516" s="546"/>
      <c r="H516" s="546"/>
      <c r="I516" s="546"/>
      <c r="J516" s="546"/>
      <c r="K516" s="546"/>
      <c r="L516" s="546"/>
      <c r="M516" s="546"/>
      <c r="N516" s="42"/>
    </row>
    <row r="517" spans="1:17" ht="13.5" x14ac:dyDescent="0.2">
      <c r="B517" s="113">
        <v>73</v>
      </c>
      <c r="C517" s="546"/>
      <c r="D517" s="546"/>
      <c r="E517" s="546"/>
      <c r="F517" s="546"/>
      <c r="G517" s="546"/>
      <c r="H517" s="546"/>
      <c r="I517" s="546"/>
      <c r="J517" s="546"/>
      <c r="K517" s="546"/>
      <c r="L517" s="546"/>
      <c r="M517" s="546"/>
    </row>
    <row r="518" spans="1:17" ht="13.5" x14ac:dyDescent="0.2">
      <c r="B518" s="112">
        <v>74</v>
      </c>
      <c r="C518" s="546"/>
      <c r="D518" s="546"/>
      <c r="E518" s="546"/>
      <c r="F518" s="546"/>
      <c r="G518" s="546"/>
      <c r="H518" s="546"/>
      <c r="I518" s="546"/>
      <c r="J518" s="546"/>
      <c r="K518" s="546"/>
      <c r="L518" s="546"/>
      <c r="M518" s="546"/>
    </row>
    <row r="519" spans="1:17" ht="13.5" x14ac:dyDescent="0.2">
      <c r="B519" s="113">
        <v>75</v>
      </c>
      <c r="C519" s="546"/>
      <c r="D519" s="546"/>
      <c r="E519" s="546"/>
      <c r="F519" s="546"/>
      <c r="G519" s="546"/>
      <c r="H519" s="546"/>
      <c r="I519" s="546"/>
      <c r="J519" s="546"/>
      <c r="K519" s="546"/>
      <c r="L519" s="546"/>
      <c r="M519" s="546"/>
    </row>
    <row r="520" spans="1:17" ht="13.5" x14ac:dyDescent="0.2">
      <c r="B520" s="112">
        <v>76</v>
      </c>
      <c r="C520" s="546"/>
      <c r="D520" s="546"/>
      <c r="E520" s="546"/>
      <c r="F520" s="546"/>
      <c r="G520" s="546"/>
      <c r="H520" s="546"/>
      <c r="I520" s="546"/>
      <c r="J520" s="546"/>
      <c r="K520" s="546"/>
      <c r="L520" s="546"/>
      <c r="M520" s="546"/>
    </row>
    <row r="521" spans="1:17" ht="13.5" x14ac:dyDescent="0.2">
      <c r="B521" s="113">
        <v>77</v>
      </c>
      <c r="C521" s="546"/>
      <c r="D521" s="546"/>
      <c r="E521" s="546"/>
      <c r="F521" s="546"/>
      <c r="G521" s="546"/>
      <c r="H521" s="546"/>
      <c r="I521" s="546"/>
      <c r="J521" s="546"/>
      <c r="K521" s="546"/>
      <c r="L521" s="546"/>
      <c r="M521" s="546"/>
    </row>
    <row r="522" spans="1:17" ht="13.5" x14ac:dyDescent="0.2">
      <c r="B522" s="112">
        <v>78</v>
      </c>
      <c r="C522" s="546"/>
      <c r="D522" s="546"/>
      <c r="E522" s="546"/>
      <c r="F522" s="546"/>
      <c r="G522" s="546"/>
      <c r="H522" s="546"/>
      <c r="I522" s="546"/>
      <c r="J522" s="546"/>
      <c r="K522" s="546"/>
      <c r="L522" s="546"/>
      <c r="M522" s="546"/>
    </row>
    <row r="523" spans="1:17" ht="13.5" x14ac:dyDescent="0.2">
      <c r="B523" s="113">
        <v>79</v>
      </c>
      <c r="C523" s="546"/>
      <c r="D523" s="546"/>
      <c r="E523" s="546"/>
      <c r="F523" s="546"/>
      <c r="G523" s="546"/>
      <c r="H523" s="546"/>
      <c r="I523" s="546"/>
      <c r="J523" s="546"/>
      <c r="K523" s="546"/>
      <c r="L523" s="546"/>
      <c r="M523" s="546"/>
    </row>
    <row r="524" spans="1:17" ht="13.5" x14ac:dyDescent="0.2">
      <c r="B524" s="112">
        <v>80</v>
      </c>
      <c r="C524" s="546"/>
      <c r="D524" s="546"/>
      <c r="E524" s="546"/>
      <c r="F524" s="546"/>
      <c r="G524" s="546"/>
      <c r="H524" s="546"/>
      <c r="I524" s="546"/>
      <c r="J524" s="546"/>
      <c r="K524" s="546"/>
      <c r="L524" s="546"/>
      <c r="M524" s="546"/>
    </row>
    <row r="526" spans="1:17" ht="17.25" x14ac:dyDescent="0.25">
      <c r="A526" s="497" t="s">
        <v>19</v>
      </c>
      <c r="B526" s="497"/>
      <c r="C526" s="497"/>
      <c r="D526" s="497"/>
      <c r="E526" s="562" t="str">
        <f>E487</f>
        <v>3R Petroleum</v>
      </c>
      <c r="F526" s="562"/>
      <c r="G526" s="562"/>
      <c r="H526" s="562"/>
      <c r="I526" s="562"/>
      <c r="L526" s="486" t="s">
        <v>21</v>
      </c>
      <c r="M526" s="486"/>
      <c r="N526" s="486"/>
      <c r="O526" s="486"/>
      <c r="P526" s="486"/>
      <c r="Q526" s="486"/>
    </row>
    <row r="527" spans="1:17" ht="6" customHeight="1" x14ac:dyDescent="0.2">
      <c r="I527" s="22"/>
      <c r="J527" s="18"/>
      <c r="K527" s="18"/>
      <c r="L527" s="18"/>
      <c r="M527" s="18"/>
      <c r="N527" s="18"/>
      <c r="O527" s="18"/>
      <c r="P527" s="18"/>
      <c r="Q527" s="18"/>
    </row>
    <row r="528" spans="1:17" ht="16.5" x14ac:dyDescent="0.3">
      <c r="A528" s="487" t="s">
        <v>5</v>
      </c>
      <c r="B528" s="511">
        <f>B489</f>
        <v>5</v>
      </c>
      <c r="C528" s="97"/>
      <c r="D528" s="483" t="s">
        <v>279</v>
      </c>
      <c r="E528" s="483"/>
      <c r="F528" s="483"/>
      <c r="G528" s="483"/>
      <c r="H528" s="483"/>
      <c r="I528" s="483"/>
      <c r="L528" s="534" t="s">
        <v>222</v>
      </c>
      <c r="M528" s="534"/>
      <c r="N528" s="534"/>
      <c r="O528" s="534"/>
      <c r="P528" s="534"/>
      <c r="Q528" s="534"/>
    </row>
    <row r="529" spans="1:19" x14ac:dyDescent="0.2">
      <c r="A529" s="487"/>
      <c r="B529" s="511"/>
      <c r="C529" s="13"/>
      <c r="D529" s="483" t="s">
        <v>7</v>
      </c>
      <c r="E529" s="483"/>
      <c r="F529" s="483"/>
      <c r="G529" s="483" t="s">
        <v>8</v>
      </c>
      <c r="H529" s="483"/>
      <c r="I529" s="483"/>
    </row>
    <row r="530" spans="1:19" x14ac:dyDescent="0.2">
      <c r="A530" s="477" t="s">
        <v>4</v>
      </c>
      <c r="B530" s="477"/>
      <c r="C530" s="22"/>
      <c r="D530" s="14" t="s">
        <v>9</v>
      </c>
      <c r="E530" s="14" t="s">
        <v>10</v>
      </c>
      <c r="F530" s="14" t="s">
        <v>11</v>
      </c>
      <c r="G530" s="14" t="s">
        <v>9</v>
      </c>
      <c r="H530" s="14" t="s">
        <v>10</v>
      </c>
      <c r="I530" s="14" t="s">
        <v>11</v>
      </c>
      <c r="L530" s="539" t="s">
        <v>223</v>
      </c>
      <c r="M530" s="539"/>
      <c r="N530" s="539"/>
      <c r="O530" s="539"/>
      <c r="P530" s="539"/>
      <c r="Q530" s="539"/>
    </row>
    <row r="531" spans="1:19" x14ac:dyDescent="0.2">
      <c r="A531" s="551">
        <f>IF(A492=0,"",A492)</f>
        <v>44986</v>
      </c>
      <c r="B531" s="551"/>
      <c r="D531" s="72">
        <f t="shared" ref="D531:I531" si="14">IF(D492=0,"",D492)</f>
        <v>2</v>
      </c>
      <c r="E531" s="72">
        <f t="shared" si="14"/>
        <v>8</v>
      </c>
      <c r="F531" s="72">
        <f t="shared" si="14"/>
        <v>2022</v>
      </c>
      <c r="G531" s="72">
        <f t="shared" si="14"/>
        <v>31</v>
      </c>
      <c r="H531" s="72">
        <f t="shared" si="14"/>
        <v>12</v>
      </c>
      <c r="I531" s="72">
        <f t="shared" si="14"/>
        <v>2022</v>
      </c>
      <c r="L531" s="540" t="s">
        <v>25</v>
      </c>
      <c r="M531" s="540"/>
      <c r="N531" s="540"/>
      <c r="O531" s="540"/>
      <c r="P531" s="540"/>
      <c r="Q531" s="540"/>
    </row>
    <row r="532" spans="1:19" ht="6" customHeight="1" x14ac:dyDescent="0.2"/>
    <row r="533" spans="1:19" x14ac:dyDescent="0.2">
      <c r="L533" s="22"/>
      <c r="M533" s="22"/>
      <c r="N533" s="22"/>
      <c r="O533" s="22"/>
      <c r="P533" s="22"/>
      <c r="Q533" s="14" t="s">
        <v>283</v>
      </c>
    </row>
    <row r="534" spans="1:19" ht="6" customHeight="1" x14ac:dyDescent="0.2">
      <c r="J534" s="22"/>
      <c r="K534" s="22"/>
      <c r="L534" s="22"/>
      <c r="M534" s="22"/>
      <c r="N534" s="22"/>
      <c r="O534" s="22"/>
    </row>
    <row r="535" spans="1:19" ht="16.5" x14ac:dyDescent="0.3">
      <c r="A535" s="534" t="s">
        <v>284</v>
      </c>
      <c r="B535" s="534"/>
      <c r="C535" s="534"/>
      <c r="D535" s="534"/>
      <c r="E535" s="534"/>
      <c r="F535" s="534"/>
      <c r="G535" s="534"/>
      <c r="H535" s="534"/>
      <c r="I535" s="534"/>
      <c r="J535" s="534"/>
      <c r="K535" s="534"/>
      <c r="L535" s="534"/>
      <c r="M535" s="534"/>
      <c r="N535" s="534"/>
      <c r="O535" s="534"/>
      <c r="P535" s="534"/>
      <c r="Q535" s="534"/>
    </row>
    <row r="536" spans="1:19" x14ac:dyDescent="0.2">
      <c r="J536" s="22"/>
      <c r="K536" s="22"/>
      <c r="L536" s="22"/>
      <c r="M536" s="22"/>
      <c r="N536" s="22"/>
      <c r="O536" s="22"/>
    </row>
    <row r="537" spans="1:19" ht="13.5" x14ac:dyDescent="0.2">
      <c r="B537" s="541" t="s">
        <v>285</v>
      </c>
      <c r="C537" s="541"/>
      <c r="D537" s="541"/>
      <c r="E537" s="541"/>
      <c r="F537" s="541"/>
      <c r="G537" s="541"/>
      <c r="H537" s="541"/>
      <c r="I537" s="541"/>
      <c r="J537" s="541"/>
      <c r="K537" s="541"/>
      <c r="L537" s="541"/>
      <c r="M537" s="541"/>
      <c r="N537" s="541"/>
      <c r="O537" s="4"/>
      <c r="P537" s="4"/>
    </row>
    <row r="538" spans="1:19" ht="12.95" customHeight="1" x14ac:dyDescent="0.2">
      <c r="B538" s="483" t="s">
        <v>31</v>
      </c>
      <c r="C538" s="483" t="s">
        <v>286</v>
      </c>
      <c r="D538" s="483"/>
      <c r="E538" s="483"/>
      <c r="F538" s="483"/>
      <c r="G538" s="483"/>
      <c r="H538" s="483"/>
      <c r="I538" s="483" t="s">
        <v>287</v>
      </c>
      <c r="J538" s="483"/>
      <c r="K538" s="538" t="s">
        <v>288</v>
      </c>
      <c r="L538" s="538"/>
      <c r="M538" s="538" t="s">
        <v>289</v>
      </c>
      <c r="N538" s="538"/>
      <c r="O538" s="4"/>
      <c r="P538" s="4"/>
    </row>
    <row r="539" spans="1:19" x14ac:dyDescent="0.2">
      <c r="B539" s="483"/>
      <c r="C539" s="483"/>
      <c r="D539" s="483"/>
      <c r="E539" s="483"/>
      <c r="F539" s="483"/>
      <c r="G539" s="483"/>
      <c r="H539" s="483"/>
      <c r="I539" s="503" t="s">
        <v>290</v>
      </c>
      <c r="J539" s="503" t="s">
        <v>291</v>
      </c>
      <c r="K539" s="538"/>
      <c r="L539" s="538"/>
      <c r="M539" s="538"/>
      <c r="N539" s="538"/>
      <c r="O539" s="4"/>
      <c r="P539" s="4"/>
    </row>
    <row r="540" spans="1:19" x14ac:dyDescent="0.2">
      <c r="B540" s="483"/>
      <c r="C540" s="483"/>
      <c r="D540" s="483"/>
      <c r="E540" s="483"/>
      <c r="F540" s="483"/>
      <c r="G540" s="483"/>
      <c r="H540" s="483"/>
      <c r="I540" s="503"/>
      <c r="J540" s="503"/>
      <c r="K540" s="538"/>
      <c r="L540" s="538"/>
      <c r="M540" s="538"/>
      <c r="N540" s="538"/>
      <c r="O540" s="4"/>
      <c r="P540" s="4"/>
      <c r="R540" s="31"/>
      <c r="S540" s="31"/>
    </row>
    <row r="541" spans="1:19" x14ac:dyDescent="0.2">
      <c r="B541" s="483"/>
      <c r="C541" s="483"/>
      <c r="D541" s="483"/>
      <c r="E541" s="483"/>
      <c r="F541" s="483"/>
      <c r="G541" s="483"/>
      <c r="H541" s="483"/>
      <c r="I541" s="503"/>
      <c r="J541" s="503"/>
      <c r="K541" s="538"/>
      <c r="L541" s="538"/>
      <c r="M541" s="538"/>
      <c r="N541" s="538"/>
      <c r="O541" s="4"/>
      <c r="P541" s="4"/>
      <c r="S541" s="31"/>
    </row>
    <row r="542" spans="1:19" ht="13.5" x14ac:dyDescent="0.2">
      <c r="B542" s="112">
        <v>1</v>
      </c>
      <c r="C542" s="504" t="s">
        <v>292</v>
      </c>
      <c r="D542" s="504"/>
      <c r="E542" s="504"/>
      <c r="F542" s="504"/>
      <c r="G542" s="504"/>
      <c r="H542" s="504"/>
      <c r="I542" s="115" t="s">
        <v>293</v>
      </c>
      <c r="J542" s="115"/>
      <c r="K542" s="563">
        <v>9</v>
      </c>
      <c r="L542" s="563"/>
      <c r="M542" s="563">
        <v>153</v>
      </c>
      <c r="N542" s="563"/>
      <c r="O542" s="116"/>
      <c r="P542" s="31"/>
      <c r="R542" s="31"/>
      <c r="S542" s="31"/>
    </row>
    <row r="543" spans="1:19" ht="13.5" x14ac:dyDescent="0.2">
      <c r="B543" s="113">
        <v>2</v>
      </c>
      <c r="C543" s="504"/>
      <c r="D543" s="504"/>
      <c r="E543" s="504"/>
      <c r="F543" s="504"/>
      <c r="G543" s="504"/>
      <c r="H543" s="504"/>
      <c r="I543" s="106"/>
      <c r="J543" s="106"/>
      <c r="K543" s="563"/>
      <c r="L543" s="563"/>
      <c r="M543" s="563"/>
      <c r="N543" s="563"/>
      <c r="O543" s="117" t="s">
        <v>294</v>
      </c>
      <c r="P543" s="31" t="s">
        <v>295</v>
      </c>
      <c r="R543" s="31"/>
    </row>
    <row r="544" spans="1:19" ht="13.5" x14ac:dyDescent="0.2">
      <c r="B544" s="113">
        <v>3</v>
      </c>
      <c r="C544" s="504"/>
      <c r="D544" s="504"/>
      <c r="E544" s="504"/>
      <c r="F544" s="504"/>
      <c r="G544" s="504"/>
      <c r="H544" s="504"/>
      <c r="I544" s="106"/>
      <c r="J544" s="106"/>
      <c r="K544" s="563"/>
      <c r="L544" s="563"/>
      <c r="M544" s="563"/>
      <c r="N544" s="563"/>
      <c r="O544" s="111"/>
      <c r="P544" s="31" t="s">
        <v>296</v>
      </c>
    </row>
    <row r="545" spans="2:19" ht="13.5" x14ac:dyDescent="0.2">
      <c r="B545" s="113">
        <v>4</v>
      </c>
      <c r="C545" s="504"/>
      <c r="D545" s="504"/>
      <c r="E545" s="504"/>
      <c r="F545" s="504"/>
      <c r="G545" s="504"/>
      <c r="H545" s="504"/>
      <c r="I545" s="106"/>
      <c r="J545" s="106"/>
      <c r="K545" s="563"/>
      <c r="L545" s="563"/>
      <c r="M545" s="563"/>
      <c r="N545" s="563"/>
      <c r="O545" s="111"/>
      <c r="P545" s="31" t="s">
        <v>297</v>
      </c>
      <c r="R545" s="41"/>
      <c r="S545" s="41"/>
    </row>
    <row r="546" spans="2:19" ht="13.5" x14ac:dyDescent="0.2">
      <c r="B546" s="113">
        <v>5</v>
      </c>
      <c r="C546" s="504"/>
      <c r="D546" s="504"/>
      <c r="E546" s="504"/>
      <c r="F546" s="504"/>
      <c r="G546" s="504"/>
      <c r="H546" s="504"/>
      <c r="I546" s="106"/>
      <c r="J546" s="106"/>
      <c r="K546" s="563"/>
      <c r="L546" s="563"/>
      <c r="M546" s="563"/>
      <c r="N546" s="563"/>
      <c r="O546" s="111"/>
      <c r="P546" s="31" t="s">
        <v>298</v>
      </c>
      <c r="R546" s="41"/>
      <c r="S546" s="41"/>
    </row>
    <row r="547" spans="2:19" ht="13.5" x14ac:dyDescent="0.2">
      <c r="B547" s="113">
        <v>6</v>
      </c>
      <c r="C547" s="504"/>
      <c r="D547" s="504"/>
      <c r="E547" s="504"/>
      <c r="F547" s="504"/>
      <c r="G547" s="504"/>
      <c r="H547" s="504"/>
      <c r="I547" s="106"/>
      <c r="J547" s="106"/>
      <c r="K547" s="563"/>
      <c r="L547" s="563"/>
      <c r="M547" s="563"/>
      <c r="N547" s="563"/>
      <c r="O547" s="111"/>
      <c r="P547" s="31" t="s">
        <v>299</v>
      </c>
    </row>
    <row r="548" spans="2:19" ht="13.5" x14ac:dyDescent="0.2">
      <c r="B548" s="113">
        <v>7</v>
      </c>
      <c r="C548" s="504"/>
      <c r="D548" s="504"/>
      <c r="E548" s="504"/>
      <c r="F548" s="504"/>
      <c r="G548" s="504"/>
      <c r="H548" s="504"/>
      <c r="I548" s="106"/>
      <c r="J548" s="106"/>
      <c r="K548" s="563"/>
      <c r="L548" s="563"/>
      <c r="M548" s="563"/>
      <c r="N548" s="563"/>
      <c r="O548" s="111"/>
      <c r="P548" s="31" t="s">
        <v>300</v>
      </c>
      <c r="S548" s="41"/>
    </row>
    <row r="549" spans="2:19" ht="13.5" x14ac:dyDescent="0.2">
      <c r="B549" s="113">
        <v>8</v>
      </c>
      <c r="C549" s="504"/>
      <c r="D549" s="504"/>
      <c r="E549" s="504"/>
      <c r="F549" s="504"/>
      <c r="G549" s="504"/>
      <c r="H549" s="504"/>
      <c r="I549" s="106"/>
      <c r="J549" s="106"/>
      <c r="K549" s="563"/>
      <c r="L549" s="563"/>
      <c r="M549" s="563"/>
      <c r="N549" s="563"/>
      <c r="O549" s="111"/>
      <c r="P549" s="31" t="s">
        <v>301</v>
      </c>
      <c r="R549" s="41"/>
      <c r="S549" s="41"/>
    </row>
    <row r="550" spans="2:19" ht="13.5" x14ac:dyDescent="0.2">
      <c r="B550" s="113">
        <v>9</v>
      </c>
      <c r="C550" s="504"/>
      <c r="D550" s="504"/>
      <c r="E550" s="504"/>
      <c r="F550" s="504"/>
      <c r="G550" s="504"/>
      <c r="H550" s="504"/>
      <c r="I550" s="106"/>
      <c r="J550" s="106"/>
      <c r="K550" s="563"/>
      <c r="L550" s="563"/>
      <c r="M550" s="563"/>
      <c r="N550" s="563"/>
      <c r="O550" s="111"/>
      <c r="P550" s="31" t="s">
        <v>302</v>
      </c>
    </row>
    <row r="551" spans="2:19" ht="13.5" x14ac:dyDescent="0.2">
      <c r="B551" s="113">
        <v>10</v>
      </c>
      <c r="C551" s="504"/>
      <c r="D551" s="504"/>
      <c r="E551" s="504"/>
      <c r="F551" s="504"/>
      <c r="G551" s="504"/>
      <c r="H551" s="504"/>
      <c r="I551" s="106"/>
      <c r="J551" s="106"/>
      <c r="K551" s="563"/>
      <c r="L551" s="563"/>
      <c r="M551" s="563"/>
      <c r="N551" s="563"/>
      <c r="O551" s="111"/>
      <c r="P551" s="31" t="s">
        <v>303</v>
      </c>
    </row>
    <row r="552" spans="2:19" ht="13.5" x14ac:dyDescent="0.2">
      <c r="B552" s="113">
        <v>11</v>
      </c>
      <c r="C552" s="504"/>
      <c r="D552" s="504"/>
      <c r="E552" s="504"/>
      <c r="F552" s="504"/>
      <c r="G552" s="504"/>
      <c r="H552" s="504"/>
      <c r="I552" s="106"/>
      <c r="J552" s="106"/>
      <c r="K552" s="563"/>
      <c r="L552" s="563"/>
      <c r="M552" s="563"/>
      <c r="N552" s="563"/>
      <c r="O552" s="111"/>
      <c r="P552" s="31" t="s">
        <v>304</v>
      </c>
    </row>
    <row r="553" spans="2:19" ht="13.5" x14ac:dyDescent="0.2">
      <c r="B553" s="113">
        <v>12</v>
      </c>
      <c r="C553" s="504"/>
      <c r="D553" s="504"/>
      <c r="E553" s="504"/>
      <c r="F553" s="504"/>
      <c r="G553" s="504"/>
      <c r="H553" s="504"/>
      <c r="I553" s="106"/>
      <c r="J553" s="106"/>
      <c r="K553" s="563"/>
      <c r="L553" s="563"/>
      <c r="M553" s="563"/>
      <c r="N553" s="563"/>
      <c r="O553" s="4"/>
      <c r="P553" s="4"/>
    </row>
    <row r="554" spans="2:19" ht="13.5" x14ac:dyDescent="0.2">
      <c r="B554" s="113">
        <v>13</v>
      </c>
      <c r="C554" s="504"/>
      <c r="D554" s="504"/>
      <c r="E554" s="504"/>
      <c r="F554" s="504"/>
      <c r="G554" s="504"/>
      <c r="H554" s="504"/>
      <c r="I554" s="106"/>
      <c r="J554" s="106"/>
      <c r="K554" s="563"/>
      <c r="L554" s="563"/>
      <c r="M554" s="563"/>
      <c r="N554" s="563"/>
      <c r="O554" s="117" t="s">
        <v>305</v>
      </c>
      <c r="P554" s="31" t="s">
        <v>306</v>
      </c>
    </row>
    <row r="555" spans="2:19" ht="13.5" x14ac:dyDescent="0.2">
      <c r="B555" s="113">
        <v>14</v>
      </c>
      <c r="C555" s="504"/>
      <c r="D555" s="504"/>
      <c r="E555" s="504"/>
      <c r="F555" s="504"/>
      <c r="G555" s="504"/>
      <c r="H555" s="504"/>
      <c r="I555" s="106"/>
      <c r="J555" s="106"/>
      <c r="K555" s="563"/>
      <c r="L555" s="563"/>
      <c r="M555" s="563"/>
      <c r="N555" s="563"/>
      <c r="O555" s="111"/>
      <c r="P555" s="31" t="s">
        <v>307</v>
      </c>
    </row>
    <row r="556" spans="2:19" ht="13.5" x14ac:dyDescent="0.2">
      <c r="B556" s="113">
        <v>15</v>
      </c>
      <c r="C556" s="504"/>
      <c r="D556" s="504"/>
      <c r="E556" s="504"/>
      <c r="F556" s="504"/>
      <c r="G556" s="504"/>
      <c r="H556" s="504"/>
      <c r="I556" s="106"/>
      <c r="J556" s="106"/>
      <c r="K556" s="563"/>
      <c r="L556" s="563"/>
      <c r="M556" s="563"/>
      <c r="N556" s="563"/>
      <c r="O556" s="111"/>
      <c r="P556" s="31" t="s">
        <v>308</v>
      </c>
    </row>
    <row r="557" spans="2:19" ht="13.5" x14ac:dyDescent="0.2">
      <c r="B557" s="113">
        <v>16</v>
      </c>
      <c r="C557" s="504"/>
      <c r="D557" s="504"/>
      <c r="E557" s="504"/>
      <c r="F557" s="504"/>
      <c r="G557" s="504"/>
      <c r="H557" s="504"/>
      <c r="I557" s="106"/>
      <c r="J557" s="106"/>
      <c r="K557" s="563"/>
      <c r="L557" s="563"/>
      <c r="M557" s="563"/>
      <c r="N557" s="563"/>
      <c r="P557" s="31" t="s">
        <v>309</v>
      </c>
    </row>
    <row r="558" spans="2:19" ht="13.5" x14ac:dyDescent="0.2">
      <c r="B558" s="113">
        <v>17</v>
      </c>
      <c r="C558" s="504"/>
      <c r="D558" s="504"/>
      <c r="E558" s="504"/>
      <c r="F558" s="504"/>
      <c r="G558" s="504"/>
      <c r="H558" s="504"/>
      <c r="I558" s="106"/>
      <c r="J558" s="106"/>
      <c r="K558" s="563"/>
      <c r="L558" s="563"/>
      <c r="M558" s="563"/>
      <c r="N558" s="563"/>
      <c r="P558" s="31" t="s">
        <v>310</v>
      </c>
    </row>
    <row r="559" spans="2:19" ht="13.5" x14ac:dyDescent="0.2">
      <c r="B559" s="113">
        <v>18</v>
      </c>
      <c r="C559" s="504"/>
      <c r="D559" s="504"/>
      <c r="E559" s="504"/>
      <c r="F559" s="504"/>
      <c r="G559" s="504"/>
      <c r="H559" s="504"/>
      <c r="I559" s="106"/>
      <c r="J559" s="106"/>
      <c r="K559" s="563"/>
      <c r="L559" s="563"/>
      <c r="M559" s="563"/>
      <c r="N559" s="563"/>
    </row>
    <row r="560" spans="2:19" ht="13.5" x14ac:dyDescent="0.2">
      <c r="B560" s="118"/>
      <c r="C560" s="35"/>
      <c r="D560" s="35"/>
      <c r="E560" s="35"/>
      <c r="F560" s="35"/>
      <c r="G560" s="35"/>
      <c r="H560" s="35"/>
      <c r="I560" s="35"/>
      <c r="J560" s="35"/>
      <c r="K560" s="119"/>
      <c r="L560" s="120"/>
      <c r="M560" s="120"/>
      <c r="N560" s="120"/>
    </row>
    <row r="561" spans="1:17" ht="17.25" x14ac:dyDescent="0.25">
      <c r="A561" s="497" t="s">
        <v>19</v>
      </c>
      <c r="B561" s="497"/>
      <c r="C561" s="497"/>
      <c r="D561" s="497"/>
      <c r="E561" s="505" t="str">
        <f>E1</f>
        <v>3R Petroleum</v>
      </c>
      <c r="F561" s="505"/>
      <c r="G561" s="505"/>
      <c r="H561" s="505"/>
      <c r="I561" s="505"/>
      <c r="L561" s="486" t="s">
        <v>21</v>
      </c>
      <c r="M561" s="486"/>
      <c r="N561" s="486"/>
      <c r="O561" s="486"/>
      <c r="P561" s="486"/>
      <c r="Q561" s="486"/>
    </row>
    <row r="562" spans="1:17" ht="6" customHeight="1" x14ac:dyDescent="0.2">
      <c r="I562" s="22"/>
      <c r="J562" s="18"/>
      <c r="K562" s="18"/>
      <c r="L562" s="18"/>
      <c r="M562" s="18"/>
      <c r="N562" s="18"/>
      <c r="O562" s="18"/>
      <c r="P562" s="18"/>
      <c r="Q562" s="18"/>
    </row>
    <row r="563" spans="1:17" ht="16.5" x14ac:dyDescent="0.3">
      <c r="A563" s="487" t="s">
        <v>5</v>
      </c>
      <c r="B563" s="511">
        <f>B3</f>
        <v>5</v>
      </c>
      <c r="C563" s="97"/>
      <c r="D563" s="483" t="s">
        <v>279</v>
      </c>
      <c r="E563" s="483"/>
      <c r="F563" s="483"/>
      <c r="G563" s="483"/>
      <c r="H563" s="483"/>
      <c r="I563" s="483"/>
      <c r="L563" s="534" t="s">
        <v>222</v>
      </c>
      <c r="M563" s="534"/>
      <c r="N563" s="534"/>
      <c r="O563" s="534"/>
      <c r="P563" s="534"/>
      <c r="Q563" s="534"/>
    </row>
    <row r="564" spans="1:17" x14ac:dyDescent="0.2">
      <c r="A564" s="487"/>
      <c r="B564" s="511"/>
      <c r="C564" s="13"/>
      <c r="D564" s="483" t="s">
        <v>7</v>
      </c>
      <c r="E564" s="483"/>
      <c r="F564" s="483"/>
      <c r="G564" s="483" t="s">
        <v>8</v>
      </c>
      <c r="H564" s="483"/>
      <c r="I564" s="483"/>
    </row>
    <row r="565" spans="1:17" x14ac:dyDescent="0.2">
      <c r="A565" s="477" t="s">
        <v>4</v>
      </c>
      <c r="B565" s="477"/>
      <c r="C565" s="22"/>
      <c r="D565" s="14" t="s">
        <v>9</v>
      </c>
      <c r="E565" s="14" t="s">
        <v>10</v>
      </c>
      <c r="F565" s="14" t="s">
        <v>11</v>
      </c>
      <c r="G565" s="14" t="s">
        <v>9</v>
      </c>
      <c r="H565" s="14" t="s">
        <v>10</v>
      </c>
      <c r="I565" s="14" t="s">
        <v>11</v>
      </c>
      <c r="L565" s="539" t="s">
        <v>223</v>
      </c>
      <c r="M565" s="539"/>
      <c r="N565" s="539"/>
      <c r="O565" s="539"/>
      <c r="P565" s="539"/>
      <c r="Q565" s="539"/>
    </row>
    <row r="566" spans="1:17" x14ac:dyDescent="0.2">
      <c r="A566" s="551">
        <f>IF(A6=0,"",A6)</f>
        <v>44986</v>
      </c>
      <c r="B566" s="551"/>
      <c r="D566" s="72">
        <f t="shared" ref="D566:I566" si="15">IF(D6=0,"",D6)</f>
        <v>2</v>
      </c>
      <c r="E566" s="72">
        <f t="shared" si="15"/>
        <v>8</v>
      </c>
      <c r="F566" s="73">
        <f t="shared" si="15"/>
        <v>2022</v>
      </c>
      <c r="G566" s="72">
        <f t="shared" si="15"/>
        <v>31</v>
      </c>
      <c r="H566" s="72">
        <f t="shared" si="15"/>
        <v>12</v>
      </c>
      <c r="I566" s="73">
        <f t="shared" si="15"/>
        <v>2022</v>
      </c>
      <c r="L566" s="540" t="s">
        <v>25</v>
      </c>
      <c r="M566" s="540"/>
      <c r="N566" s="540"/>
      <c r="O566" s="540"/>
      <c r="P566" s="540"/>
      <c r="Q566" s="540"/>
    </row>
    <row r="567" spans="1:17" ht="6" customHeight="1" x14ac:dyDescent="0.2">
      <c r="Q567" s="22"/>
    </row>
    <row r="568" spans="1:17" x14ac:dyDescent="0.2">
      <c r="L568" s="22"/>
      <c r="M568" s="22"/>
      <c r="N568" s="22"/>
      <c r="O568" s="22"/>
      <c r="P568" s="22"/>
      <c r="Q568" s="14" t="s">
        <v>311</v>
      </c>
    </row>
    <row r="569" spans="1:17" ht="6" customHeight="1" x14ac:dyDescent="0.2">
      <c r="J569" s="22"/>
      <c r="K569" s="22"/>
      <c r="L569" s="22"/>
      <c r="M569" s="22"/>
      <c r="N569" s="22"/>
      <c r="O569" s="22"/>
    </row>
    <row r="570" spans="1:17" ht="16.5" x14ac:dyDescent="0.3">
      <c r="A570" s="534" t="s">
        <v>284</v>
      </c>
      <c r="B570" s="534"/>
      <c r="C570" s="534"/>
      <c r="D570" s="534"/>
      <c r="E570" s="534"/>
      <c r="F570" s="534"/>
      <c r="G570" s="534"/>
      <c r="H570" s="534"/>
      <c r="I570" s="534"/>
      <c r="J570" s="534"/>
      <c r="K570" s="534"/>
      <c r="L570" s="534"/>
      <c r="M570" s="534"/>
      <c r="N570" s="534"/>
      <c r="O570" s="534"/>
      <c r="P570" s="534"/>
      <c r="Q570" s="534"/>
    </row>
    <row r="571" spans="1:17" x14ac:dyDescent="0.2">
      <c r="J571" s="22"/>
      <c r="K571" s="22"/>
      <c r="L571" s="22"/>
      <c r="M571" s="22"/>
      <c r="N571" s="22"/>
      <c r="O571" s="22"/>
    </row>
    <row r="572" spans="1:17" ht="13.5" x14ac:dyDescent="0.2">
      <c r="B572" s="541" t="s">
        <v>285</v>
      </c>
      <c r="C572" s="541"/>
      <c r="D572" s="541"/>
      <c r="E572" s="541"/>
      <c r="F572" s="541"/>
      <c r="G572" s="541"/>
      <c r="H572" s="541"/>
      <c r="I572" s="541"/>
      <c r="J572" s="541"/>
      <c r="K572" s="541"/>
      <c r="L572" s="541"/>
      <c r="M572" s="541"/>
      <c r="N572" s="541"/>
      <c r="O572" s="111"/>
    </row>
    <row r="573" spans="1:17" ht="12.95" customHeight="1" x14ac:dyDescent="0.2">
      <c r="B573" s="483" t="s">
        <v>31</v>
      </c>
      <c r="C573" s="483" t="s">
        <v>286</v>
      </c>
      <c r="D573" s="483"/>
      <c r="E573" s="483"/>
      <c r="F573" s="483"/>
      <c r="G573" s="483"/>
      <c r="H573" s="483"/>
      <c r="I573" s="483" t="s">
        <v>287</v>
      </c>
      <c r="J573" s="483"/>
      <c r="K573" s="538" t="s">
        <v>288</v>
      </c>
      <c r="L573" s="538"/>
      <c r="M573" s="538" t="s">
        <v>289</v>
      </c>
      <c r="N573" s="538"/>
      <c r="O573" s="121"/>
    </row>
    <row r="574" spans="1:17" x14ac:dyDescent="0.2">
      <c r="B574" s="483"/>
      <c r="C574" s="483"/>
      <c r="D574" s="483"/>
      <c r="E574" s="483"/>
      <c r="F574" s="483"/>
      <c r="G574" s="483"/>
      <c r="H574" s="483"/>
      <c r="I574" s="503" t="s">
        <v>290</v>
      </c>
      <c r="J574" s="503" t="s">
        <v>291</v>
      </c>
      <c r="K574" s="538"/>
      <c r="L574" s="538"/>
      <c r="M574" s="538"/>
      <c r="N574" s="538"/>
      <c r="O574" s="117"/>
      <c r="P574" s="31"/>
    </row>
    <row r="575" spans="1:17" x14ac:dyDescent="0.2">
      <c r="B575" s="483"/>
      <c r="C575" s="483"/>
      <c r="D575" s="483"/>
      <c r="E575" s="483"/>
      <c r="F575" s="483"/>
      <c r="G575" s="483"/>
      <c r="H575" s="483"/>
      <c r="I575" s="503"/>
      <c r="J575" s="503"/>
      <c r="K575" s="538"/>
      <c r="L575" s="538"/>
      <c r="M575" s="538"/>
      <c r="N575" s="538"/>
      <c r="O575" s="111"/>
    </row>
    <row r="576" spans="1:17" x14ac:dyDescent="0.2">
      <c r="B576" s="483"/>
      <c r="C576" s="483"/>
      <c r="D576" s="483"/>
      <c r="E576" s="483"/>
      <c r="F576" s="483"/>
      <c r="G576" s="483"/>
      <c r="H576" s="483"/>
      <c r="I576" s="503"/>
      <c r="J576" s="503"/>
      <c r="K576" s="538"/>
      <c r="L576" s="538"/>
      <c r="M576" s="538"/>
      <c r="N576" s="538"/>
      <c r="O576" s="117"/>
      <c r="P576" s="31"/>
    </row>
    <row r="577" spans="2:16" ht="13.5" x14ac:dyDescent="0.2">
      <c r="B577" s="112">
        <v>19</v>
      </c>
      <c r="C577" s="504"/>
      <c r="D577" s="504"/>
      <c r="E577" s="504"/>
      <c r="F577" s="504"/>
      <c r="G577" s="504"/>
      <c r="H577" s="504"/>
      <c r="I577" s="122"/>
      <c r="J577" s="122"/>
      <c r="K577" s="563"/>
      <c r="L577" s="563"/>
      <c r="M577" s="563"/>
      <c r="N577" s="563"/>
      <c r="O577" s="111"/>
      <c r="P577" s="31"/>
    </row>
    <row r="578" spans="2:16" ht="13.5" x14ac:dyDescent="0.2">
      <c r="B578" s="113">
        <v>20</v>
      </c>
      <c r="C578" s="504"/>
      <c r="D578" s="504"/>
      <c r="E578" s="504"/>
      <c r="F578" s="504"/>
      <c r="G578" s="504"/>
      <c r="H578" s="504"/>
      <c r="I578" s="100"/>
      <c r="J578" s="100"/>
      <c r="K578" s="563"/>
      <c r="L578" s="563"/>
      <c r="M578" s="563"/>
      <c r="N578" s="563"/>
      <c r="O578" s="116"/>
      <c r="P578" s="31"/>
    </row>
    <row r="579" spans="2:16" ht="13.5" x14ac:dyDescent="0.2">
      <c r="B579" s="113">
        <v>21</v>
      </c>
      <c r="C579" s="504"/>
      <c r="D579" s="504"/>
      <c r="E579" s="504"/>
      <c r="F579" s="504"/>
      <c r="G579" s="504"/>
      <c r="H579" s="504"/>
      <c r="I579" s="100"/>
      <c r="J579" s="100"/>
      <c r="K579" s="563"/>
      <c r="L579" s="563"/>
      <c r="M579" s="563"/>
      <c r="N579" s="563"/>
      <c r="O579" s="116"/>
      <c r="P579" s="31"/>
    </row>
    <row r="580" spans="2:16" ht="13.5" x14ac:dyDescent="0.2">
      <c r="B580" s="113">
        <v>22</v>
      </c>
      <c r="C580" s="504"/>
      <c r="D580" s="504"/>
      <c r="E580" s="504"/>
      <c r="F580" s="504"/>
      <c r="G580" s="504"/>
      <c r="H580" s="504"/>
      <c r="I580" s="100"/>
      <c r="J580" s="100"/>
      <c r="K580" s="563"/>
      <c r="L580" s="563"/>
      <c r="M580" s="563"/>
      <c r="N580" s="563"/>
      <c r="O580" s="117"/>
      <c r="P580" s="31"/>
    </row>
    <row r="581" spans="2:16" ht="13.5" x14ac:dyDescent="0.2">
      <c r="B581" s="113">
        <v>23</v>
      </c>
      <c r="C581" s="504"/>
      <c r="D581" s="504"/>
      <c r="E581" s="504"/>
      <c r="F581" s="504"/>
      <c r="G581" s="504"/>
      <c r="H581" s="504"/>
      <c r="I581" s="100"/>
      <c r="J581" s="100"/>
      <c r="K581" s="563"/>
      <c r="L581" s="563"/>
      <c r="M581" s="563"/>
      <c r="N581" s="563"/>
      <c r="O581" s="111"/>
      <c r="P581" s="31"/>
    </row>
    <row r="582" spans="2:16" ht="13.5" x14ac:dyDescent="0.2">
      <c r="B582" s="113">
        <v>24</v>
      </c>
      <c r="C582" s="504"/>
      <c r="D582" s="504"/>
      <c r="E582" s="504"/>
      <c r="F582" s="504"/>
      <c r="G582" s="504"/>
      <c r="H582" s="504"/>
      <c r="I582" s="100"/>
      <c r="J582" s="100"/>
      <c r="K582" s="563"/>
      <c r="L582" s="563"/>
      <c r="M582" s="563"/>
      <c r="N582" s="563"/>
      <c r="O582" s="111"/>
      <c r="P582" s="31"/>
    </row>
    <row r="583" spans="2:16" ht="13.5" x14ac:dyDescent="0.2">
      <c r="B583" s="113">
        <v>25</v>
      </c>
      <c r="C583" s="504"/>
      <c r="D583" s="504"/>
      <c r="E583" s="504"/>
      <c r="F583" s="504"/>
      <c r="G583" s="504"/>
      <c r="H583" s="504"/>
      <c r="I583" s="100"/>
      <c r="J583" s="100"/>
      <c r="K583" s="563"/>
      <c r="L583" s="563"/>
      <c r="M583" s="563"/>
      <c r="N583" s="563"/>
      <c r="O583" s="111"/>
      <c r="P583" s="31"/>
    </row>
    <row r="584" spans="2:16" ht="13.5" x14ac:dyDescent="0.2">
      <c r="B584" s="113">
        <v>26</v>
      </c>
      <c r="C584" s="504"/>
      <c r="D584" s="504"/>
      <c r="E584" s="504"/>
      <c r="F584" s="504"/>
      <c r="G584" s="504"/>
      <c r="H584" s="504"/>
      <c r="I584" s="100"/>
      <c r="J584" s="100"/>
      <c r="K584" s="563"/>
      <c r="L584" s="563"/>
      <c r="M584" s="563"/>
      <c r="N584" s="563"/>
      <c r="O584" s="111"/>
      <c r="P584" s="31"/>
    </row>
    <row r="585" spans="2:16" ht="13.5" x14ac:dyDescent="0.2">
      <c r="B585" s="113">
        <v>27</v>
      </c>
      <c r="C585" s="504"/>
      <c r="D585" s="504"/>
      <c r="E585" s="504"/>
      <c r="F585" s="504"/>
      <c r="G585" s="504"/>
      <c r="H585" s="504"/>
      <c r="I585" s="100"/>
      <c r="J585" s="100"/>
      <c r="K585" s="563"/>
      <c r="L585" s="563"/>
      <c r="M585" s="563"/>
      <c r="N585" s="563"/>
      <c r="O585" s="111"/>
      <c r="P585" s="31"/>
    </row>
    <row r="586" spans="2:16" ht="13.5" x14ac:dyDescent="0.2">
      <c r="B586" s="113">
        <v>28</v>
      </c>
      <c r="C586" s="504"/>
      <c r="D586" s="504"/>
      <c r="E586" s="504"/>
      <c r="F586" s="504"/>
      <c r="G586" s="504"/>
      <c r="H586" s="504"/>
      <c r="I586" s="100"/>
      <c r="J586" s="100"/>
      <c r="K586" s="563"/>
      <c r="L586" s="563"/>
      <c r="M586" s="563"/>
      <c r="N586" s="563"/>
      <c r="O586" s="111"/>
      <c r="P586" s="31"/>
    </row>
    <row r="587" spans="2:16" ht="13.5" x14ac:dyDescent="0.2">
      <c r="B587" s="113">
        <v>29</v>
      </c>
      <c r="C587" s="504"/>
      <c r="D587" s="504"/>
      <c r="E587" s="504"/>
      <c r="F587" s="504"/>
      <c r="G587" s="504"/>
      <c r="H587" s="504"/>
      <c r="I587" s="100"/>
      <c r="J587" s="100"/>
      <c r="K587" s="563"/>
      <c r="L587" s="563"/>
      <c r="M587" s="563"/>
      <c r="N587" s="563"/>
      <c r="O587" s="111"/>
      <c r="P587" s="31"/>
    </row>
    <row r="588" spans="2:16" ht="13.5" x14ac:dyDescent="0.2">
      <c r="B588" s="113">
        <v>30</v>
      </c>
      <c r="C588" s="504"/>
      <c r="D588" s="504"/>
      <c r="E588" s="504"/>
      <c r="F588" s="504"/>
      <c r="G588" s="504"/>
      <c r="H588" s="504"/>
      <c r="I588" s="100"/>
      <c r="J588" s="100"/>
      <c r="K588" s="563"/>
      <c r="L588" s="563"/>
      <c r="M588" s="563"/>
      <c r="N588" s="563"/>
      <c r="O588" s="111"/>
      <c r="P588" s="31"/>
    </row>
    <row r="589" spans="2:16" ht="13.5" x14ac:dyDescent="0.2">
      <c r="B589" s="113">
        <v>31</v>
      </c>
      <c r="C589" s="504"/>
      <c r="D589" s="504"/>
      <c r="E589" s="504"/>
      <c r="F589" s="504"/>
      <c r="G589" s="504"/>
      <c r="H589" s="504"/>
      <c r="I589" s="100"/>
      <c r="J589" s="100"/>
      <c r="K589" s="563"/>
      <c r="L589" s="563"/>
      <c r="M589" s="563"/>
      <c r="N589" s="563"/>
      <c r="O589" s="111"/>
      <c r="P589" s="31"/>
    </row>
    <row r="590" spans="2:16" ht="13.5" x14ac:dyDescent="0.2">
      <c r="B590" s="113">
        <v>32</v>
      </c>
      <c r="C590" s="504"/>
      <c r="D590" s="504"/>
      <c r="E590" s="504"/>
      <c r="F590" s="504"/>
      <c r="G590" s="504"/>
      <c r="H590" s="504"/>
      <c r="I590" s="100"/>
      <c r="J590" s="100"/>
      <c r="K590" s="563"/>
      <c r="L590" s="563"/>
      <c r="M590" s="563"/>
      <c r="N590" s="563"/>
      <c r="O590" s="111"/>
    </row>
    <row r="591" spans="2:16" ht="13.5" x14ac:dyDescent="0.2">
      <c r="B591" s="113">
        <v>33</v>
      </c>
      <c r="C591" s="504"/>
      <c r="D591" s="504"/>
      <c r="E591" s="504"/>
      <c r="F591" s="504"/>
      <c r="G591" s="504"/>
      <c r="H591" s="504"/>
      <c r="I591" s="100"/>
      <c r="J591" s="100"/>
      <c r="K591" s="563"/>
      <c r="L591" s="563"/>
      <c r="M591" s="563"/>
      <c r="N591" s="563"/>
      <c r="O591" s="117"/>
      <c r="P591" s="31"/>
    </row>
    <row r="592" spans="2:16" ht="13.5" x14ac:dyDescent="0.2">
      <c r="B592" s="113">
        <v>34</v>
      </c>
      <c r="C592" s="504"/>
      <c r="D592" s="504"/>
      <c r="E592" s="504"/>
      <c r="F592" s="504"/>
      <c r="G592" s="504"/>
      <c r="H592" s="504"/>
      <c r="I592" s="100"/>
      <c r="J592" s="100"/>
      <c r="K592" s="563"/>
      <c r="L592" s="563"/>
      <c r="M592" s="563"/>
      <c r="N592" s="563"/>
      <c r="O592" s="111"/>
      <c r="P592" s="31"/>
    </row>
    <row r="593" spans="1:17" ht="13.5" x14ac:dyDescent="0.2">
      <c r="B593" s="113">
        <v>35</v>
      </c>
      <c r="C593" s="504"/>
      <c r="D593" s="504"/>
      <c r="E593" s="504"/>
      <c r="F593" s="504"/>
      <c r="G593" s="504"/>
      <c r="H593" s="504"/>
      <c r="I593" s="100"/>
      <c r="J593" s="100"/>
      <c r="K593" s="563"/>
      <c r="L593" s="563"/>
      <c r="M593" s="563"/>
      <c r="N593" s="563"/>
      <c r="O593" s="111"/>
      <c r="P593" s="31"/>
    </row>
    <row r="594" spans="1:17" ht="13.5" x14ac:dyDescent="0.2">
      <c r="B594" s="113">
        <v>36</v>
      </c>
      <c r="C594" s="504"/>
      <c r="D594" s="504"/>
      <c r="E594" s="504"/>
      <c r="F594" s="504"/>
      <c r="G594" s="504"/>
      <c r="H594" s="504"/>
      <c r="I594" s="100"/>
      <c r="J594" s="100"/>
      <c r="K594" s="563"/>
      <c r="L594" s="563"/>
      <c r="M594" s="563"/>
      <c r="N594" s="563"/>
      <c r="O594" s="111"/>
      <c r="P594" s="31"/>
    </row>
    <row r="596" spans="1:17" ht="17.25" x14ac:dyDescent="0.25">
      <c r="A596" s="497" t="s">
        <v>19</v>
      </c>
      <c r="B596" s="497"/>
      <c r="C596" s="497"/>
      <c r="D596" s="497"/>
      <c r="E596" s="505" t="str">
        <f>E347</f>
        <v>3R Petroleum</v>
      </c>
      <c r="F596" s="505"/>
      <c r="G596" s="505"/>
      <c r="H596" s="505"/>
      <c r="I596" s="505"/>
      <c r="L596" s="486" t="s">
        <v>21</v>
      </c>
      <c r="M596" s="486"/>
      <c r="N596" s="486"/>
      <c r="O596" s="486"/>
      <c r="P596" s="486"/>
      <c r="Q596" s="486"/>
    </row>
    <row r="597" spans="1:17" ht="6" customHeight="1" x14ac:dyDescent="0.2">
      <c r="I597" s="22"/>
      <c r="J597" s="18"/>
      <c r="K597" s="18"/>
      <c r="L597" s="18"/>
      <c r="M597" s="18"/>
      <c r="N597" s="18"/>
      <c r="O597" s="18"/>
      <c r="P597" s="18"/>
      <c r="Q597" s="18"/>
    </row>
    <row r="598" spans="1:17" ht="16.5" x14ac:dyDescent="0.3">
      <c r="A598" s="487" t="s">
        <v>5</v>
      </c>
      <c r="B598" s="511">
        <f>B349</f>
        <v>5</v>
      </c>
      <c r="C598" s="97"/>
      <c r="D598" s="483" t="s">
        <v>250</v>
      </c>
      <c r="E598" s="483"/>
      <c r="F598" s="483"/>
      <c r="G598" s="483"/>
      <c r="H598" s="483"/>
      <c r="I598" s="483"/>
      <c r="L598" s="534" t="s">
        <v>222</v>
      </c>
      <c r="M598" s="534"/>
      <c r="N598" s="534"/>
      <c r="O598" s="534"/>
      <c r="P598" s="534"/>
      <c r="Q598" s="534"/>
    </row>
    <row r="599" spans="1:17" x14ac:dyDescent="0.2">
      <c r="A599" s="487"/>
      <c r="B599" s="511"/>
      <c r="C599" s="13"/>
      <c r="D599" s="483" t="s">
        <v>7</v>
      </c>
      <c r="E599" s="483"/>
      <c r="F599" s="483"/>
      <c r="G599" s="483" t="s">
        <v>8</v>
      </c>
      <c r="H599" s="483"/>
      <c r="I599" s="483"/>
    </row>
    <row r="600" spans="1:17" x14ac:dyDescent="0.2">
      <c r="A600" s="477" t="s">
        <v>4</v>
      </c>
      <c r="B600" s="477"/>
      <c r="C600" s="22"/>
      <c r="D600" s="14" t="s">
        <v>9</v>
      </c>
      <c r="E600" s="14" t="s">
        <v>10</v>
      </c>
      <c r="F600" s="14" t="s">
        <v>11</v>
      </c>
      <c r="G600" s="14" t="s">
        <v>9</v>
      </c>
      <c r="H600" s="14" t="s">
        <v>10</v>
      </c>
      <c r="I600" s="14" t="s">
        <v>11</v>
      </c>
      <c r="L600" s="539" t="s">
        <v>223</v>
      </c>
      <c r="M600" s="539"/>
      <c r="N600" s="539"/>
      <c r="O600" s="539"/>
      <c r="P600" s="539"/>
      <c r="Q600" s="539"/>
    </row>
    <row r="601" spans="1:17" x14ac:dyDescent="0.2">
      <c r="A601" s="551">
        <f>IF(A352=0,"",A352)</f>
        <v>44986</v>
      </c>
      <c r="B601" s="551"/>
      <c r="D601" s="72">
        <f t="shared" ref="D601:I601" si="16">D352</f>
        <v>2</v>
      </c>
      <c r="E601" s="72">
        <f t="shared" si="16"/>
        <v>8</v>
      </c>
      <c r="F601" s="73">
        <f t="shared" si="16"/>
        <v>2022</v>
      </c>
      <c r="G601" s="72">
        <f t="shared" si="16"/>
        <v>31</v>
      </c>
      <c r="H601" s="72">
        <f t="shared" si="16"/>
        <v>12</v>
      </c>
      <c r="I601" s="73">
        <f t="shared" si="16"/>
        <v>2022</v>
      </c>
      <c r="L601" s="540" t="s">
        <v>25</v>
      </c>
      <c r="M601" s="540"/>
      <c r="N601" s="540"/>
      <c r="O601" s="540"/>
      <c r="P601" s="540"/>
      <c r="Q601" s="540"/>
    </row>
    <row r="602" spans="1:17" ht="6" customHeight="1" x14ac:dyDescent="0.2">
      <c r="Q602" s="22"/>
    </row>
    <row r="603" spans="1:17" x14ac:dyDescent="0.2">
      <c r="L603" s="22"/>
      <c r="M603" s="22"/>
      <c r="N603" s="22"/>
      <c r="O603" s="22"/>
      <c r="P603" s="22"/>
      <c r="Q603" s="14" t="s">
        <v>312</v>
      </c>
    </row>
    <row r="604" spans="1:17" ht="6" customHeight="1" x14ac:dyDescent="0.2">
      <c r="J604" s="22"/>
      <c r="K604" s="22"/>
      <c r="L604" s="22"/>
      <c r="M604" s="22"/>
      <c r="N604" s="22"/>
      <c r="O604" s="22"/>
    </row>
    <row r="605" spans="1:17" ht="16.5" x14ac:dyDescent="0.3">
      <c r="A605" s="534" t="s">
        <v>284</v>
      </c>
      <c r="B605" s="534"/>
      <c r="C605" s="534"/>
      <c r="D605" s="534"/>
      <c r="E605" s="534"/>
      <c r="F605" s="534"/>
      <c r="G605" s="534"/>
      <c r="H605" s="534"/>
      <c r="I605" s="534"/>
      <c r="J605" s="534"/>
      <c r="K605" s="534"/>
      <c r="L605" s="534"/>
      <c r="M605" s="534"/>
      <c r="N605" s="534"/>
      <c r="O605" s="534"/>
      <c r="P605" s="534"/>
      <c r="Q605" s="534"/>
    </row>
    <row r="606" spans="1:17" x14ac:dyDescent="0.2">
      <c r="J606" s="22"/>
      <c r="K606" s="22"/>
      <c r="L606" s="22"/>
      <c r="M606" s="22"/>
      <c r="N606" s="22"/>
      <c r="O606" s="22"/>
    </row>
    <row r="607" spans="1:17" ht="13.5" x14ac:dyDescent="0.2">
      <c r="B607" s="541" t="s">
        <v>285</v>
      </c>
      <c r="C607" s="541"/>
      <c r="D607" s="541"/>
      <c r="E607" s="541"/>
      <c r="F607" s="541"/>
      <c r="G607" s="541"/>
      <c r="H607" s="541"/>
      <c r="I607" s="541"/>
      <c r="J607" s="541"/>
      <c r="K607" s="541"/>
      <c r="L607" s="541"/>
      <c r="M607" s="541"/>
      <c r="N607" s="541"/>
      <c r="O607" s="111"/>
    </row>
    <row r="608" spans="1:17" ht="12.95" customHeight="1" x14ac:dyDescent="0.2">
      <c r="B608" s="483" t="s">
        <v>31</v>
      </c>
      <c r="C608" s="483" t="s">
        <v>286</v>
      </c>
      <c r="D608" s="483"/>
      <c r="E608" s="483"/>
      <c r="F608" s="483"/>
      <c r="G608" s="483"/>
      <c r="H608" s="483"/>
      <c r="I608" s="483" t="s">
        <v>287</v>
      </c>
      <c r="J608" s="483"/>
      <c r="K608" s="538" t="s">
        <v>288</v>
      </c>
      <c r="L608" s="538"/>
      <c r="M608" s="538" t="s">
        <v>289</v>
      </c>
      <c r="N608" s="538"/>
      <c r="O608" s="121"/>
    </row>
    <row r="609" spans="2:16" x14ac:dyDescent="0.2">
      <c r="B609" s="483"/>
      <c r="C609" s="483"/>
      <c r="D609" s="483"/>
      <c r="E609" s="483"/>
      <c r="F609" s="483"/>
      <c r="G609" s="483"/>
      <c r="H609" s="483"/>
      <c r="I609" s="503" t="s">
        <v>290</v>
      </c>
      <c r="J609" s="503" t="s">
        <v>291</v>
      </c>
      <c r="K609" s="538"/>
      <c r="L609" s="538"/>
      <c r="M609" s="538"/>
      <c r="N609" s="538"/>
      <c r="O609" s="117"/>
      <c r="P609" s="31"/>
    </row>
    <row r="610" spans="2:16" x14ac:dyDescent="0.2">
      <c r="B610" s="483"/>
      <c r="C610" s="483"/>
      <c r="D610" s="483"/>
      <c r="E610" s="483"/>
      <c r="F610" s="483"/>
      <c r="G610" s="483"/>
      <c r="H610" s="483"/>
      <c r="I610" s="503"/>
      <c r="J610" s="503"/>
      <c r="K610" s="538"/>
      <c r="L610" s="538"/>
      <c r="M610" s="538"/>
      <c r="N610" s="538"/>
      <c r="O610" s="111"/>
    </row>
    <row r="611" spans="2:16" x14ac:dyDescent="0.2">
      <c r="B611" s="483"/>
      <c r="C611" s="483"/>
      <c r="D611" s="483"/>
      <c r="E611" s="483"/>
      <c r="F611" s="483"/>
      <c r="G611" s="483"/>
      <c r="H611" s="483"/>
      <c r="I611" s="503"/>
      <c r="J611" s="503"/>
      <c r="K611" s="538"/>
      <c r="L611" s="538"/>
      <c r="M611" s="538"/>
      <c r="N611" s="538"/>
      <c r="O611" s="117"/>
      <c r="P611" s="31"/>
    </row>
    <row r="612" spans="2:16" ht="13.5" x14ac:dyDescent="0.2">
      <c r="B612" s="112">
        <v>37</v>
      </c>
      <c r="C612" s="504"/>
      <c r="D612" s="504"/>
      <c r="E612" s="504"/>
      <c r="F612" s="504"/>
      <c r="G612" s="504"/>
      <c r="H612" s="504"/>
      <c r="I612" s="122"/>
      <c r="J612" s="122"/>
      <c r="K612" s="563"/>
      <c r="L612" s="563"/>
      <c r="M612" s="563"/>
      <c r="N612" s="563"/>
      <c r="O612" s="111"/>
      <c r="P612" s="31"/>
    </row>
    <row r="613" spans="2:16" ht="13.5" x14ac:dyDescent="0.2">
      <c r="B613" s="113">
        <v>38</v>
      </c>
      <c r="C613" s="504"/>
      <c r="D613" s="504"/>
      <c r="E613" s="504"/>
      <c r="F613" s="504"/>
      <c r="G613" s="504"/>
      <c r="H613" s="504"/>
      <c r="I613" s="100"/>
      <c r="J613" s="100"/>
      <c r="K613" s="563"/>
      <c r="L613" s="563"/>
      <c r="M613" s="563"/>
      <c r="N613" s="563"/>
      <c r="O613" s="116"/>
      <c r="P613" s="31"/>
    </row>
    <row r="614" spans="2:16" ht="13.5" x14ac:dyDescent="0.2">
      <c r="B614" s="112">
        <v>39</v>
      </c>
      <c r="C614" s="504"/>
      <c r="D614" s="504"/>
      <c r="E614" s="504"/>
      <c r="F614" s="504"/>
      <c r="G614" s="504"/>
      <c r="H614" s="504"/>
      <c r="I614" s="100"/>
      <c r="J614" s="100"/>
      <c r="K614" s="563"/>
      <c r="L614" s="563"/>
      <c r="M614" s="563"/>
      <c r="N614" s="563"/>
      <c r="O614" s="116"/>
      <c r="P614" s="31"/>
    </row>
    <row r="615" spans="2:16" ht="13.5" x14ac:dyDescent="0.2">
      <c r="B615" s="113">
        <v>40</v>
      </c>
      <c r="C615" s="504"/>
      <c r="D615" s="504"/>
      <c r="E615" s="504"/>
      <c r="F615" s="504"/>
      <c r="G615" s="504"/>
      <c r="H615" s="504"/>
      <c r="I615" s="100"/>
      <c r="J615" s="100"/>
      <c r="K615" s="563"/>
      <c r="L615" s="563"/>
      <c r="M615" s="563"/>
      <c r="N615" s="563"/>
      <c r="O615" s="117"/>
      <c r="P615" s="31"/>
    </row>
    <row r="616" spans="2:16" ht="13.5" x14ac:dyDescent="0.2">
      <c r="B616" s="112">
        <v>41</v>
      </c>
      <c r="C616" s="504"/>
      <c r="D616" s="504"/>
      <c r="E616" s="504"/>
      <c r="F616" s="504"/>
      <c r="G616" s="504"/>
      <c r="H616" s="504"/>
      <c r="I616" s="100"/>
      <c r="J616" s="100"/>
      <c r="K616" s="563"/>
      <c r="L616" s="563"/>
      <c r="M616" s="563"/>
      <c r="N616" s="563"/>
      <c r="O616" s="111"/>
      <c r="P616" s="31"/>
    </row>
    <row r="617" spans="2:16" ht="13.5" x14ac:dyDescent="0.2">
      <c r="B617" s="113">
        <v>42</v>
      </c>
      <c r="C617" s="504"/>
      <c r="D617" s="504"/>
      <c r="E617" s="504"/>
      <c r="F617" s="504"/>
      <c r="G617" s="504"/>
      <c r="H617" s="504"/>
      <c r="I617" s="100"/>
      <c r="J617" s="100"/>
      <c r="K617" s="563"/>
      <c r="L617" s="563"/>
      <c r="M617" s="563"/>
      <c r="N617" s="563"/>
      <c r="O617" s="111"/>
      <c r="P617" s="31"/>
    </row>
    <row r="618" spans="2:16" ht="13.5" x14ac:dyDescent="0.2">
      <c r="B618" s="112">
        <v>43</v>
      </c>
      <c r="C618" s="504"/>
      <c r="D618" s="504"/>
      <c r="E618" s="504"/>
      <c r="F618" s="504"/>
      <c r="G618" s="504"/>
      <c r="H618" s="504"/>
      <c r="I618" s="100"/>
      <c r="J618" s="100"/>
      <c r="K618" s="563"/>
      <c r="L618" s="563"/>
      <c r="M618" s="563"/>
      <c r="N618" s="563"/>
      <c r="O618" s="111"/>
      <c r="P618" s="31"/>
    </row>
    <row r="619" spans="2:16" ht="13.5" x14ac:dyDescent="0.2">
      <c r="B619" s="113">
        <v>44</v>
      </c>
      <c r="C619" s="504"/>
      <c r="D619" s="504"/>
      <c r="E619" s="504"/>
      <c r="F619" s="504"/>
      <c r="G619" s="504"/>
      <c r="H619" s="504"/>
      <c r="I619" s="100"/>
      <c r="J619" s="100"/>
      <c r="K619" s="563"/>
      <c r="L619" s="563"/>
      <c r="M619" s="563"/>
      <c r="N619" s="563"/>
      <c r="O619" s="111"/>
      <c r="P619" s="31"/>
    </row>
    <row r="620" spans="2:16" ht="13.5" x14ac:dyDescent="0.2">
      <c r="B620" s="112">
        <v>45</v>
      </c>
      <c r="C620" s="504"/>
      <c r="D620" s="504"/>
      <c r="E620" s="504"/>
      <c r="F620" s="504"/>
      <c r="G620" s="504"/>
      <c r="H620" s="504"/>
      <c r="I620" s="100"/>
      <c r="J620" s="100"/>
      <c r="K620" s="563"/>
      <c r="L620" s="563"/>
      <c r="M620" s="563"/>
      <c r="N620" s="563"/>
      <c r="O620" s="111"/>
      <c r="P620" s="31"/>
    </row>
    <row r="621" spans="2:16" ht="13.5" x14ac:dyDescent="0.2">
      <c r="B621" s="113">
        <v>46</v>
      </c>
      <c r="C621" s="504"/>
      <c r="D621" s="504"/>
      <c r="E621" s="504"/>
      <c r="F621" s="504"/>
      <c r="G621" s="504"/>
      <c r="H621" s="504"/>
      <c r="I621" s="100"/>
      <c r="J621" s="100"/>
      <c r="K621" s="563"/>
      <c r="L621" s="563"/>
      <c r="M621" s="563"/>
      <c r="N621" s="563"/>
      <c r="O621" s="111"/>
      <c r="P621" s="31"/>
    </row>
    <row r="622" spans="2:16" ht="13.5" x14ac:dyDescent="0.2">
      <c r="B622" s="112">
        <v>47</v>
      </c>
      <c r="C622" s="504"/>
      <c r="D622" s="504"/>
      <c r="E622" s="504"/>
      <c r="F622" s="504"/>
      <c r="G622" s="504"/>
      <c r="H622" s="504"/>
      <c r="I622" s="100"/>
      <c r="J622" s="100"/>
      <c r="K622" s="563"/>
      <c r="L622" s="563"/>
      <c r="M622" s="563"/>
      <c r="N622" s="563"/>
      <c r="O622" s="111"/>
      <c r="P622" s="31"/>
    </row>
    <row r="623" spans="2:16" ht="13.5" x14ac:dyDescent="0.2">
      <c r="B623" s="113">
        <v>48</v>
      </c>
      <c r="C623" s="504"/>
      <c r="D623" s="504"/>
      <c r="E623" s="504"/>
      <c r="F623" s="504"/>
      <c r="G623" s="504"/>
      <c r="H623" s="504"/>
      <c r="I623" s="100"/>
      <c r="J623" s="100"/>
      <c r="K623" s="563"/>
      <c r="L623" s="563"/>
      <c r="M623" s="563"/>
      <c r="N623" s="563"/>
      <c r="O623" s="111"/>
      <c r="P623" s="31"/>
    </row>
    <row r="624" spans="2:16" ht="13.5" x14ac:dyDescent="0.2">
      <c r="B624" s="112">
        <v>49</v>
      </c>
      <c r="C624" s="504"/>
      <c r="D624" s="504"/>
      <c r="E624" s="504"/>
      <c r="F624" s="504"/>
      <c r="G624" s="504"/>
      <c r="H624" s="504"/>
      <c r="I624" s="100"/>
      <c r="J624" s="100"/>
      <c r="K624" s="563"/>
      <c r="L624" s="563"/>
      <c r="M624" s="563"/>
      <c r="N624" s="563"/>
      <c r="O624" s="111"/>
      <c r="P624" s="31"/>
    </row>
    <row r="625" spans="1:17" ht="13.5" x14ac:dyDescent="0.2">
      <c r="B625" s="113">
        <v>50</v>
      </c>
      <c r="C625" s="504"/>
      <c r="D625" s="504"/>
      <c r="E625" s="504"/>
      <c r="F625" s="504"/>
      <c r="G625" s="504"/>
      <c r="H625" s="504"/>
      <c r="I625" s="100"/>
      <c r="J625" s="100"/>
      <c r="K625" s="563"/>
      <c r="L625" s="563"/>
      <c r="M625" s="563"/>
      <c r="N625" s="563"/>
      <c r="O625" s="111"/>
    </row>
    <row r="626" spans="1:17" ht="13.5" x14ac:dyDescent="0.2">
      <c r="B626" s="112">
        <v>51</v>
      </c>
      <c r="C626" s="504"/>
      <c r="D626" s="504"/>
      <c r="E626" s="504"/>
      <c r="F626" s="504"/>
      <c r="G626" s="504"/>
      <c r="H626" s="504"/>
      <c r="I626" s="100"/>
      <c r="J626" s="100"/>
      <c r="K626" s="563"/>
      <c r="L626" s="563"/>
      <c r="M626" s="563"/>
      <c r="N626" s="563"/>
      <c r="O626" s="111"/>
    </row>
    <row r="627" spans="1:17" ht="13.5" x14ac:dyDescent="0.2">
      <c r="B627" s="113">
        <v>52</v>
      </c>
      <c r="C627" s="504"/>
      <c r="D627" s="504"/>
      <c r="E627" s="504"/>
      <c r="F627" s="504"/>
      <c r="G627" s="504"/>
      <c r="H627" s="504"/>
      <c r="I627" s="100"/>
      <c r="J627" s="100"/>
      <c r="K627" s="563"/>
      <c r="L627" s="563"/>
      <c r="M627" s="563"/>
      <c r="N627" s="563"/>
    </row>
    <row r="628" spans="1:17" ht="13.5" x14ac:dyDescent="0.2">
      <c r="B628" s="112">
        <v>53</v>
      </c>
      <c r="C628" s="504"/>
      <c r="D628" s="504"/>
      <c r="E628" s="504"/>
      <c r="F628" s="504"/>
      <c r="G628" s="504"/>
      <c r="H628" s="504"/>
      <c r="I628" s="100"/>
      <c r="J628" s="100"/>
      <c r="K628" s="563"/>
      <c r="L628" s="563"/>
      <c r="M628" s="563"/>
      <c r="N628" s="563"/>
    </row>
    <row r="629" spans="1:17" ht="13.5" x14ac:dyDescent="0.2">
      <c r="B629" s="113">
        <v>54</v>
      </c>
      <c r="C629" s="504"/>
      <c r="D629" s="504"/>
      <c r="E629" s="504"/>
      <c r="F629" s="504"/>
      <c r="G629" s="504"/>
      <c r="H629" s="504"/>
      <c r="I629" s="100"/>
      <c r="J629" s="100"/>
      <c r="K629" s="563"/>
      <c r="L629" s="563"/>
      <c r="M629" s="563"/>
      <c r="N629" s="563"/>
    </row>
    <row r="630" spans="1:17" ht="13.5" x14ac:dyDescent="0.2">
      <c r="B630" s="118"/>
      <c r="C630" s="35"/>
      <c r="D630" s="35"/>
      <c r="E630" s="35"/>
      <c r="F630" s="35"/>
      <c r="G630" s="35"/>
      <c r="H630" s="35"/>
      <c r="I630" s="35"/>
      <c r="J630" s="35"/>
      <c r="K630" s="119"/>
      <c r="L630" s="120"/>
      <c r="M630" s="120"/>
      <c r="N630" s="120"/>
    </row>
    <row r="631" spans="1:17" ht="17.25" x14ac:dyDescent="0.25">
      <c r="A631" s="497" t="s">
        <v>19</v>
      </c>
      <c r="B631" s="497"/>
      <c r="C631" s="497"/>
      <c r="D631" s="497"/>
      <c r="E631" s="505" t="str">
        <f>E596</f>
        <v>3R Petroleum</v>
      </c>
      <c r="F631" s="505"/>
      <c r="G631" s="505"/>
      <c r="H631" s="505"/>
      <c r="I631" s="505"/>
      <c r="L631" s="486" t="s">
        <v>21</v>
      </c>
      <c r="M631" s="486"/>
      <c r="N631" s="486"/>
      <c r="O631" s="486"/>
      <c r="P631" s="486"/>
      <c r="Q631" s="486"/>
    </row>
    <row r="632" spans="1:17" ht="6" customHeight="1" x14ac:dyDescent="0.2">
      <c r="I632" s="22"/>
      <c r="J632" s="18"/>
      <c r="K632" s="18"/>
      <c r="L632" s="18"/>
      <c r="M632" s="18"/>
      <c r="N632" s="18"/>
      <c r="O632" s="18"/>
      <c r="P632" s="18"/>
      <c r="Q632" s="18"/>
    </row>
    <row r="633" spans="1:17" ht="16.5" x14ac:dyDescent="0.3">
      <c r="A633" s="487" t="s">
        <v>5</v>
      </c>
      <c r="B633" s="511">
        <f>B598</f>
        <v>5</v>
      </c>
      <c r="C633" s="97"/>
      <c r="D633" s="483" t="s">
        <v>279</v>
      </c>
      <c r="E633" s="483"/>
      <c r="F633" s="483"/>
      <c r="G633" s="483"/>
      <c r="H633" s="483"/>
      <c r="I633" s="483"/>
      <c r="L633" s="534" t="s">
        <v>222</v>
      </c>
      <c r="M633" s="534"/>
      <c r="N633" s="534"/>
      <c r="O633" s="534"/>
      <c r="P633" s="534"/>
      <c r="Q633" s="534"/>
    </row>
    <row r="634" spans="1:17" x14ac:dyDescent="0.2">
      <c r="A634" s="487"/>
      <c r="B634" s="511"/>
      <c r="C634" s="13"/>
      <c r="D634" s="483" t="s">
        <v>7</v>
      </c>
      <c r="E634" s="483"/>
      <c r="F634" s="483"/>
      <c r="G634" s="483" t="s">
        <v>8</v>
      </c>
      <c r="H634" s="483"/>
      <c r="I634" s="483"/>
    </row>
    <row r="635" spans="1:17" x14ac:dyDescent="0.2">
      <c r="A635" s="477" t="s">
        <v>4</v>
      </c>
      <c r="B635" s="477"/>
      <c r="C635" s="22"/>
      <c r="D635" s="14" t="s">
        <v>9</v>
      </c>
      <c r="E635" s="14" t="s">
        <v>10</v>
      </c>
      <c r="F635" s="14" t="s">
        <v>11</v>
      </c>
      <c r="G635" s="14" t="s">
        <v>9</v>
      </c>
      <c r="H635" s="14" t="s">
        <v>10</v>
      </c>
      <c r="I635" s="14" t="s">
        <v>11</v>
      </c>
      <c r="L635" s="539" t="s">
        <v>223</v>
      </c>
      <c r="M635" s="539"/>
      <c r="N635" s="539"/>
      <c r="O635" s="539"/>
      <c r="P635" s="539"/>
      <c r="Q635" s="539"/>
    </row>
    <row r="636" spans="1:17" x14ac:dyDescent="0.2">
      <c r="A636" s="551">
        <f>IF(A601=0,"",A601)</f>
        <v>44986</v>
      </c>
      <c r="B636" s="551"/>
      <c r="D636" s="72">
        <f t="shared" ref="D636:I636" si="17">D601</f>
        <v>2</v>
      </c>
      <c r="E636" s="72">
        <f t="shared" si="17"/>
        <v>8</v>
      </c>
      <c r="F636" s="73">
        <f t="shared" si="17"/>
        <v>2022</v>
      </c>
      <c r="G636" s="72">
        <f t="shared" si="17"/>
        <v>31</v>
      </c>
      <c r="H636" s="72">
        <f t="shared" si="17"/>
        <v>12</v>
      </c>
      <c r="I636" s="73">
        <f t="shared" si="17"/>
        <v>2022</v>
      </c>
      <c r="L636" s="540" t="s">
        <v>25</v>
      </c>
      <c r="M636" s="540"/>
      <c r="N636" s="540"/>
      <c r="O636" s="540"/>
      <c r="P636" s="540"/>
      <c r="Q636" s="540"/>
    </row>
    <row r="637" spans="1:17" ht="6" customHeight="1" x14ac:dyDescent="0.2">
      <c r="Q637" s="22"/>
    </row>
    <row r="638" spans="1:17" x14ac:dyDescent="0.2">
      <c r="L638" s="22"/>
      <c r="M638" s="22"/>
      <c r="N638" s="22"/>
      <c r="O638" s="22"/>
      <c r="P638" s="22"/>
      <c r="Q638" s="14" t="s">
        <v>313</v>
      </c>
    </row>
    <row r="639" spans="1:17" ht="6" customHeight="1" x14ac:dyDescent="0.2">
      <c r="J639" s="22"/>
      <c r="K639" s="22"/>
      <c r="L639" s="22"/>
      <c r="M639" s="22"/>
      <c r="N639" s="22"/>
      <c r="O639" s="22"/>
    </row>
    <row r="640" spans="1:17" ht="16.5" x14ac:dyDescent="0.3">
      <c r="A640" s="534" t="s">
        <v>284</v>
      </c>
      <c r="B640" s="534"/>
      <c r="C640" s="534"/>
      <c r="D640" s="534"/>
      <c r="E640" s="534"/>
      <c r="F640" s="534"/>
      <c r="G640" s="534"/>
      <c r="H640" s="534"/>
      <c r="I640" s="534"/>
      <c r="J640" s="534"/>
      <c r="K640" s="534"/>
      <c r="L640" s="534"/>
      <c r="M640" s="534"/>
      <c r="N640" s="534"/>
      <c r="O640" s="534"/>
      <c r="P640" s="534"/>
      <c r="Q640" s="534"/>
    </row>
    <row r="641" spans="2:16" x14ac:dyDescent="0.2">
      <c r="J641" s="22"/>
      <c r="K641" s="22"/>
      <c r="L641" s="22"/>
      <c r="M641" s="22"/>
      <c r="N641" s="22"/>
      <c r="O641" s="22"/>
    </row>
    <row r="642" spans="2:16" ht="13.5" x14ac:dyDescent="0.2">
      <c r="B642" s="541" t="s">
        <v>285</v>
      </c>
      <c r="C642" s="541"/>
      <c r="D642" s="541"/>
      <c r="E642" s="541"/>
      <c r="F642" s="541"/>
      <c r="G642" s="541"/>
      <c r="H642" s="541"/>
      <c r="I642" s="541"/>
      <c r="J642" s="541"/>
      <c r="K642" s="541"/>
      <c r="L642" s="541"/>
      <c r="M642" s="541"/>
      <c r="N642" s="541"/>
      <c r="O642" s="111"/>
    </row>
    <row r="643" spans="2:16" ht="12.95" customHeight="1" x14ac:dyDescent="0.2">
      <c r="B643" s="483" t="s">
        <v>31</v>
      </c>
      <c r="C643" s="483" t="s">
        <v>286</v>
      </c>
      <c r="D643" s="483"/>
      <c r="E643" s="483"/>
      <c r="F643" s="483"/>
      <c r="G643" s="483"/>
      <c r="H643" s="483"/>
      <c r="I643" s="483" t="s">
        <v>287</v>
      </c>
      <c r="J643" s="483"/>
      <c r="K643" s="538" t="s">
        <v>288</v>
      </c>
      <c r="L643" s="538"/>
      <c r="M643" s="538" t="s">
        <v>289</v>
      </c>
      <c r="N643" s="538"/>
      <c r="O643" s="121"/>
    </row>
    <row r="644" spans="2:16" x14ac:dyDescent="0.2">
      <c r="B644" s="483"/>
      <c r="C644" s="483"/>
      <c r="D644" s="483"/>
      <c r="E644" s="483"/>
      <c r="F644" s="483"/>
      <c r="G644" s="483"/>
      <c r="H644" s="483"/>
      <c r="I644" s="503" t="s">
        <v>290</v>
      </c>
      <c r="J644" s="503" t="s">
        <v>291</v>
      </c>
      <c r="K644" s="538"/>
      <c r="L644" s="538"/>
      <c r="M644" s="538"/>
      <c r="N644" s="538"/>
      <c r="O644" s="117"/>
      <c r="P644" s="31"/>
    </row>
    <row r="645" spans="2:16" x14ac:dyDescent="0.2">
      <c r="B645" s="483"/>
      <c r="C645" s="483"/>
      <c r="D645" s="483"/>
      <c r="E645" s="483"/>
      <c r="F645" s="483"/>
      <c r="G645" s="483"/>
      <c r="H645" s="483"/>
      <c r="I645" s="503"/>
      <c r="J645" s="503"/>
      <c r="K645" s="538"/>
      <c r="L645" s="538"/>
      <c r="M645" s="538"/>
      <c r="N645" s="538"/>
      <c r="O645" s="111"/>
    </row>
    <row r="646" spans="2:16" x14ac:dyDescent="0.2">
      <c r="B646" s="483"/>
      <c r="C646" s="483"/>
      <c r="D646" s="483"/>
      <c r="E646" s="483"/>
      <c r="F646" s="483"/>
      <c r="G646" s="483"/>
      <c r="H646" s="483"/>
      <c r="I646" s="503"/>
      <c r="J646" s="503"/>
      <c r="K646" s="538"/>
      <c r="L646" s="538"/>
      <c r="M646" s="538"/>
      <c r="N646" s="538"/>
      <c r="O646" s="117"/>
      <c r="P646" s="31"/>
    </row>
    <row r="647" spans="2:16" ht="13.5" x14ac:dyDescent="0.2">
      <c r="B647" s="112">
        <v>55</v>
      </c>
      <c r="C647" s="504"/>
      <c r="D647" s="504"/>
      <c r="E647" s="504"/>
      <c r="F647" s="504"/>
      <c r="G647" s="504"/>
      <c r="H647" s="504"/>
      <c r="I647" s="122"/>
      <c r="J647" s="122"/>
      <c r="K647" s="543"/>
      <c r="L647" s="543"/>
      <c r="M647" s="563"/>
      <c r="N647" s="563"/>
      <c r="O647" s="111"/>
      <c r="P647" s="31"/>
    </row>
    <row r="648" spans="2:16" ht="13.5" x14ac:dyDescent="0.2">
      <c r="B648" s="113">
        <v>56</v>
      </c>
      <c r="C648" s="504"/>
      <c r="D648" s="504"/>
      <c r="E648" s="504"/>
      <c r="F648" s="504"/>
      <c r="G648" s="504"/>
      <c r="H648" s="504"/>
      <c r="I648" s="100"/>
      <c r="J648" s="100"/>
      <c r="K648" s="543"/>
      <c r="L648" s="543"/>
      <c r="M648" s="563"/>
      <c r="N648" s="563"/>
      <c r="O648" s="116"/>
      <c r="P648" s="31"/>
    </row>
    <row r="649" spans="2:16" ht="13.5" x14ac:dyDescent="0.2">
      <c r="B649" s="112">
        <v>57</v>
      </c>
      <c r="C649" s="504"/>
      <c r="D649" s="504"/>
      <c r="E649" s="504"/>
      <c r="F649" s="504"/>
      <c r="G649" s="504"/>
      <c r="H649" s="504"/>
      <c r="I649" s="100"/>
      <c r="J649" s="100"/>
      <c r="K649" s="543"/>
      <c r="L649" s="543"/>
      <c r="M649" s="563"/>
      <c r="N649" s="563"/>
      <c r="O649" s="116"/>
      <c r="P649" s="31"/>
    </row>
    <row r="650" spans="2:16" ht="13.5" x14ac:dyDescent="0.2">
      <c r="B650" s="113">
        <v>58</v>
      </c>
      <c r="C650" s="504"/>
      <c r="D650" s="504"/>
      <c r="E650" s="504"/>
      <c r="F650" s="504"/>
      <c r="G650" s="504"/>
      <c r="H650" s="504"/>
      <c r="I650" s="100"/>
      <c r="J650" s="100"/>
      <c r="K650" s="543"/>
      <c r="L650" s="543"/>
      <c r="M650" s="563"/>
      <c r="N650" s="563"/>
      <c r="O650" s="117"/>
      <c r="P650" s="31"/>
    </row>
    <row r="651" spans="2:16" ht="13.5" x14ac:dyDescent="0.2">
      <c r="B651" s="112">
        <v>59</v>
      </c>
      <c r="C651" s="504"/>
      <c r="D651" s="504"/>
      <c r="E651" s="504"/>
      <c r="F651" s="504"/>
      <c r="G651" s="504"/>
      <c r="H651" s="504"/>
      <c r="I651" s="100"/>
      <c r="J651" s="100"/>
      <c r="K651" s="543"/>
      <c r="L651" s="543"/>
      <c r="M651" s="563"/>
      <c r="N651" s="563"/>
      <c r="O651" s="111"/>
      <c r="P651" s="31"/>
    </row>
    <row r="652" spans="2:16" ht="13.5" x14ac:dyDescent="0.2">
      <c r="B652" s="113">
        <v>60</v>
      </c>
      <c r="C652" s="504"/>
      <c r="D652" s="504"/>
      <c r="E652" s="504"/>
      <c r="F652" s="504"/>
      <c r="G652" s="504"/>
      <c r="H652" s="504"/>
      <c r="I652" s="100"/>
      <c r="J652" s="100"/>
      <c r="K652" s="543"/>
      <c r="L652" s="543"/>
      <c r="M652" s="563"/>
      <c r="N652" s="563"/>
      <c r="O652" s="111"/>
      <c r="P652" s="31"/>
    </row>
    <row r="653" spans="2:16" ht="13.5" x14ac:dyDescent="0.2">
      <c r="B653" s="112">
        <v>61</v>
      </c>
      <c r="C653" s="504"/>
      <c r="D653" s="504"/>
      <c r="E653" s="504"/>
      <c r="F653" s="504"/>
      <c r="G653" s="504"/>
      <c r="H653" s="504"/>
      <c r="I653" s="100"/>
      <c r="J653" s="100"/>
      <c r="K653" s="543"/>
      <c r="L653" s="543"/>
      <c r="M653" s="563"/>
      <c r="N653" s="563"/>
      <c r="O653" s="111"/>
      <c r="P653" s="31"/>
    </row>
    <row r="654" spans="2:16" ht="13.5" x14ac:dyDescent="0.2">
      <c r="B654" s="113">
        <v>62</v>
      </c>
      <c r="C654" s="504"/>
      <c r="D654" s="504"/>
      <c r="E654" s="504"/>
      <c r="F654" s="504"/>
      <c r="G654" s="504"/>
      <c r="H654" s="504"/>
      <c r="I654" s="100"/>
      <c r="J654" s="100"/>
      <c r="K654" s="543"/>
      <c r="L654" s="543"/>
      <c r="M654" s="563"/>
      <c r="N654" s="563"/>
      <c r="O654" s="111"/>
      <c r="P654" s="31"/>
    </row>
    <row r="655" spans="2:16" ht="13.5" x14ac:dyDescent="0.2">
      <c r="B655" s="112">
        <v>63</v>
      </c>
      <c r="C655" s="504"/>
      <c r="D655" s="504"/>
      <c r="E655" s="504"/>
      <c r="F655" s="504"/>
      <c r="G655" s="504"/>
      <c r="H655" s="504"/>
      <c r="I655" s="100"/>
      <c r="J655" s="100"/>
      <c r="K655" s="543"/>
      <c r="L655" s="543"/>
      <c r="M655" s="563"/>
      <c r="N655" s="563"/>
      <c r="O655" s="111"/>
      <c r="P655" s="31"/>
    </row>
    <row r="656" spans="2:16" ht="13.5" x14ac:dyDescent="0.2">
      <c r="B656" s="113">
        <v>64</v>
      </c>
      <c r="C656" s="504"/>
      <c r="D656" s="504"/>
      <c r="E656" s="504"/>
      <c r="F656" s="504"/>
      <c r="G656" s="504"/>
      <c r="H656" s="504"/>
      <c r="I656" s="100"/>
      <c r="J656" s="100"/>
      <c r="K656" s="543"/>
      <c r="L656" s="543"/>
      <c r="M656" s="563"/>
      <c r="N656" s="563"/>
      <c r="O656" s="111"/>
      <c r="P656" s="31"/>
    </row>
    <row r="657" spans="1:19" ht="13.5" x14ac:dyDescent="0.2">
      <c r="B657" s="112">
        <v>65</v>
      </c>
      <c r="C657" s="504"/>
      <c r="D657" s="504"/>
      <c r="E657" s="504"/>
      <c r="F657" s="504"/>
      <c r="G657" s="504"/>
      <c r="H657" s="504"/>
      <c r="I657" s="100"/>
      <c r="J657" s="100"/>
      <c r="K657" s="543"/>
      <c r="L657" s="543"/>
      <c r="M657" s="563"/>
      <c r="N657" s="563"/>
      <c r="O657" s="111"/>
      <c r="P657" s="31"/>
    </row>
    <row r="658" spans="1:19" ht="13.5" x14ac:dyDescent="0.2">
      <c r="B658" s="113">
        <v>66</v>
      </c>
      <c r="C658" s="504"/>
      <c r="D658" s="504"/>
      <c r="E658" s="504"/>
      <c r="F658" s="504"/>
      <c r="G658" s="504"/>
      <c r="H658" s="504"/>
      <c r="I658" s="100"/>
      <c r="J658" s="100"/>
      <c r="K658" s="543"/>
      <c r="L658" s="543"/>
      <c r="M658" s="563"/>
      <c r="N658" s="563"/>
      <c r="O658" s="111"/>
      <c r="P658" s="31"/>
    </row>
    <row r="659" spans="1:19" ht="13.5" x14ac:dyDescent="0.2">
      <c r="B659" s="112">
        <v>67</v>
      </c>
      <c r="C659" s="504"/>
      <c r="D659" s="504"/>
      <c r="E659" s="504"/>
      <c r="F659" s="504"/>
      <c r="G659" s="504"/>
      <c r="H659" s="504"/>
      <c r="I659" s="100"/>
      <c r="J659" s="100"/>
      <c r="K659" s="543"/>
      <c r="L659" s="543"/>
      <c r="M659" s="563"/>
      <c r="N659" s="563"/>
      <c r="O659" s="111"/>
      <c r="P659" s="31"/>
    </row>
    <row r="660" spans="1:19" ht="13.5" x14ac:dyDescent="0.2">
      <c r="B660" s="113">
        <v>68</v>
      </c>
      <c r="C660" s="504"/>
      <c r="D660" s="504"/>
      <c r="E660" s="504"/>
      <c r="F660" s="504"/>
      <c r="G660" s="504"/>
      <c r="H660" s="504"/>
      <c r="I660" s="100"/>
      <c r="J660" s="100"/>
      <c r="K660" s="543"/>
      <c r="L660" s="543"/>
      <c r="M660" s="563"/>
      <c r="N660" s="563"/>
      <c r="O660" s="111"/>
    </row>
    <row r="661" spans="1:19" ht="13.5" x14ac:dyDescent="0.2">
      <c r="B661" s="112">
        <v>69</v>
      </c>
      <c r="C661" s="504"/>
      <c r="D661" s="504"/>
      <c r="E661" s="504"/>
      <c r="F661" s="504"/>
      <c r="G661" s="504"/>
      <c r="H661" s="504"/>
      <c r="I661" s="100"/>
      <c r="J661" s="100"/>
      <c r="K661" s="543"/>
      <c r="L661" s="543"/>
      <c r="M661" s="563"/>
      <c r="N661" s="563"/>
      <c r="O661" s="111"/>
    </row>
    <row r="662" spans="1:19" ht="13.5" x14ac:dyDescent="0.2">
      <c r="B662" s="113">
        <v>70</v>
      </c>
      <c r="C662" s="504"/>
      <c r="D662" s="504"/>
      <c r="E662" s="504"/>
      <c r="F662" s="504"/>
      <c r="G662" s="504"/>
      <c r="H662" s="504"/>
      <c r="I662" s="100"/>
      <c r="J662" s="100"/>
      <c r="K662" s="543"/>
      <c r="L662" s="543"/>
      <c r="M662" s="563"/>
      <c r="N662" s="563"/>
    </row>
    <row r="663" spans="1:19" ht="13.5" x14ac:dyDescent="0.2">
      <c r="B663" s="112">
        <v>71</v>
      </c>
      <c r="C663" s="504"/>
      <c r="D663" s="504"/>
      <c r="E663" s="504"/>
      <c r="F663" s="504"/>
      <c r="G663" s="504"/>
      <c r="H663" s="504"/>
      <c r="I663" s="100"/>
      <c r="J663" s="100"/>
      <c r="K663" s="543"/>
      <c r="L663" s="543"/>
      <c r="M663" s="563"/>
      <c r="N663" s="563"/>
    </row>
    <row r="664" spans="1:19" ht="13.5" x14ac:dyDescent="0.2">
      <c r="B664" s="113">
        <v>72</v>
      </c>
      <c r="C664" s="504"/>
      <c r="D664" s="504"/>
      <c r="E664" s="504"/>
      <c r="F664" s="504"/>
      <c r="G664" s="504"/>
      <c r="H664" s="504"/>
      <c r="I664" s="100"/>
      <c r="J664" s="100"/>
      <c r="K664" s="543"/>
      <c r="L664" s="543"/>
      <c r="M664" s="563"/>
      <c r="N664" s="563"/>
    </row>
    <row r="665" spans="1:19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7.25" x14ac:dyDescent="0.25">
      <c r="A666" s="497" t="s">
        <v>19</v>
      </c>
      <c r="B666" s="497"/>
      <c r="C666" s="497"/>
      <c r="D666" s="497"/>
      <c r="E666" s="505" t="str">
        <f>E631</f>
        <v>3R Petroleum</v>
      </c>
      <c r="F666" s="505"/>
      <c r="G666" s="505"/>
      <c r="H666" s="505"/>
      <c r="I666" s="505"/>
      <c r="L666" s="486" t="s">
        <v>21</v>
      </c>
      <c r="M666" s="486"/>
      <c r="N666" s="486"/>
      <c r="O666" s="486"/>
      <c r="P666" s="486"/>
      <c r="Q666" s="486"/>
    </row>
    <row r="667" spans="1:19" ht="6" customHeight="1" x14ac:dyDescent="0.2">
      <c r="I667" s="22"/>
      <c r="J667" s="18"/>
      <c r="K667" s="18"/>
      <c r="L667" s="18"/>
      <c r="M667" s="18"/>
      <c r="N667" s="18"/>
      <c r="O667" s="18"/>
      <c r="P667" s="18"/>
      <c r="Q667" s="18"/>
    </row>
    <row r="668" spans="1:19" ht="16.5" x14ac:dyDescent="0.3">
      <c r="A668" s="487" t="s">
        <v>5</v>
      </c>
      <c r="B668" s="511">
        <f>B633</f>
        <v>5</v>
      </c>
      <c r="C668" s="97"/>
      <c r="D668" s="483" t="s">
        <v>279</v>
      </c>
      <c r="E668" s="483"/>
      <c r="F668" s="483"/>
      <c r="G668" s="483"/>
      <c r="H668" s="483"/>
      <c r="I668" s="483"/>
      <c r="L668" s="534" t="s">
        <v>222</v>
      </c>
      <c r="M668" s="534"/>
      <c r="N668" s="534"/>
      <c r="O668" s="534"/>
      <c r="P668" s="534"/>
      <c r="Q668" s="534"/>
    </row>
    <row r="669" spans="1:19" x14ac:dyDescent="0.2">
      <c r="A669" s="487"/>
      <c r="B669" s="511"/>
      <c r="C669" s="13"/>
      <c r="D669" s="483" t="s">
        <v>7</v>
      </c>
      <c r="E669" s="483"/>
      <c r="F669" s="483"/>
      <c r="G669" s="483" t="s">
        <v>8</v>
      </c>
      <c r="H669" s="483"/>
      <c r="I669" s="483"/>
    </row>
    <row r="670" spans="1:19" x14ac:dyDescent="0.2">
      <c r="A670" s="477" t="s">
        <v>4</v>
      </c>
      <c r="B670" s="477"/>
      <c r="C670" s="22"/>
      <c r="D670" s="14" t="s">
        <v>9</v>
      </c>
      <c r="E670" s="14" t="s">
        <v>10</v>
      </c>
      <c r="F670" s="14" t="s">
        <v>11</v>
      </c>
      <c r="G670" s="14" t="s">
        <v>9</v>
      </c>
      <c r="H670" s="14" t="s">
        <v>10</v>
      </c>
      <c r="I670" s="14" t="s">
        <v>11</v>
      </c>
      <c r="L670" s="539" t="s">
        <v>223</v>
      </c>
      <c r="M670" s="539"/>
      <c r="N670" s="539"/>
      <c r="O670" s="539"/>
      <c r="P670" s="539"/>
      <c r="Q670" s="539"/>
    </row>
    <row r="671" spans="1:19" x14ac:dyDescent="0.2">
      <c r="A671" s="551">
        <f>IF(A636=0,"",A636)</f>
        <v>44986</v>
      </c>
      <c r="B671" s="551"/>
      <c r="D671" s="72">
        <f t="shared" ref="D671:I671" si="18">D636</f>
        <v>2</v>
      </c>
      <c r="E671" s="72">
        <f t="shared" si="18"/>
        <v>8</v>
      </c>
      <c r="F671" s="73">
        <f t="shared" si="18"/>
        <v>2022</v>
      </c>
      <c r="G671" s="72">
        <f t="shared" si="18"/>
        <v>31</v>
      </c>
      <c r="H671" s="72">
        <f t="shared" si="18"/>
        <v>12</v>
      </c>
      <c r="I671" s="73">
        <f t="shared" si="18"/>
        <v>2022</v>
      </c>
      <c r="L671" s="540" t="s">
        <v>25</v>
      </c>
      <c r="M671" s="540"/>
      <c r="N671" s="540"/>
      <c r="O671" s="540"/>
      <c r="P671" s="540"/>
      <c r="Q671" s="540"/>
    </row>
    <row r="672" spans="1:19" ht="6" customHeight="1" x14ac:dyDescent="0.2">
      <c r="Q672" s="22"/>
    </row>
    <row r="673" spans="1:17" x14ac:dyDescent="0.2">
      <c r="L673" s="22"/>
      <c r="M673" s="22"/>
      <c r="N673" s="22"/>
      <c r="O673" s="22"/>
      <c r="P673" s="22"/>
      <c r="Q673" s="14" t="s">
        <v>314</v>
      </c>
    </row>
    <row r="674" spans="1:17" ht="6" customHeight="1" x14ac:dyDescent="0.2">
      <c r="J674" s="22"/>
      <c r="K674" s="22"/>
      <c r="L674" s="22"/>
      <c r="M674" s="22"/>
      <c r="N674" s="22"/>
      <c r="O674" s="22"/>
    </row>
    <row r="675" spans="1:17" ht="16.5" x14ac:dyDescent="0.3">
      <c r="A675" s="534" t="s">
        <v>284</v>
      </c>
      <c r="B675" s="534"/>
      <c r="C675" s="534"/>
      <c r="D675" s="534"/>
      <c r="E675" s="534"/>
      <c r="F675" s="534"/>
      <c r="G675" s="534"/>
      <c r="H675" s="534"/>
      <c r="I675" s="534"/>
      <c r="J675" s="534"/>
      <c r="K675" s="534"/>
      <c r="L675" s="534"/>
      <c r="M675" s="534"/>
      <c r="N675" s="534"/>
      <c r="O675" s="534"/>
      <c r="P675" s="534"/>
      <c r="Q675" s="534"/>
    </row>
    <row r="676" spans="1:17" x14ac:dyDescent="0.2">
      <c r="J676" s="22"/>
      <c r="K676" s="22"/>
      <c r="L676" s="22"/>
      <c r="M676" s="22"/>
      <c r="N676" s="22"/>
      <c r="O676" s="22"/>
    </row>
    <row r="677" spans="1:17" ht="13.5" x14ac:dyDescent="0.2">
      <c r="B677" s="541" t="s">
        <v>285</v>
      </c>
      <c r="C677" s="541"/>
      <c r="D677" s="541"/>
      <c r="E677" s="541"/>
      <c r="F677" s="541"/>
      <c r="G677" s="541"/>
      <c r="H677" s="541"/>
      <c r="I677" s="541"/>
      <c r="J677" s="541"/>
      <c r="K677" s="541"/>
      <c r="L677" s="541"/>
      <c r="M677" s="541"/>
      <c r="N677" s="541"/>
      <c r="O677" s="111"/>
    </row>
    <row r="678" spans="1:17" ht="12.95" customHeight="1" x14ac:dyDescent="0.2">
      <c r="B678" s="483" t="s">
        <v>31</v>
      </c>
      <c r="C678" s="483" t="s">
        <v>286</v>
      </c>
      <c r="D678" s="483"/>
      <c r="E678" s="483"/>
      <c r="F678" s="483"/>
      <c r="G678" s="483"/>
      <c r="H678" s="483"/>
      <c r="I678" s="483" t="s">
        <v>287</v>
      </c>
      <c r="J678" s="483"/>
      <c r="K678" s="538" t="s">
        <v>288</v>
      </c>
      <c r="L678" s="538"/>
      <c r="M678" s="538" t="s">
        <v>289</v>
      </c>
      <c r="N678" s="538"/>
      <c r="O678" s="121"/>
    </row>
    <row r="679" spans="1:17" x14ac:dyDescent="0.2">
      <c r="B679" s="483"/>
      <c r="C679" s="483"/>
      <c r="D679" s="483"/>
      <c r="E679" s="483"/>
      <c r="F679" s="483"/>
      <c r="G679" s="483"/>
      <c r="H679" s="483"/>
      <c r="I679" s="503" t="s">
        <v>290</v>
      </c>
      <c r="J679" s="503" t="s">
        <v>291</v>
      </c>
      <c r="K679" s="538"/>
      <c r="L679" s="538"/>
      <c r="M679" s="538"/>
      <c r="N679" s="538"/>
      <c r="O679" s="117"/>
      <c r="P679" s="31"/>
    </row>
    <row r="680" spans="1:17" x14ac:dyDescent="0.2">
      <c r="B680" s="483"/>
      <c r="C680" s="483"/>
      <c r="D680" s="483"/>
      <c r="E680" s="483"/>
      <c r="F680" s="483"/>
      <c r="G680" s="483"/>
      <c r="H680" s="483"/>
      <c r="I680" s="503"/>
      <c r="J680" s="503"/>
      <c r="K680" s="538"/>
      <c r="L680" s="538"/>
      <c r="M680" s="538"/>
      <c r="N680" s="538"/>
      <c r="O680" s="111"/>
    </row>
    <row r="681" spans="1:17" x14ac:dyDescent="0.2">
      <c r="B681" s="483"/>
      <c r="C681" s="483"/>
      <c r="D681" s="483"/>
      <c r="E681" s="483"/>
      <c r="F681" s="483"/>
      <c r="G681" s="483"/>
      <c r="H681" s="483"/>
      <c r="I681" s="503"/>
      <c r="J681" s="503"/>
      <c r="K681" s="538"/>
      <c r="L681" s="538"/>
      <c r="M681" s="538"/>
      <c r="N681" s="538"/>
      <c r="O681" s="117"/>
      <c r="P681" s="31"/>
    </row>
    <row r="682" spans="1:17" ht="13.5" x14ac:dyDescent="0.2">
      <c r="B682" s="112">
        <v>73</v>
      </c>
      <c r="C682" s="504"/>
      <c r="D682" s="504"/>
      <c r="E682" s="504"/>
      <c r="F682" s="504"/>
      <c r="G682" s="504"/>
      <c r="H682" s="504"/>
      <c r="I682" s="122"/>
      <c r="J682" s="122"/>
      <c r="K682" s="543"/>
      <c r="L682" s="543"/>
      <c r="M682" s="563"/>
      <c r="N682" s="563"/>
      <c r="O682" s="111"/>
      <c r="P682" s="31"/>
    </row>
    <row r="683" spans="1:17" ht="13.5" x14ac:dyDescent="0.2">
      <c r="B683" s="113">
        <v>74</v>
      </c>
      <c r="C683" s="504"/>
      <c r="D683" s="504"/>
      <c r="E683" s="504"/>
      <c r="F683" s="504"/>
      <c r="G683" s="504"/>
      <c r="H683" s="504"/>
      <c r="I683" s="100"/>
      <c r="J683" s="100"/>
      <c r="K683" s="543"/>
      <c r="L683" s="543"/>
      <c r="M683" s="563"/>
      <c r="N683" s="563"/>
      <c r="O683" s="116"/>
      <c r="P683" s="31"/>
    </row>
    <row r="684" spans="1:17" ht="13.5" x14ac:dyDescent="0.2">
      <c r="B684" s="112">
        <v>75</v>
      </c>
      <c r="C684" s="504"/>
      <c r="D684" s="504"/>
      <c r="E684" s="504"/>
      <c r="F684" s="504"/>
      <c r="G684" s="504"/>
      <c r="H684" s="504"/>
      <c r="I684" s="100"/>
      <c r="J684" s="100"/>
      <c r="K684" s="543"/>
      <c r="L684" s="543"/>
      <c r="M684" s="563"/>
      <c r="N684" s="563"/>
      <c r="O684" s="116"/>
      <c r="P684" s="31"/>
    </row>
    <row r="685" spans="1:17" ht="13.5" x14ac:dyDescent="0.2">
      <c r="B685" s="113">
        <v>76</v>
      </c>
      <c r="C685" s="504"/>
      <c r="D685" s="504"/>
      <c r="E685" s="504"/>
      <c r="F685" s="504"/>
      <c r="G685" s="504"/>
      <c r="H685" s="504"/>
      <c r="I685" s="100"/>
      <c r="J685" s="100"/>
      <c r="K685" s="543"/>
      <c r="L685" s="543"/>
      <c r="M685" s="563"/>
      <c r="N685" s="563"/>
      <c r="O685" s="117"/>
      <c r="P685" s="31"/>
    </row>
    <row r="686" spans="1:17" ht="13.5" x14ac:dyDescent="0.2">
      <c r="B686" s="112">
        <v>77</v>
      </c>
      <c r="C686" s="504"/>
      <c r="D686" s="504"/>
      <c r="E686" s="504"/>
      <c r="F686" s="504"/>
      <c r="G686" s="504"/>
      <c r="H686" s="504"/>
      <c r="I686" s="100"/>
      <c r="J686" s="100"/>
      <c r="K686" s="543"/>
      <c r="L686" s="543"/>
      <c r="M686" s="563"/>
      <c r="N686" s="563"/>
      <c r="O686" s="111"/>
      <c r="P686" s="31"/>
    </row>
    <row r="687" spans="1:17" ht="13.5" x14ac:dyDescent="0.2">
      <c r="B687" s="113">
        <v>78</v>
      </c>
      <c r="C687" s="504"/>
      <c r="D687" s="504"/>
      <c r="E687" s="504"/>
      <c r="F687" s="504"/>
      <c r="G687" s="504"/>
      <c r="H687" s="504"/>
      <c r="I687" s="100"/>
      <c r="J687" s="100"/>
      <c r="K687" s="543"/>
      <c r="L687" s="543"/>
      <c r="M687" s="563"/>
      <c r="N687" s="563"/>
      <c r="O687" s="111"/>
      <c r="P687" s="31"/>
    </row>
    <row r="688" spans="1:17" ht="13.5" x14ac:dyDescent="0.2">
      <c r="B688" s="112">
        <v>79</v>
      </c>
      <c r="C688" s="504"/>
      <c r="D688" s="504"/>
      <c r="E688" s="504"/>
      <c r="F688" s="504"/>
      <c r="G688" s="504"/>
      <c r="H688" s="504"/>
      <c r="I688" s="100"/>
      <c r="J688" s="100"/>
      <c r="K688" s="543"/>
      <c r="L688" s="543"/>
      <c r="M688" s="563"/>
      <c r="N688" s="563"/>
      <c r="O688" s="111"/>
      <c r="P688" s="31"/>
    </row>
    <row r="689" spans="1:17" ht="13.5" x14ac:dyDescent="0.2">
      <c r="B689" s="113">
        <v>80</v>
      </c>
      <c r="C689" s="504"/>
      <c r="D689" s="504"/>
      <c r="E689" s="504"/>
      <c r="F689" s="504"/>
      <c r="G689" s="504"/>
      <c r="H689" s="504"/>
      <c r="I689" s="100"/>
      <c r="J689" s="100"/>
      <c r="K689" s="543"/>
      <c r="L689" s="543"/>
      <c r="M689" s="563"/>
      <c r="N689" s="563"/>
      <c r="O689" s="111"/>
      <c r="P689" s="31"/>
    </row>
    <row r="690" spans="1:17" ht="13.5" x14ac:dyDescent="0.2">
      <c r="B690" s="112">
        <v>81</v>
      </c>
      <c r="C690" s="504"/>
      <c r="D690" s="504"/>
      <c r="E690" s="504"/>
      <c r="F690" s="504"/>
      <c r="G690" s="504"/>
      <c r="H690" s="504"/>
      <c r="I690" s="100"/>
      <c r="J690" s="100"/>
      <c r="K690" s="543"/>
      <c r="L690" s="543"/>
      <c r="M690" s="563"/>
      <c r="N690" s="563"/>
      <c r="O690" s="111"/>
      <c r="P690" s="31"/>
    </row>
    <row r="691" spans="1:17" ht="13.5" x14ac:dyDescent="0.2">
      <c r="B691" s="113">
        <v>82</v>
      </c>
      <c r="C691" s="504"/>
      <c r="D691" s="504"/>
      <c r="E691" s="504"/>
      <c r="F691" s="504"/>
      <c r="G691" s="504"/>
      <c r="H691" s="504"/>
      <c r="I691" s="100"/>
      <c r="J691" s="100"/>
      <c r="K691" s="543"/>
      <c r="L691" s="543"/>
      <c r="M691" s="563"/>
      <c r="N691" s="563"/>
      <c r="O691" s="111"/>
      <c r="P691" s="31"/>
    </row>
    <row r="692" spans="1:17" ht="13.5" x14ac:dyDescent="0.2">
      <c r="B692" s="112">
        <v>83</v>
      </c>
      <c r="C692" s="504"/>
      <c r="D692" s="504"/>
      <c r="E692" s="504"/>
      <c r="F692" s="504"/>
      <c r="G692" s="504"/>
      <c r="H692" s="504"/>
      <c r="I692" s="100"/>
      <c r="J692" s="100"/>
      <c r="K692" s="543"/>
      <c r="L692" s="543"/>
      <c r="M692" s="563"/>
      <c r="N692" s="563"/>
      <c r="O692" s="111"/>
      <c r="P692" s="31"/>
    </row>
    <row r="693" spans="1:17" ht="13.5" x14ac:dyDescent="0.2">
      <c r="B693" s="113">
        <v>84</v>
      </c>
      <c r="C693" s="504"/>
      <c r="D693" s="504"/>
      <c r="E693" s="504"/>
      <c r="F693" s="504"/>
      <c r="G693" s="504"/>
      <c r="H693" s="504"/>
      <c r="I693" s="100"/>
      <c r="J693" s="100"/>
      <c r="K693" s="543"/>
      <c r="L693" s="543"/>
      <c r="M693" s="563"/>
      <c r="N693" s="563"/>
      <c r="O693" s="111"/>
      <c r="P693" s="31"/>
    </row>
    <row r="694" spans="1:17" ht="13.5" x14ac:dyDescent="0.2">
      <c r="B694" s="112">
        <v>85</v>
      </c>
      <c r="C694" s="504"/>
      <c r="D694" s="504"/>
      <c r="E694" s="504"/>
      <c r="F694" s="504"/>
      <c r="G694" s="504"/>
      <c r="H694" s="504"/>
      <c r="I694" s="100"/>
      <c r="J694" s="100"/>
      <c r="K694" s="543"/>
      <c r="L694" s="543"/>
      <c r="M694" s="563"/>
      <c r="N694" s="563"/>
      <c r="O694" s="111"/>
      <c r="P694" s="31"/>
    </row>
    <row r="695" spans="1:17" ht="13.5" x14ac:dyDescent="0.2">
      <c r="B695" s="113">
        <v>86</v>
      </c>
      <c r="C695" s="504"/>
      <c r="D695" s="504"/>
      <c r="E695" s="504"/>
      <c r="F695" s="504"/>
      <c r="G695" s="504"/>
      <c r="H695" s="504"/>
      <c r="I695" s="100"/>
      <c r="J695" s="100"/>
      <c r="K695" s="543"/>
      <c r="L695" s="543"/>
      <c r="M695" s="563"/>
      <c r="N695" s="563"/>
      <c r="O695" s="111"/>
    </row>
    <row r="696" spans="1:17" ht="13.5" x14ac:dyDescent="0.2">
      <c r="B696" s="112">
        <v>87</v>
      </c>
      <c r="C696" s="504"/>
      <c r="D696" s="504"/>
      <c r="E696" s="504"/>
      <c r="F696" s="504"/>
      <c r="G696" s="504"/>
      <c r="H696" s="504"/>
      <c r="I696" s="100"/>
      <c r="J696" s="100"/>
      <c r="K696" s="543"/>
      <c r="L696" s="543"/>
      <c r="M696" s="563"/>
      <c r="N696" s="563"/>
      <c r="O696" s="111"/>
    </row>
    <row r="697" spans="1:17" ht="13.5" x14ac:dyDescent="0.2">
      <c r="B697" s="113">
        <v>88</v>
      </c>
      <c r="C697" s="504"/>
      <c r="D697" s="504"/>
      <c r="E697" s="504"/>
      <c r="F697" s="504"/>
      <c r="G697" s="504"/>
      <c r="H697" s="504"/>
      <c r="I697" s="100"/>
      <c r="J697" s="100"/>
      <c r="K697" s="543"/>
      <c r="L697" s="543"/>
      <c r="M697" s="563"/>
      <c r="N697" s="563"/>
    </row>
    <row r="698" spans="1:17" ht="13.5" x14ac:dyDescent="0.2">
      <c r="B698" s="112">
        <v>89</v>
      </c>
      <c r="C698" s="504"/>
      <c r="D698" s="504"/>
      <c r="E698" s="504"/>
      <c r="F698" s="504"/>
      <c r="G698" s="504"/>
      <c r="H698" s="504"/>
      <c r="I698" s="100"/>
      <c r="J698" s="100"/>
      <c r="K698" s="543"/>
      <c r="L698" s="543"/>
      <c r="M698" s="563"/>
      <c r="N698" s="563"/>
    </row>
    <row r="699" spans="1:17" ht="13.5" x14ac:dyDescent="0.2">
      <c r="B699" s="113">
        <v>90</v>
      </c>
      <c r="C699" s="504"/>
      <c r="D699" s="504"/>
      <c r="E699" s="504"/>
      <c r="F699" s="504"/>
      <c r="G699" s="504"/>
      <c r="H699" s="504"/>
      <c r="I699" s="100"/>
      <c r="J699" s="100"/>
      <c r="K699" s="543"/>
      <c r="L699" s="543"/>
      <c r="M699" s="563"/>
      <c r="N699" s="563"/>
    </row>
    <row r="700" spans="1:17" ht="13.5" x14ac:dyDescent="0.2">
      <c r="B700" s="118"/>
      <c r="C700" s="35"/>
      <c r="D700" s="35"/>
      <c r="E700" s="35"/>
      <c r="F700" s="35"/>
      <c r="G700" s="35"/>
      <c r="H700" s="35"/>
      <c r="I700" s="35"/>
      <c r="J700" s="35"/>
      <c r="K700" s="119"/>
      <c r="L700" s="120"/>
      <c r="M700" s="120"/>
      <c r="N700" s="120"/>
    </row>
    <row r="701" spans="1:17" ht="17.25" x14ac:dyDescent="0.25">
      <c r="A701" s="497" t="s">
        <v>19</v>
      </c>
      <c r="B701" s="497"/>
      <c r="C701" s="497"/>
      <c r="D701" s="497"/>
      <c r="E701" s="505" t="str">
        <f>E666</f>
        <v>3R Petroleum</v>
      </c>
      <c r="F701" s="505"/>
      <c r="G701" s="505"/>
      <c r="H701" s="505"/>
      <c r="I701" s="505"/>
      <c r="L701" s="486" t="s">
        <v>21</v>
      </c>
      <c r="M701" s="486"/>
      <c r="N701" s="486"/>
      <c r="O701" s="486"/>
      <c r="P701" s="486"/>
      <c r="Q701" s="486"/>
    </row>
    <row r="702" spans="1:17" ht="6" customHeight="1" x14ac:dyDescent="0.2">
      <c r="I702" s="22"/>
      <c r="J702" s="18"/>
      <c r="K702" s="18"/>
      <c r="L702" s="18"/>
      <c r="M702" s="18"/>
      <c r="N702" s="18"/>
      <c r="O702" s="18"/>
      <c r="P702" s="18"/>
      <c r="Q702" s="18"/>
    </row>
    <row r="703" spans="1:17" ht="16.5" x14ac:dyDescent="0.3">
      <c r="A703" s="487" t="s">
        <v>5</v>
      </c>
      <c r="B703" s="511">
        <f>B668</f>
        <v>5</v>
      </c>
      <c r="C703" s="97"/>
      <c r="D703" s="483" t="s">
        <v>279</v>
      </c>
      <c r="E703" s="483"/>
      <c r="F703" s="483"/>
      <c r="G703" s="483"/>
      <c r="H703" s="483"/>
      <c r="I703" s="483"/>
      <c r="L703" s="534" t="s">
        <v>222</v>
      </c>
      <c r="M703" s="534"/>
      <c r="N703" s="534"/>
      <c r="O703" s="534"/>
      <c r="P703" s="534"/>
      <c r="Q703" s="534"/>
    </row>
    <row r="704" spans="1:17" x14ac:dyDescent="0.2">
      <c r="A704" s="487"/>
      <c r="B704" s="511"/>
      <c r="C704" s="13"/>
      <c r="D704" s="483" t="s">
        <v>7</v>
      </c>
      <c r="E704" s="483"/>
      <c r="F704" s="483"/>
      <c r="G704" s="483" t="s">
        <v>8</v>
      </c>
      <c r="H704" s="483"/>
      <c r="I704" s="483"/>
    </row>
    <row r="705" spans="1:17" x14ac:dyDescent="0.2">
      <c r="A705" s="477" t="s">
        <v>4</v>
      </c>
      <c r="B705" s="477"/>
      <c r="C705" s="22"/>
      <c r="D705" s="14" t="s">
        <v>9</v>
      </c>
      <c r="E705" s="14" t="s">
        <v>10</v>
      </c>
      <c r="F705" s="14" t="s">
        <v>11</v>
      </c>
      <c r="G705" s="14" t="s">
        <v>9</v>
      </c>
      <c r="H705" s="14" t="s">
        <v>10</v>
      </c>
      <c r="I705" s="14" t="s">
        <v>11</v>
      </c>
      <c r="L705" s="539" t="s">
        <v>223</v>
      </c>
      <c r="M705" s="539"/>
      <c r="N705" s="539"/>
      <c r="O705" s="539"/>
      <c r="P705" s="539"/>
      <c r="Q705" s="539"/>
    </row>
    <row r="706" spans="1:17" x14ac:dyDescent="0.2">
      <c r="A706" s="551">
        <f>IF(A671=0,"",A671)</f>
        <v>44986</v>
      </c>
      <c r="B706" s="551"/>
      <c r="D706" s="72">
        <f t="shared" ref="D706:I706" si="19">D671</f>
        <v>2</v>
      </c>
      <c r="E706" s="72">
        <f t="shared" si="19"/>
        <v>8</v>
      </c>
      <c r="F706" s="73">
        <f t="shared" si="19"/>
        <v>2022</v>
      </c>
      <c r="G706" s="72">
        <f t="shared" si="19"/>
        <v>31</v>
      </c>
      <c r="H706" s="72">
        <f t="shared" si="19"/>
        <v>12</v>
      </c>
      <c r="I706" s="73">
        <f t="shared" si="19"/>
        <v>2022</v>
      </c>
      <c r="L706" s="540" t="s">
        <v>25</v>
      </c>
      <c r="M706" s="540"/>
      <c r="N706" s="540"/>
      <c r="O706" s="540"/>
      <c r="P706" s="540"/>
      <c r="Q706" s="540"/>
    </row>
    <row r="707" spans="1:17" ht="6" customHeight="1" x14ac:dyDescent="0.2">
      <c r="Q707" s="22"/>
    </row>
    <row r="708" spans="1:17" x14ac:dyDescent="0.2">
      <c r="L708" s="22"/>
      <c r="M708" s="22"/>
      <c r="N708" s="22"/>
      <c r="O708" s="22"/>
      <c r="P708" s="22"/>
      <c r="Q708" s="14" t="s">
        <v>315</v>
      </c>
    </row>
    <row r="709" spans="1:17" ht="6" customHeight="1" x14ac:dyDescent="0.2">
      <c r="J709" s="22"/>
      <c r="K709" s="22"/>
      <c r="L709" s="22"/>
      <c r="M709" s="22"/>
      <c r="N709" s="22"/>
      <c r="O709" s="22"/>
    </row>
    <row r="710" spans="1:17" ht="16.5" x14ac:dyDescent="0.3">
      <c r="A710" s="534" t="s">
        <v>284</v>
      </c>
      <c r="B710" s="534"/>
      <c r="C710" s="534"/>
      <c r="D710" s="534"/>
      <c r="E710" s="534"/>
      <c r="F710" s="534"/>
      <c r="G710" s="534"/>
      <c r="H710" s="534"/>
      <c r="I710" s="534"/>
      <c r="J710" s="534"/>
      <c r="K710" s="534"/>
      <c r="L710" s="534"/>
      <c r="M710" s="534"/>
      <c r="N710" s="534"/>
      <c r="O710" s="534"/>
      <c r="P710" s="534"/>
      <c r="Q710" s="534"/>
    </row>
    <row r="711" spans="1:17" x14ac:dyDescent="0.2">
      <c r="J711" s="22"/>
      <c r="K711" s="22"/>
      <c r="L711" s="22"/>
      <c r="M711" s="22"/>
      <c r="N711" s="22"/>
      <c r="O711" s="22"/>
    </row>
    <row r="712" spans="1:17" ht="13.5" x14ac:dyDescent="0.2">
      <c r="B712" s="541" t="s">
        <v>285</v>
      </c>
      <c r="C712" s="541"/>
      <c r="D712" s="541"/>
      <c r="E712" s="541"/>
      <c r="F712" s="541"/>
      <c r="G712" s="541"/>
      <c r="H712" s="541"/>
      <c r="I712" s="541"/>
      <c r="J712" s="541"/>
      <c r="K712" s="541"/>
      <c r="L712" s="541"/>
      <c r="M712" s="541"/>
      <c r="N712" s="541"/>
      <c r="O712" s="111"/>
    </row>
    <row r="713" spans="1:17" ht="12.95" customHeight="1" x14ac:dyDescent="0.2">
      <c r="B713" s="483" t="s">
        <v>31</v>
      </c>
      <c r="C713" s="483" t="s">
        <v>286</v>
      </c>
      <c r="D713" s="483"/>
      <c r="E713" s="483"/>
      <c r="F713" s="483"/>
      <c r="G713" s="483"/>
      <c r="H713" s="483"/>
      <c r="I713" s="483" t="s">
        <v>287</v>
      </c>
      <c r="J713" s="483"/>
      <c r="K713" s="538" t="s">
        <v>288</v>
      </c>
      <c r="L713" s="538"/>
      <c r="M713" s="538" t="s">
        <v>289</v>
      </c>
      <c r="N713" s="538"/>
      <c r="O713" s="121"/>
    </row>
    <row r="714" spans="1:17" x14ac:dyDescent="0.2">
      <c r="B714" s="483"/>
      <c r="C714" s="483"/>
      <c r="D714" s="483"/>
      <c r="E714" s="483"/>
      <c r="F714" s="483"/>
      <c r="G714" s="483"/>
      <c r="H714" s="483"/>
      <c r="I714" s="503" t="s">
        <v>290</v>
      </c>
      <c r="J714" s="503" t="s">
        <v>291</v>
      </c>
      <c r="K714" s="538"/>
      <c r="L714" s="538"/>
      <c r="M714" s="538"/>
      <c r="N714" s="538"/>
      <c r="O714" s="117"/>
      <c r="P714" s="31"/>
    </row>
    <row r="715" spans="1:17" x14ac:dyDescent="0.2">
      <c r="B715" s="483"/>
      <c r="C715" s="483"/>
      <c r="D715" s="483"/>
      <c r="E715" s="483"/>
      <c r="F715" s="483"/>
      <c r="G715" s="483"/>
      <c r="H715" s="483"/>
      <c r="I715" s="503"/>
      <c r="J715" s="503"/>
      <c r="K715" s="538"/>
      <c r="L715" s="538"/>
      <c r="M715" s="538"/>
      <c r="N715" s="538"/>
      <c r="O715" s="111"/>
    </row>
    <row r="716" spans="1:17" x14ac:dyDescent="0.2">
      <c r="B716" s="483"/>
      <c r="C716" s="483"/>
      <c r="D716" s="483"/>
      <c r="E716" s="483"/>
      <c r="F716" s="483"/>
      <c r="G716" s="483"/>
      <c r="H716" s="483"/>
      <c r="I716" s="503"/>
      <c r="J716" s="503"/>
      <c r="K716" s="538"/>
      <c r="L716" s="538"/>
      <c r="M716" s="538"/>
      <c r="N716" s="538"/>
      <c r="O716" s="117"/>
      <c r="P716" s="31"/>
    </row>
    <row r="717" spans="1:17" ht="13.5" x14ac:dyDescent="0.2">
      <c r="B717" s="112">
        <v>91</v>
      </c>
      <c r="C717" s="504"/>
      <c r="D717" s="504"/>
      <c r="E717" s="504"/>
      <c r="F717" s="504"/>
      <c r="G717" s="504"/>
      <c r="H717" s="504"/>
      <c r="I717" s="122"/>
      <c r="J717" s="122"/>
      <c r="K717" s="543"/>
      <c r="L717" s="543"/>
      <c r="M717" s="563"/>
      <c r="N717" s="563"/>
      <c r="O717" s="111"/>
      <c r="P717" s="31"/>
    </row>
    <row r="718" spans="1:17" ht="13.5" x14ac:dyDescent="0.2">
      <c r="B718" s="113">
        <v>92</v>
      </c>
      <c r="C718" s="504"/>
      <c r="D718" s="504"/>
      <c r="E718" s="504"/>
      <c r="F718" s="504"/>
      <c r="G718" s="504"/>
      <c r="H718" s="504"/>
      <c r="I718" s="100"/>
      <c r="J718" s="100"/>
      <c r="K718" s="543"/>
      <c r="L718" s="543"/>
      <c r="M718" s="563"/>
      <c r="N718" s="563"/>
      <c r="O718" s="116"/>
      <c r="P718" s="31"/>
    </row>
    <row r="719" spans="1:17" ht="13.5" x14ac:dyDescent="0.2">
      <c r="B719" s="112">
        <v>93</v>
      </c>
      <c r="C719" s="504"/>
      <c r="D719" s="504"/>
      <c r="E719" s="504"/>
      <c r="F719" s="504"/>
      <c r="G719" s="504"/>
      <c r="H719" s="504"/>
      <c r="I719" s="100"/>
      <c r="J719" s="100"/>
      <c r="K719" s="543"/>
      <c r="L719" s="543"/>
      <c r="M719" s="563"/>
      <c r="N719" s="563"/>
      <c r="O719" s="116"/>
      <c r="P719" s="31"/>
    </row>
    <row r="720" spans="1:17" ht="13.5" x14ac:dyDescent="0.2">
      <c r="B720" s="113">
        <v>94</v>
      </c>
      <c r="C720" s="504"/>
      <c r="D720" s="504"/>
      <c r="E720" s="504"/>
      <c r="F720" s="504"/>
      <c r="G720" s="504"/>
      <c r="H720" s="504"/>
      <c r="I720" s="100"/>
      <c r="J720" s="100"/>
      <c r="K720" s="543"/>
      <c r="L720" s="543"/>
      <c r="M720" s="563"/>
      <c r="N720" s="563"/>
      <c r="O720" s="117"/>
      <c r="P720" s="31"/>
    </row>
    <row r="721" spans="1:19" ht="13.5" x14ac:dyDescent="0.2">
      <c r="B721" s="112">
        <v>95</v>
      </c>
      <c r="C721" s="504"/>
      <c r="D721" s="504"/>
      <c r="E721" s="504"/>
      <c r="F721" s="504"/>
      <c r="G721" s="504"/>
      <c r="H721" s="504"/>
      <c r="I721" s="100"/>
      <c r="J721" s="100"/>
      <c r="K721" s="543"/>
      <c r="L721" s="543"/>
      <c r="M721" s="563"/>
      <c r="N721" s="563"/>
      <c r="O721" s="111"/>
      <c r="P721" s="31"/>
    </row>
    <row r="722" spans="1:19" ht="13.5" x14ac:dyDescent="0.2">
      <c r="B722" s="113">
        <v>96</v>
      </c>
      <c r="C722" s="504"/>
      <c r="D722" s="504"/>
      <c r="E722" s="504"/>
      <c r="F722" s="504"/>
      <c r="G722" s="504"/>
      <c r="H722" s="504"/>
      <c r="I722" s="100"/>
      <c r="J722" s="100"/>
      <c r="K722" s="543"/>
      <c r="L722" s="543"/>
      <c r="M722" s="563"/>
      <c r="N722" s="563"/>
      <c r="O722" s="111"/>
      <c r="P722" s="31"/>
    </row>
    <row r="723" spans="1:19" ht="13.5" x14ac:dyDescent="0.2">
      <c r="B723" s="112">
        <v>97</v>
      </c>
      <c r="C723" s="504"/>
      <c r="D723" s="504"/>
      <c r="E723" s="504"/>
      <c r="F723" s="504"/>
      <c r="G723" s="504"/>
      <c r="H723" s="504"/>
      <c r="I723" s="100"/>
      <c r="J723" s="100"/>
      <c r="K723" s="543"/>
      <c r="L723" s="543"/>
      <c r="M723" s="563"/>
      <c r="N723" s="563"/>
      <c r="O723" s="111"/>
      <c r="P723" s="31"/>
    </row>
    <row r="724" spans="1:19" ht="13.5" x14ac:dyDescent="0.2">
      <c r="B724" s="113">
        <v>98</v>
      </c>
      <c r="C724" s="504"/>
      <c r="D724" s="504"/>
      <c r="E724" s="504"/>
      <c r="F724" s="504"/>
      <c r="G724" s="504"/>
      <c r="H724" s="504"/>
      <c r="I724" s="100"/>
      <c r="J724" s="100"/>
      <c r="K724" s="543"/>
      <c r="L724" s="543"/>
      <c r="M724" s="563"/>
      <c r="N724" s="563"/>
      <c r="O724" s="111"/>
      <c r="P724" s="31"/>
    </row>
    <row r="725" spans="1:19" ht="13.5" x14ac:dyDescent="0.2">
      <c r="B725" s="112">
        <v>99</v>
      </c>
      <c r="C725" s="504"/>
      <c r="D725" s="504"/>
      <c r="E725" s="504"/>
      <c r="F725" s="504"/>
      <c r="G725" s="504"/>
      <c r="H725" s="504"/>
      <c r="I725" s="100"/>
      <c r="J725" s="100"/>
      <c r="K725" s="543"/>
      <c r="L725" s="543"/>
      <c r="M725" s="563"/>
      <c r="N725" s="563"/>
      <c r="O725" s="111"/>
      <c r="P725" s="31"/>
    </row>
    <row r="726" spans="1:19" ht="13.5" x14ac:dyDescent="0.2">
      <c r="B726" s="113">
        <v>100</v>
      </c>
      <c r="C726" s="504"/>
      <c r="D726" s="504"/>
      <c r="E726" s="504"/>
      <c r="F726" s="504"/>
      <c r="G726" s="504"/>
      <c r="H726" s="504"/>
      <c r="I726" s="100"/>
      <c r="J726" s="100"/>
      <c r="K726" s="543"/>
      <c r="L726" s="543"/>
      <c r="M726" s="563"/>
      <c r="N726" s="563"/>
      <c r="O726" s="111"/>
      <c r="P726" s="31"/>
    </row>
    <row r="727" spans="1:19" ht="13.5" x14ac:dyDescent="0.2">
      <c r="B727" s="112">
        <v>101</v>
      </c>
      <c r="C727" s="504"/>
      <c r="D727" s="504"/>
      <c r="E727" s="504"/>
      <c r="F727" s="504"/>
      <c r="G727" s="504"/>
      <c r="H727" s="504"/>
      <c r="I727" s="100"/>
      <c r="J727" s="100"/>
      <c r="K727" s="543"/>
      <c r="L727" s="543"/>
      <c r="M727" s="563"/>
      <c r="N727" s="563"/>
      <c r="O727" s="111"/>
      <c r="P727" s="31"/>
    </row>
    <row r="728" spans="1:19" ht="13.5" x14ac:dyDescent="0.2">
      <c r="B728" s="113">
        <v>102</v>
      </c>
      <c r="C728" s="504"/>
      <c r="D728" s="504"/>
      <c r="E728" s="504"/>
      <c r="F728" s="504"/>
      <c r="G728" s="504"/>
      <c r="H728" s="504"/>
      <c r="I728" s="100"/>
      <c r="J728" s="100"/>
      <c r="K728" s="543"/>
      <c r="L728" s="543"/>
      <c r="M728" s="563"/>
      <c r="N728" s="563"/>
      <c r="O728" s="111"/>
      <c r="P728" s="31"/>
    </row>
    <row r="729" spans="1:19" ht="13.5" x14ac:dyDescent="0.2">
      <c r="B729" s="112">
        <v>103</v>
      </c>
      <c r="C729" s="504"/>
      <c r="D729" s="504"/>
      <c r="E729" s="504"/>
      <c r="F729" s="504"/>
      <c r="G729" s="504"/>
      <c r="H729" s="504"/>
      <c r="I729" s="100"/>
      <c r="J729" s="100"/>
      <c r="K729" s="543"/>
      <c r="L729" s="543"/>
      <c r="M729" s="563"/>
      <c r="N729" s="563"/>
      <c r="O729" s="111"/>
      <c r="P729" s="31"/>
    </row>
    <row r="730" spans="1:19" ht="13.5" x14ac:dyDescent="0.2">
      <c r="B730" s="113">
        <v>104</v>
      </c>
      <c r="C730" s="504"/>
      <c r="D730" s="504"/>
      <c r="E730" s="504"/>
      <c r="F730" s="504"/>
      <c r="G730" s="504"/>
      <c r="H730" s="504"/>
      <c r="I730" s="100"/>
      <c r="J730" s="100"/>
      <c r="K730" s="543"/>
      <c r="L730" s="543"/>
      <c r="M730" s="563"/>
      <c r="N730" s="563"/>
      <c r="O730" s="111"/>
    </row>
    <row r="731" spans="1:19" ht="13.5" x14ac:dyDescent="0.2">
      <c r="B731" s="112">
        <v>105</v>
      </c>
      <c r="C731" s="504"/>
      <c r="D731" s="504"/>
      <c r="E731" s="504"/>
      <c r="F731" s="504"/>
      <c r="G731" s="504"/>
      <c r="H731" s="504"/>
      <c r="I731" s="100"/>
      <c r="J731" s="100"/>
      <c r="K731" s="543"/>
      <c r="L731" s="543"/>
      <c r="M731" s="563"/>
      <c r="N731" s="563"/>
      <c r="O731" s="111"/>
    </row>
    <row r="732" spans="1:19" ht="13.5" x14ac:dyDescent="0.2">
      <c r="B732" s="113">
        <v>106</v>
      </c>
      <c r="C732" s="504"/>
      <c r="D732" s="504"/>
      <c r="E732" s="504"/>
      <c r="F732" s="504"/>
      <c r="G732" s="504"/>
      <c r="H732" s="504"/>
      <c r="I732" s="100"/>
      <c r="J732" s="100"/>
      <c r="K732" s="543"/>
      <c r="L732" s="543"/>
      <c r="M732" s="563"/>
      <c r="N732" s="563"/>
    </row>
    <row r="733" spans="1:19" ht="13.5" x14ac:dyDescent="0.2">
      <c r="B733" s="112">
        <v>107</v>
      </c>
      <c r="C733" s="504"/>
      <c r="D733" s="504"/>
      <c r="E733" s="504"/>
      <c r="F733" s="504"/>
      <c r="G733" s="504"/>
      <c r="H733" s="504"/>
      <c r="I733" s="100"/>
      <c r="J733" s="100"/>
      <c r="K733" s="543"/>
      <c r="L733" s="543"/>
      <c r="M733" s="563"/>
      <c r="N733" s="563"/>
    </row>
    <row r="734" spans="1:19" ht="13.5" x14ac:dyDescent="0.2">
      <c r="B734" s="113">
        <v>108</v>
      </c>
      <c r="C734" s="504"/>
      <c r="D734" s="504"/>
      <c r="E734" s="504"/>
      <c r="F734" s="504"/>
      <c r="G734" s="504"/>
      <c r="H734" s="504"/>
      <c r="I734" s="100"/>
      <c r="J734" s="100"/>
      <c r="K734" s="543"/>
      <c r="L734" s="543"/>
      <c r="M734" s="563"/>
      <c r="N734" s="563"/>
    </row>
    <row r="735" spans="1:19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7.25" x14ac:dyDescent="0.25">
      <c r="A736" s="497" t="s">
        <v>19</v>
      </c>
      <c r="B736" s="497"/>
      <c r="C736" s="497"/>
      <c r="D736" s="497"/>
      <c r="E736" s="505" t="str">
        <f>E701</f>
        <v>3R Petroleum</v>
      </c>
      <c r="F736" s="505"/>
      <c r="G736" s="505"/>
      <c r="H736" s="505"/>
      <c r="I736" s="505"/>
      <c r="L736" s="486" t="s">
        <v>21</v>
      </c>
      <c r="M736" s="486"/>
      <c r="N736" s="486"/>
      <c r="O736" s="486"/>
      <c r="P736" s="486"/>
      <c r="Q736" s="486"/>
    </row>
    <row r="737" spans="1:17" ht="6" customHeight="1" x14ac:dyDescent="0.2">
      <c r="I737" s="22"/>
      <c r="J737" s="18"/>
      <c r="K737" s="18"/>
      <c r="L737" s="18"/>
      <c r="M737" s="18"/>
      <c r="N737" s="18"/>
      <c r="O737" s="18"/>
      <c r="P737" s="18"/>
      <c r="Q737" s="18"/>
    </row>
    <row r="738" spans="1:17" ht="16.5" x14ac:dyDescent="0.3">
      <c r="A738" s="487" t="s">
        <v>5</v>
      </c>
      <c r="B738" s="511">
        <f>B703</f>
        <v>5</v>
      </c>
      <c r="C738" s="97"/>
      <c r="D738" s="483" t="s">
        <v>279</v>
      </c>
      <c r="E738" s="483"/>
      <c r="F738" s="483"/>
      <c r="G738" s="483"/>
      <c r="H738" s="483"/>
      <c r="I738" s="483"/>
      <c r="L738" s="534" t="s">
        <v>222</v>
      </c>
      <c r="M738" s="534"/>
      <c r="N738" s="534"/>
      <c r="O738" s="534"/>
      <c r="P738" s="534"/>
      <c r="Q738" s="534"/>
    </row>
    <row r="739" spans="1:17" x14ac:dyDescent="0.2">
      <c r="A739" s="487"/>
      <c r="B739" s="511"/>
      <c r="C739" s="13"/>
      <c r="D739" s="483" t="s">
        <v>7</v>
      </c>
      <c r="E739" s="483"/>
      <c r="F739" s="483"/>
      <c r="G739" s="483" t="s">
        <v>8</v>
      </c>
      <c r="H739" s="483"/>
      <c r="I739" s="483"/>
    </row>
    <row r="740" spans="1:17" x14ac:dyDescent="0.2">
      <c r="A740" s="477" t="s">
        <v>4</v>
      </c>
      <c r="B740" s="477"/>
      <c r="C740" s="22"/>
      <c r="D740" s="14" t="s">
        <v>9</v>
      </c>
      <c r="E740" s="14" t="s">
        <v>10</v>
      </c>
      <c r="F740" s="14" t="s">
        <v>11</v>
      </c>
      <c r="G740" s="14" t="s">
        <v>9</v>
      </c>
      <c r="H740" s="14" t="s">
        <v>10</v>
      </c>
      <c r="I740" s="14" t="s">
        <v>11</v>
      </c>
      <c r="L740" s="539" t="s">
        <v>223</v>
      </c>
      <c r="M740" s="539"/>
      <c r="N740" s="539"/>
      <c r="O740" s="539"/>
      <c r="P740" s="539"/>
      <c r="Q740" s="539"/>
    </row>
    <row r="741" spans="1:17" x14ac:dyDescent="0.2">
      <c r="A741" s="551">
        <f>IF(A706=0,"",A706)</f>
        <v>44986</v>
      </c>
      <c r="B741" s="551"/>
      <c r="D741" s="72">
        <f t="shared" ref="D741:I741" si="20">D706</f>
        <v>2</v>
      </c>
      <c r="E741" s="72">
        <f t="shared" si="20"/>
        <v>8</v>
      </c>
      <c r="F741" s="73">
        <f t="shared" si="20"/>
        <v>2022</v>
      </c>
      <c r="G741" s="72">
        <f t="shared" si="20"/>
        <v>31</v>
      </c>
      <c r="H741" s="72">
        <f t="shared" si="20"/>
        <v>12</v>
      </c>
      <c r="I741" s="73">
        <f t="shared" si="20"/>
        <v>2022</v>
      </c>
      <c r="L741" s="540" t="s">
        <v>25</v>
      </c>
      <c r="M741" s="540"/>
      <c r="N741" s="540"/>
      <c r="O741" s="540"/>
      <c r="P741" s="540"/>
      <c r="Q741" s="540"/>
    </row>
    <row r="742" spans="1:17" ht="6" customHeight="1" x14ac:dyDescent="0.2">
      <c r="Q742" s="22"/>
    </row>
    <row r="743" spans="1:17" x14ac:dyDescent="0.2">
      <c r="L743" s="22"/>
      <c r="M743" s="22"/>
      <c r="N743" s="22"/>
      <c r="O743" s="22"/>
      <c r="P743" s="22"/>
      <c r="Q743" s="14" t="s">
        <v>316</v>
      </c>
    </row>
    <row r="744" spans="1:17" ht="6" customHeight="1" x14ac:dyDescent="0.2"/>
    <row r="745" spans="1:17" ht="16.5" x14ac:dyDescent="0.3">
      <c r="A745" s="534" t="s">
        <v>284</v>
      </c>
      <c r="B745" s="534"/>
      <c r="C745" s="534"/>
      <c r="D745" s="534"/>
      <c r="E745" s="534"/>
      <c r="F745" s="534"/>
      <c r="G745" s="534"/>
      <c r="H745" s="534"/>
      <c r="I745" s="534"/>
      <c r="J745" s="534"/>
      <c r="K745" s="534"/>
      <c r="L745" s="534"/>
      <c r="M745" s="534"/>
      <c r="N745" s="534"/>
      <c r="O745" s="534"/>
      <c r="P745" s="534"/>
      <c r="Q745" s="534"/>
    </row>
    <row r="746" spans="1:17" x14ac:dyDescent="0.2">
      <c r="J746" s="22"/>
      <c r="K746" s="22"/>
      <c r="L746" s="22"/>
      <c r="M746" s="22"/>
      <c r="N746" s="22"/>
      <c r="O746" s="22"/>
    </row>
    <row r="747" spans="1:17" ht="13.5" x14ac:dyDescent="0.2">
      <c r="B747" s="541" t="s">
        <v>285</v>
      </c>
      <c r="C747" s="541"/>
      <c r="D747" s="541"/>
      <c r="E747" s="541"/>
      <c r="F747" s="541"/>
      <c r="G747" s="541"/>
      <c r="H747" s="541"/>
      <c r="I747" s="541"/>
      <c r="J747" s="541"/>
      <c r="K747" s="541"/>
      <c r="L747" s="541"/>
      <c r="M747" s="541"/>
      <c r="N747" s="541"/>
      <c r="O747" s="111"/>
    </row>
    <row r="748" spans="1:17" ht="12.95" customHeight="1" x14ac:dyDescent="0.2">
      <c r="B748" s="483" t="s">
        <v>31</v>
      </c>
      <c r="C748" s="483" t="s">
        <v>286</v>
      </c>
      <c r="D748" s="483"/>
      <c r="E748" s="483"/>
      <c r="F748" s="483"/>
      <c r="G748" s="483"/>
      <c r="H748" s="483"/>
      <c r="I748" s="483" t="s">
        <v>287</v>
      </c>
      <c r="J748" s="483"/>
      <c r="K748" s="538" t="s">
        <v>288</v>
      </c>
      <c r="L748" s="538"/>
      <c r="M748" s="538" t="s">
        <v>289</v>
      </c>
      <c r="N748" s="538"/>
      <c r="O748" s="121"/>
    </row>
    <row r="749" spans="1:17" x14ac:dyDescent="0.2">
      <c r="B749" s="483"/>
      <c r="C749" s="483"/>
      <c r="D749" s="483"/>
      <c r="E749" s="483"/>
      <c r="F749" s="483"/>
      <c r="G749" s="483"/>
      <c r="H749" s="483"/>
      <c r="I749" s="503" t="s">
        <v>290</v>
      </c>
      <c r="J749" s="503" t="s">
        <v>291</v>
      </c>
      <c r="K749" s="538"/>
      <c r="L749" s="538"/>
      <c r="M749" s="538"/>
      <c r="N749" s="538"/>
      <c r="O749" s="117"/>
      <c r="P749" s="31"/>
    </row>
    <row r="750" spans="1:17" x14ac:dyDescent="0.2">
      <c r="B750" s="483"/>
      <c r="C750" s="483"/>
      <c r="D750" s="483"/>
      <c r="E750" s="483"/>
      <c r="F750" s="483"/>
      <c r="G750" s="483"/>
      <c r="H750" s="483"/>
      <c r="I750" s="503"/>
      <c r="J750" s="503"/>
      <c r="K750" s="538"/>
      <c r="L750" s="538"/>
      <c r="M750" s="538"/>
      <c r="N750" s="538"/>
      <c r="O750" s="111"/>
    </row>
    <row r="751" spans="1:17" x14ac:dyDescent="0.2">
      <c r="B751" s="483"/>
      <c r="C751" s="483"/>
      <c r="D751" s="483"/>
      <c r="E751" s="483"/>
      <c r="F751" s="483"/>
      <c r="G751" s="483"/>
      <c r="H751" s="483"/>
      <c r="I751" s="503"/>
      <c r="J751" s="503"/>
      <c r="K751" s="538"/>
      <c r="L751" s="538"/>
      <c r="M751" s="538"/>
      <c r="N751" s="538"/>
      <c r="O751" s="117"/>
      <c r="P751" s="31"/>
    </row>
    <row r="752" spans="1:17" ht="13.5" x14ac:dyDescent="0.2">
      <c r="B752" s="112">
        <v>109</v>
      </c>
      <c r="C752" s="504"/>
      <c r="D752" s="504"/>
      <c r="E752" s="504"/>
      <c r="F752" s="504"/>
      <c r="G752" s="504"/>
      <c r="H752" s="504"/>
      <c r="I752" s="122"/>
      <c r="J752" s="122"/>
      <c r="K752" s="543"/>
      <c r="L752" s="543"/>
      <c r="M752" s="563"/>
      <c r="N752" s="563"/>
      <c r="O752" s="111"/>
      <c r="P752" s="31"/>
    </row>
    <row r="753" spans="2:16" ht="13.5" x14ac:dyDescent="0.2">
      <c r="B753" s="113">
        <v>110</v>
      </c>
      <c r="C753" s="504"/>
      <c r="D753" s="504"/>
      <c r="E753" s="504"/>
      <c r="F753" s="504"/>
      <c r="G753" s="504"/>
      <c r="H753" s="504"/>
      <c r="I753" s="100"/>
      <c r="J753" s="100"/>
      <c r="K753" s="543"/>
      <c r="L753" s="543"/>
      <c r="M753" s="563"/>
      <c r="N753" s="563"/>
      <c r="O753" s="116"/>
      <c r="P753" s="31"/>
    </row>
    <row r="754" spans="2:16" ht="13.5" x14ac:dyDescent="0.2">
      <c r="B754" s="112">
        <v>111</v>
      </c>
      <c r="C754" s="504"/>
      <c r="D754" s="504"/>
      <c r="E754" s="504"/>
      <c r="F754" s="504"/>
      <c r="G754" s="504"/>
      <c r="H754" s="504"/>
      <c r="I754" s="100"/>
      <c r="J754" s="100"/>
      <c r="K754" s="543"/>
      <c r="L754" s="543"/>
      <c r="M754" s="563"/>
      <c r="N754" s="563"/>
      <c r="O754" s="116"/>
      <c r="P754" s="31"/>
    </row>
    <row r="755" spans="2:16" ht="13.5" x14ac:dyDescent="0.2">
      <c r="B755" s="113">
        <v>112</v>
      </c>
      <c r="C755" s="504"/>
      <c r="D755" s="504"/>
      <c r="E755" s="504"/>
      <c r="F755" s="504"/>
      <c r="G755" s="504"/>
      <c r="H755" s="504"/>
      <c r="I755" s="100"/>
      <c r="J755" s="100"/>
      <c r="K755" s="543"/>
      <c r="L755" s="543"/>
      <c r="M755" s="563"/>
      <c r="N755" s="563"/>
      <c r="O755" s="117"/>
      <c r="P755" s="31"/>
    </row>
    <row r="756" spans="2:16" ht="13.5" x14ac:dyDescent="0.2">
      <c r="B756" s="112">
        <v>113</v>
      </c>
      <c r="C756" s="504"/>
      <c r="D756" s="504"/>
      <c r="E756" s="504"/>
      <c r="F756" s="504"/>
      <c r="G756" s="504"/>
      <c r="H756" s="504"/>
      <c r="I756" s="100"/>
      <c r="J756" s="100"/>
      <c r="K756" s="543"/>
      <c r="L756" s="543"/>
      <c r="M756" s="563"/>
      <c r="N756" s="563"/>
      <c r="O756" s="111"/>
      <c r="P756" s="31"/>
    </row>
    <row r="757" spans="2:16" ht="13.5" x14ac:dyDescent="0.2">
      <c r="B757" s="113">
        <v>114</v>
      </c>
      <c r="C757" s="504"/>
      <c r="D757" s="504"/>
      <c r="E757" s="504"/>
      <c r="F757" s="504"/>
      <c r="G757" s="504"/>
      <c r="H757" s="504"/>
      <c r="I757" s="100"/>
      <c r="J757" s="100"/>
      <c r="K757" s="543"/>
      <c r="L757" s="543"/>
      <c r="M757" s="563"/>
      <c r="N757" s="563"/>
      <c r="O757" s="111"/>
      <c r="P757" s="31"/>
    </row>
    <row r="758" spans="2:16" ht="13.5" x14ac:dyDescent="0.2">
      <c r="B758" s="112">
        <v>115</v>
      </c>
      <c r="C758" s="504"/>
      <c r="D758" s="504"/>
      <c r="E758" s="504"/>
      <c r="F758" s="504"/>
      <c r="G758" s="504"/>
      <c r="H758" s="504"/>
      <c r="I758" s="100"/>
      <c r="J758" s="100"/>
      <c r="K758" s="543"/>
      <c r="L758" s="543"/>
      <c r="M758" s="563"/>
      <c r="N758" s="563"/>
      <c r="O758" s="111"/>
      <c r="P758" s="31"/>
    </row>
    <row r="759" spans="2:16" ht="13.5" x14ac:dyDescent="0.2">
      <c r="B759" s="113">
        <v>116</v>
      </c>
      <c r="C759" s="504"/>
      <c r="D759" s="504"/>
      <c r="E759" s="504"/>
      <c r="F759" s="504"/>
      <c r="G759" s="504"/>
      <c r="H759" s="504"/>
      <c r="I759" s="100"/>
      <c r="J759" s="100"/>
      <c r="K759" s="543"/>
      <c r="L759" s="543"/>
      <c r="M759" s="563"/>
      <c r="N759" s="563"/>
      <c r="O759" s="111"/>
      <c r="P759" s="31"/>
    </row>
    <row r="760" spans="2:16" ht="13.5" x14ac:dyDescent="0.2">
      <c r="B760" s="112">
        <v>117</v>
      </c>
      <c r="C760" s="504"/>
      <c r="D760" s="504"/>
      <c r="E760" s="504"/>
      <c r="F760" s="504"/>
      <c r="G760" s="504"/>
      <c r="H760" s="504"/>
      <c r="I760" s="100"/>
      <c r="J760" s="100"/>
      <c r="K760" s="543"/>
      <c r="L760" s="543"/>
      <c r="M760" s="563"/>
      <c r="N760" s="563"/>
      <c r="O760" s="111"/>
      <c r="P760" s="31"/>
    </row>
    <row r="761" spans="2:16" ht="13.5" x14ac:dyDescent="0.2">
      <c r="B761" s="113">
        <v>118</v>
      </c>
      <c r="C761" s="504"/>
      <c r="D761" s="504"/>
      <c r="E761" s="504"/>
      <c r="F761" s="504"/>
      <c r="G761" s="504"/>
      <c r="H761" s="504"/>
      <c r="I761" s="100"/>
      <c r="J761" s="100"/>
      <c r="K761" s="543"/>
      <c r="L761" s="543"/>
      <c r="M761" s="563"/>
      <c r="N761" s="563"/>
      <c r="O761" s="111"/>
      <c r="P761" s="31"/>
    </row>
    <row r="762" spans="2:16" ht="13.5" x14ac:dyDescent="0.2">
      <c r="B762" s="112">
        <v>119</v>
      </c>
      <c r="C762" s="504"/>
      <c r="D762" s="504"/>
      <c r="E762" s="504"/>
      <c r="F762" s="504"/>
      <c r="G762" s="504"/>
      <c r="H762" s="504"/>
      <c r="I762" s="100"/>
      <c r="J762" s="100"/>
      <c r="K762" s="543"/>
      <c r="L762" s="543"/>
      <c r="M762" s="563"/>
      <c r="N762" s="563"/>
      <c r="O762" s="111"/>
      <c r="P762" s="31"/>
    </row>
    <row r="763" spans="2:16" ht="13.5" x14ac:dyDescent="0.2">
      <c r="B763" s="113">
        <v>120</v>
      </c>
      <c r="C763" s="504"/>
      <c r="D763" s="504"/>
      <c r="E763" s="504"/>
      <c r="F763" s="504"/>
      <c r="G763" s="504"/>
      <c r="H763" s="504"/>
      <c r="I763" s="100"/>
      <c r="J763" s="100"/>
      <c r="K763" s="543"/>
      <c r="L763" s="543"/>
      <c r="M763" s="563"/>
      <c r="N763" s="563"/>
      <c r="O763" s="111"/>
      <c r="P763" s="31"/>
    </row>
    <row r="764" spans="2:16" ht="13.5" x14ac:dyDescent="0.2">
      <c r="B764" s="112">
        <v>121</v>
      </c>
      <c r="C764" s="504"/>
      <c r="D764" s="504"/>
      <c r="E764" s="504"/>
      <c r="F764" s="504"/>
      <c r="G764" s="504"/>
      <c r="H764" s="504"/>
      <c r="I764" s="100"/>
      <c r="J764" s="100"/>
      <c r="K764" s="543"/>
      <c r="L764" s="543"/>
      <c r="M764" s="563"/>
      <c r="N764" s="563"/>
      <c r="O764" s="111"/>
      <c r="P764" s="31"/>
    </row>
    <row r="765" spans="2:16" ht="13.5" x14ac:dyDescent="0.2">
      <c r="B765" s="113">
        <v>122</v>
      </c>
      <c r="C765" s="504"/>
      <c r="D765" s="504"/>
      <c r="E765" s="504"/>
      <c r="F765" s="504"/>
      <c r="G765" s="504"/>
      <c r="H765" s="504"/>
      <c r="I765" s="100"/>
      <c r="J765" s="100"/>
      <c r="K765" s="543"/>
      <c r="L765" s="543"/>
      <c r="M765" s="563"/>
      <c r="N765" s="563"/>
      <c r="O765" s="111"/>
    </row>
    <row r="766" spans="2:16" ht="13.5" x14ac:dyDescent="0.2">
      <c r="B766" s="112">
        <v>123</v>
      </c>
      <c r="C766" s="504"/>
      <c r="D766" s="504"/>
      <c r="E766" s="504"/>
      <c r="F766" s="504"/>
      <c r="G766" s="504"/>
      <c r="H766" s="504"/>
      <c r="I766" s="100"/>
      <c r="J766" s="100"/>
      <c r="K766" s="543"/>
      <c r="L766" s="543"/>
      <c r="M766" s="563"/>
      <c r="N766" s="563"/>
      <c r="O766" s="111"/>
    </row>
    <row r="767" spans="2:16" ht="13.5" x14ac:dyDescent="0.2">
      <c r="B767" s="113">
        <v>124</v>
      </c>
      <c r="C767" s="504"/>
      <c r="D767" s="504"/>
      <c r="E767" s="504"/>
      <c r="F767" s="504"/>
      <c r="G767" s="504"/>
      <c r="H767" s="504"/>
      <c r="I767" s="100"/>
      <c r="J767" s="100"/>
      <c r="K767" s="543"/>
      <c r="L767" s="543"/>
      <c r="M767" s="563"/>
      <c r="N767" s="563"/>
    </row>
    <row r="768" spans="2:16" ht="13.5" x14ac:dyDescent="0.2">
      <c r="B768" s="112">
        <v>125</v>
      </c>
      <c r="C768" s="504"/>
      <c r="D768" s="504"/>
      <c r="E768" s="504"/>
      <c r="F768" s="504"/>
      <c r="G768" s="504"/>
      <c r="H768" s="504"/>
      <c r="I768" s="100"/>
      <c r="J768" s="100"/>
      <c r="K768" s="543"/>
      <c r="L768" s="543"/>
      <c r="M768" s="563"/>
      <c r="N768" s="563"/>
    </row>
    <row r="769" spans="1:17" ht="13.5" x14ac:dyDescent="0.2">
      <c r="B769" s="113">
        <v>126</v>
      </c>
      <c r="C769" s="504"/>
      <c r="D769" s="504"/>
      <c r="E769" s="504"/>
      <c r="F769" s="504"/>
      <c r="G769" s="504"/>
      <c r="H769" s="504"/>
      <c r="I769" s="100"/>
      <c r="J769" s="100"/>
      <c r="K769" s="543"/>
      <c r="L769" s="543"/>
      <c r="M769" s="563"/>
      <c r="N769" s="563"/>
    </row>
    <row r="770" spans="1:17" ht="13.5" x14ac:dyDescent="0.2">
      <c r="B770" s="118"/>
      <c r="C770" s="35"/>
      <c r="D770" s="35"/>
      <c r="E770" s="35"/>
      <c r="F770" s="35"/>
      <c r="G770" s="35"/>
      <c r="H770" s="35"/>
      <c r="I770" s="35"/>
      <c r="J770" s="35"/>
      <c r="K770" s="119"/>
      <c r="L770" s="120"/>
      <c r="M770" s="120"/>
      <c r="N770" s="120"/>
    </row>
    <row r="771" spans="1:17" ht="17.25" x14ac:dyDescent="0.25">
      <c r="A771" s="497" t="s">
        <v>19</v>
      </c>
      <c r="B771" s="497"/>
      <c r="C771" s="497"/>
      <c r="D771" s="497"/>
      <c r="E771" s="505" t="str">
        <f>E736</f>
        <v>3R Petroleum</v>
      </c>
      <c r="F771" s="505"/>
      <c r="G771" s="505"/>
      <c r="H771" s="505"/>
      <c r="I771" s="505"/>
      <c r="L771" s="486" t="s">
        <v>21</v>
      </c>
      <c r="M771" s="486"/>
      <c r="N771" s="486"/>
      <c r="O771" s="486"/>
      <c r="P771" s="486"/>
      <c r="Q771" s="486"/>
    </row>
    <row r="772" spans="1:17" ht="6" customHeight="1" x14ac:dyDescent="0.2">
      <c r="I772" s="22"/>
      <c r="J772" s="18"/>
      <c r="K772" s="18"/>
      <c r="L772" s="18"/>
      <c r="M772" s="18"/>
      <c r="N772" s="18"/>
      <c r="O772" s="18"/>
      <c r="P772" s="18"/>
      <c r="Q772" s="18"/>
    </row>
    <row r="773" spans="1:17" ht="16.5" x14ac:dyDescent="0.3">
      <c r="A773" s="487" t="s">
        <v>5</v>
      </c>
      <c r="B773" s="511">
        <f>B738</f>
        <v>5</v>
      </c>
      <c r="C773" s="97"/>
      <c r="D773" s="483" t="s">
        <v>279</v>
      </c>
      <c r="E773" s="483"/>
      <c r="F773" s="483"/>
      <c r="G773" s="483"/>
      <c r="H773" s="483"/>
      <c r="I773" s="483"/>
      <c r="L773" s="534" t="s">
        <v>222</v>
      </c>
      <c r="M773" s="534"/>
      <c r="N773" s="534"/>
      <c r="O773" s="534"/>
      <c r="P773" s="534"/>
      <c r="Q773" s="534"/>
    </row>
    <row r="774" spans="1:17" x14ac:dyDescent="0.2">
      <c r="A774" s="487"/>
      <c r="B774" s="511"/>
      <c r="C774" s="13"/>
      <c r="D774" s="483" t="s">
        <v>7</v>
      </c>
      <c r="E774" s="483"/>
      <c r="F774" s="483"/>
      <c r="G774" s="483" t="s">
        <v>8</v>
      </c>
      <c r="H774" s="483"/>
      <c r="I774" s="483"/>
    </row>
    <row r="775" spans="1:17" x14ac:dyDescent="0.2">
      <c r="A775" s="477" t="s">
        <v>4</v>
      </c>
      <c r="B775" s="477"/>
      <c r="C775" s="22"/>
      <c r="D775" s="14" t="s">
        <v>9</v>
      </c>
      <c r="E775" s="14" t="s">
        <v>10</v>
      </c>
      <c r="F775" s="14" t="s">
        <v>11</v>
      </c>
      <c r="G775" s="14" t="s">
        <v>9</v>
      </c>
      <c r="H775" s="14" t="s">
        <v>10</v>
      </c>
      <c r="I775" s="14" t="s">
        <v>11</v>
      </c>
      <c r="L775" s="539" t="s">
        <v>223</v>
      </c>
      <c r="M775" s="539"/>
      <c r="N775" s="539"/>
      <c r="O775" s="539"/>
      <c r="P775" s="539"/>
      <c r="Q775" s="539"/>
    </row>
    <row r="776" spans="1:17" x14ac:dyDescent="0.2">
      <c r="A776" s="551">
        <f>IF(A741=0,"",A741)</f>
        <v>44986</v>
      </c>
      <c r="B776" s="551"/>
      <c r="D776" s="72">
        <f t="shared" ref="D776:I776" si="21">D741</f>
        <v>2</v>
      </c>
      <c r="E776" s="72">
        <f t="shared" si="21"/>
        <v>8</v>
      </c>
      <c r="F776" s="73">
        <f t="shared" si="21"/>
        <v>2022</v>
      </c>
      <c r="G776" s="72">
        <f t="shared" si="21"/>
        <v>31</v>
      </c>
      <c r="H776" s="72">
        <f t="shared" si="21"/>
        <v>12</v>
      </c>
      <c r="I776" s="73">
        <f t="shared" si="21"/>
        <v>2022</v>
      </c>
      <c r="L776" s="540" t="s">
        <v>25</v>
      </c>
      <c r="M776" s="540"/>
      <c r="N776" s="540"/>
      <c r="O776" s="540"/>
      <c r="P776" s="540"/>
      <c r="Q776" s="540"/>
    </row>
    <row r="777" spans="1:17" ht="6" customHeight="1" x14ac:dyDescent="0.2">
      <c r="Q777" s="22"/>
    </row>
    <row r="778" spans="1:17" x14ac:dyDescent="0.2">
      <c r="L778" s="22"/>
      <c r="M778" s="22"/>
      <c r="N778" s="22"/>
      <c r="O778" s="22"/>
      <c r="P778" s="22"/>
      <c r="Q778" s="14" t="s">
        <v>317</v>
      </c>
    </row>
    <row r="779" spans="1:17" ht="6" customHeight="1" x14ac:dyDescent="0.2">
      <c r="J779" s="22"/>
      <c r="K779" s="22"/>
      <c r="L779" s="22"/>
      <c r="M779" s="22"/>
      <c r="N779" s="22"/>
      <c r="O779" s="22"/>
    </row>
    <row r="780" spans="1:17" ht="16.5" x14ac:dyDescent="0.3">
      <c r="A780" s="534" t="s">
        <v>284</v>
      </c>
      <c r="B780" s="534"/>
      <c r="C780" s="534"/>
      <c r="D780" s="534"/>
      <c r="E780" s="534"/>
      <c r="F780" s="534"/>
      <c r="G780" s="534"/>
      <c r="H780" s="534"/>
      <c r="I780" s="534"/>
      <c r="J780" s="534"/>
      <c r="K780" s="534"/>
      <c r="L780" s="534"/>
      <c r="M780" s="534"/>
      <c r="N780" s="534"/>
      <c r="O780" s="534"/>
      <c r="P780" s="534"/>
      <c r="Q780" s="534"/>
    </row>
    <row r="781" spans="1:17" x14ac:dyDescent="0.2">
      <c r="J781" s="22"/>
      <c r="K781" s="22"/>
      <c r="L781" s="22"/>
      <c r="M781" s="22"/>
      <c r="N781" s="22"/>
      <c r="O781" s="22"/>
    </row>
    <row r="782" spans="1:17" ht="13.5" x14ac:dyDescent="0.2">
      <c r="B782" s="541" t="s">
        <v>285</v>
      </c>
      <c r="C782" s="541"/>
      <c r="D782" s="541"/>
      <c r="E782" s="541"/>
      <c r="F782" s="541"/>
      <c r="G782" s="541"/>
      <c r="H782" s="541"/>
      <c r="I782" s="541"/>
      <c r="J782" s="541"/>
      <c r="K782" s="541"/>
      <c r="L782" s="541"/>
      <c r="M782" s="541"/>
      <c r="N782" s="541"/>
      <c r="O782" s="111"/>
    </row>
    <row r="783" spans="1:17" ht="12.95" customHeight="1" x14ac:dyDescent="0.2">
      <c r="B783" s="483" t="s">
        <v>31</v>
      </c>
      <c r="C783" s="483" t="s">
        <v>286</v>
      </c>
      <c r="D783" s="483"/>
      <c r="E783" s="483"/>
      <c r="F783" s="483"/>
      <c r="G783" s="483"/>
      <c r="H783" s="483"/>
      <c r="I783" s="483" t="s">
        <v>287</v>
      </c>
      <c r="J783" s="483"/>
      <c r="K783" s="538" t="s">
        <v>288</v>
      </c>
      <c r="L783" s="538"/>
      <c r="M783" s="538" t="s">
        <v>289</v>
      </c>
      <c r="N783" s="538"/>
      <c r="O783" s="121"/>
    </row>
    <row r="784" spans="1:17" x14ac:dyDescent="0.2">
      <c r="B784" s="483"/>
      <c r="C784" s="483"/>
      <c r="D784" s="483"/>
      <c r="E784" s="483"/>
      <c r="F784" s="483"/>
      <c r="G784" s="483"/>
      <c r="H784" s="483"/>
      <c r="I784" s="503" t="s">
        <v>290</v>
      </c>
      <c r="J784" s="503" t="s">
        <v>291</v>
      </c>
      <c r="K784" s="538"/>
      <c r="L784" s="538"/>
      <c r="M784" s="538"/>
      <c r="N784" s="538"/>
      <c r="O784" s="117"/>
      <c r="P784" s="31"/>
    </row>
    <row r="785" spans="2:16" x14ac:dyDescent="0.2">
      <c r="B785" s="483"/>
      <c r="C785" s="483"/>
      <c r="D785" s="483"/>
      <c r="E785" s="483"/>
      <c r="F785" s="483"/>
      <c r="G785" s="483"/>
      <c r="H785" s="483"/>
      <c r="I785" s="503"/>
      <c r="J785" s="503"/>
      <c r="K785" s="538"/>
      <c r="L785" s="538"/>
      <c r="M785" s="538"/>
      <c r="N785" s="538"/>
      <c r="O785" s="111"/>
    </row>
    <row r="786" spans="2:16" x14ac:dyDescent="0.2">
      <c r="B786" s="483"/>
      <c r="C786" s="483"/>
      <c r="D786" s="483"/>
      <c r="E786" s="483"/>
      <c r="F786" s="483"/>
      <c r="G786" s="483"/>
      <c r="H786" s="483"/>
      <c r="I786" s="503"/>
      <c r="J786" s="503"/>
      <c r="K786" s="538"/>
      <c r="L786" s="538"/>
      <c r="M786" s="538"/>
      <c r="N786" s="538"/>
      <c r="O786" s="117"/>
      <c r="P786" s="31"/>
    </row>
    <row r="787" spans="2:16" ht="13.5" x14ac:dyDescent="0.2">
      <c r="B787" s="112">
        <v>127</v>
      </c>
      <c r="C787" s="504"/>
      <c r="D787" s="504"/>
      <c r="E787" s="504"/>
      <c r="F787" s="504"/>
      <c r="G787" s="504"/>
      <c r="H787" s="504"/>
      <c r="I787" s="122"/>
      <c r="J787" s="122"/>
      <c r="K787" s="543"/>
      <c r="L787" s="543"/>
      <c r="M787" s="563"/>
      <c r="N787" s="563"/>
      <c r="O787" s="111"/>
      <c r="P787" s="31"/>
    </row>
    <row r="788" spans="2:16" ht="13.5" x14ac:dyDescent="0.2">
      <c r="B788" s="113">
        <v>128</v>
      </c>
      <c r="C788" s="504"/>
      <c r="D788" s="504"/>
      <c r="E788" s="504"/>
      <c r="F788" s="504"/>
      <c r="G788" s="504"/>
      <c r="H788" s="504"/>
      <c r="I788" s="100"/>
      <c r="J788" s="100"/>
      <c r="K788" s="543"/>
      <c r="L788" s="543"/>
      <c r="M788" s="563"/>
      <c r="N788" s="563"/>
      <c r="O788" s="116"/>
      <c r="P788" s="31"/>
    </row>
    <row r="789" spans="2:16" ht="13.5" x14ac:dyDescent="0.2">
      <c r="B789" s="112">
        <v>129</v>
      </c>
      <c r="C789" s="504"/>
      <c r="D789" s="504"/>
      <c r="E789" s="504"/>
      <c r="F789" s="504"/>
      <c r="G789" s="504"/>
      <c r="H789" s="504"/>
      <c r="I789" s="100"/>
      <c r="J789" s="100"/>
      <c r="K789" s="543"/>
      <c r="L789" s="543"/>
      <c r="M789" s="563"/>
      <c r="N789" s="563"/>
      <c r="O789" s="116"/>
      <c r="P789" s="31"/>
    </row>
    <row r="790" spans="2:16" ht="13.5" x14ac:dyDescent="0.2">
      <c r="B790" s="113">
        <v>130</v>
      </c>
      <c r="C790" s="504"/>
      <c r="D790" s="504"/>
      <c r="E790" s="504"/>
      <c r="F790" s="504"/>
      <c r="G790" s="504"/>
      <c r="H790" s="504"/>
      <c r="I790" s="100"/>
      <c r="J790" s="100"/>
      <c r="K790" s="543"/>
      <c r="L790" s="543"/>
      <c r="M790" s="563"/>
      <c r="N790" s="563"/>
      <c r="O790" s="117"/>
      <c r="P790" s="31"/>
    </row>
    <row r="791" spans="2:16" ht="13.5" x14ac:dyDescent="0.2">
      <c r="B791" s="112">
        <v>131</v>
      </c>
      <c r="C791" s="504"/>
      <c r="D791" s="504"/>
      <c r="E791" s="504"/>
      <c r="F791" s="504"/>
      <c r="G791" s="504"/>
      <c r="H791" s="504"/>
      <c r="I791" s="100"/>
      <c r="J791" s="100"/>
      <c r="K791" s="543"/>
      <c r="L791" s="543"/>
      <c r="M791" s="563"/>
      <c r="N791" s="563"/>
      <c r="O791" s="111"/>
      <c r="P791" s="31"/>
    </row>
    <row r="792" spans="2:16" ht="13.5" x14ac:dyDescent="0.2">
      <c r="B792" s="113">
        <v>132</v>
      </c>
      <c r="C792" s="504"/>
      <c r="D792" s="504"/>
      <c r="E792" s="504"/>
      <c r="F792" s="504"/>
      <c r="G792" s="504"/>
      <c r="H792" s="504"/>
      <c r="I792" s="100"/>
      <c r="J792" s="100"/>
      <c r="K792" s="543"/>
      <c r="L792" s="543"/>
      <c r="M792" s="563"/>
      <c r="N792" s="563"/>
      <c r="O792" s="111"/>
      <c r="P792" s="31"/>
    </row>
    <row r="793" spans="2:16" ht="13.5" x14ac:dyDescent="0.2">
      <c r="B793" s="112">
        <v>133</v>
      </c>
      <c r="C793" s="504"/>
      <c r="D793" s="504"/>
      <c r="E793" s="504"/>
      <c r="F793" s="504"/>
      <c r="G793" s="504"/>
      <c r="H793" s="504"/>
      <c r="I793" s="100"/>
      <c r="J793" s="100"/>
      <c r="K793" s="543"/>
      <c r="L793" s="543"/>
      <c r="M793" s="563"/>
      <c r="N793" s="563"/>
      <c r="O793" s="111"/>
      <c r="P793" s="31"/>
    </row>
    <row r="794" spans="2:16" ht="13.5" x14ac:dyDescent="0.2">
      <c r="B794" s="113">
        <v>134</v>
      </c>
      <c r="C794" s="504"/>
      <c r="D794" s="504"/>
      <c r="E794" s="504"/>
      <c r="F794" s="504"/>
      <c r="G794" s="504"/>
      <c r="H794" s="504"/>
      <c r="I794" s="100"/>
      <c r="J794" s="100"/>
      <c r="K794" s="543"/>
      <c r="L794" s="543"/>
      <c r="M794" s="563"/>
      <c r="N794" s="563"/>
      <c r="O794" s="111"/>
      <c r="P794" s="31"/>
    </row>
    <row r="795" spans="2:16" ht="13.5" x14ac:dyDescent="0.2">
      <c r="B795" s="112">
        <v>135</v>
      </c>
      <c r="C795" s="504"/>
      <c r="D795" s="504"/>
      <c r="E795" s="504"/>
      <c r="F795" s="504"/>
      <c r="G795" s="504"/>
      <c r="H795" s="504"/>
      <c r="I795" s="100"/>
      <c r="J795" s="100"/>
      <c r="K795" s="543"/>
      <c r="L795" s="543"/>
      <c r="M795" s="563"/>
      <c r="N795" s="563"/>
      <c r="O795" s="111"/>
      <c r="P795" s="31"/>
    </row>
    <row r="796" spans="2:16" ht="13.5" x14ac:dyDescent="0.2">
      <c r="B796" s="113">
        <v>136</v>
      </c>
      <c r="C796" s="504"/>
      <c r="D796" s="504"/>
      <c r="E796" s="504"/>
      <c r="F796" s="504"/>
      <c r="G796" s="504"/>
      <c r="H796" s="504"/>
      <c r="I796" s="100"/>
      <c r="J796" s="100"/>
      <c r="K796" s="543"/>
      <c r="L796" s="543"/>
      <c r="M796" s="563"/>
      <c r="N796" s="563"/>
      <c r="O796" s="111"/>
      <c r="P796" s="31"/>
    </row>
    <row r="797" spans="2:16" ht="13.5" x14ac:dyDescent="0.2">
      <c r="B797" s="112">
        <v>137</v>
      </c>
      <c r="C797" s="504"/>
      <c r="D797" s="504"/>
      <c r="E797" s="504"/>
      <c r="F797" s="504"/>
      <c r="G797" s="504"/>
      <c r="H797" s="504"/>
      <c r="I797" s="100"/>
      <c r="J797" s="100"/>
      <c r="K797" s="543"/>
      <c r="L797" s="543"/>
      <c r="M797" s="563"/>
      <c r="N797" s="563"/>
      <c r="O797" s="111"/>
      <c r="P797" s="31"/>
    </row>
    <row r="798" spans="2:16" ht="13.5" x14ac:dyDescent="0.2">
      <c r="B798" s="113">
        <v>138</v>
      </c>
      <c r="C798" s="504"/>
      <c r="D798" s="504"/>
      <c r="E798" s="504"/>
      <c r="F798" s="504"/>
      <c r="G798" s="504"/>
      <c r="H798" s="504"/>
      <c r="I798" s="100"/>
      <c r="J798" s="100"/>
      <c r="K798" s="543"/>
      <c r="L798" s="543"/>
      <c r="M798" s="563"/>
      <c r="N798" s="563"/>
      <c r="O798" s="111"/>
      <c r="P798" s="31"/>
    </row>
    <row r="799" spans="2:16" ht="13.5" x14ac:dyDescent="0.2">
      <c r="B799" s="112">
        <v>139</v>
      </c>
      <c r="C799" s="504"/>
      <c r="D799" s="504"/>
      <c r="E799" s="504"/>
      <c r="F799" s="504"/>
      <c r="G799" s="504"/>
      <c r="H799" s="504"/>
      <c r="I799" s="100"/>
      <c r="J799" s="100"/>
      <c r="K799" s="543"/>
      <c r="L799" s="543"/>
      <c r="M799" s="563"/>
      <c r="N799" s="563"/>
      <c r="O799" s="111"/>
      <c r="P799" s="31"/>
    </row>
    <row r="800" spans="2:16" ht="13.5" x14ac:dyDescent="0.2">
      <c r="B800" s="113">
        <v>140</v>
      </c>
      <c r="C800" s="504"/>
      <c r="D800" s="504"/>
      <c r="E800" s="504"/>
      <c r="F800" s="504"/>
      <c r="G800" s="504"/>
      <c r="H800" s="504"/>
      <c r="I800" s="100"/>
      <c r="J800" s="100"/>
      <c r="K800" s="543"/>
      <c r="L800" s="543"/>
      <c r="M800" s="563"/>
      <c r="N800" s="563"/>
      <c r="O800" s="111"/>
    </row>
    <row r="801" spans="1:19" ht="13.5" x14ac:dyDescent="0.2">
      <c r="B801" s="112">
        <v>141</v>
      </c>
      <c r="C801" s="504"/>
      <c r="D801" s="504"/>
      <c r="E801" s="504"/>
      <c r="F801" s="504"/>
      <c r="G801" s="504"/>
      <c r="H801" s="504"/>
      <c r="I801" s="100"/>
      <c r="J801" s="100"/>
      <c r="K801" s="543"/>
      <c r="L801" s="543"/>
      <c r="M801" s="563"/>
      <c r="N801" s="563"/>
      <c r="O801" s="111"/>
    </row>
    <row r="802" spans="1:19" ht="13.5" x14ac:dyDescent="0.2">
      <c r="B802" s="113">
        <v>142</v>
      </c>
      <c r="C802" s="504"/>
      <c r="D802" s="504"/>
      <c r="E802" s="504"/>
      <c r="F802" s="504"/>
      <c r="G802" s="504"/>
      <c r="H802" s="504"/>
      <c r="I802" s="100"/>
      <c r="J802" s="100"/>
      <c r="K802" s="543"/>
      <c r="L802" s="543"/>
      <c r="M802" s="563"/>
      <c r="N802" s="563"/>
    </row>
    <row r="803" spans="1:19" ht="13.5" x14ac:dyDescent="0.2">
      <c r="B803" s="112">
        <v>143</v>
      </c>
      <c r="C803" s="504"/>
      <c r="D803" s="504"/>
      <c r="E803" s="504"/>
      <c r="F803" s="504"/>
      <c r="G803" s="504"/>
      <c r="H803" s="504"/>
      <c r="I803" s="100"/>
      <c r="J803" s="100"/>
      <c r="K803" s="543"/>
      <c r="L803" s="543"/>
      <c r="M803" s="563"/>
      <c r="N803" s="563"/>
    </row>
    <row r="804" spans="1:19" ht="13.5" x14ac:dyDescent="0.2">
      <c r="B804" s="113">
        <v>144</v>
      </c>
      <c r="C804" s="504"/>
      <c r="D804" s="504"/>
      <c r="E804" s="504"/>
      <c r="F804" s="504"/>
      <c r="G804" s="504"/>
      <c r="H804" s="504"/>
      <c r="I804" s="100"/>
      <c r="J804" s="100"/>
      <c r="K804" s="543"/>
      <c r="L804" s="543"/>
      <c r="M804" s="563"/>
      <c r="N804" s="563"/>
    </row>
    <row r="805" spans="1:19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7.25" x14ac:dyDescent="0.25">
      <c r="A806" s="497" t="s">
        <v>19</v>
      </c>
      <c r="B806" s="497"/>
      <c r="C806" s="497"/>
      <c r="D806" s="497"/>
      <c r="E806" s="505" t="str">
        <f>E771</f>
        <v>3R Petroleum</v>
      </c>
      <c r="F806" s="505"/>
      <c r="G806" s="505"/>
      <c r="H806" s="505"/>
      <c r="I806" s="505"/>
      <c r="L806" s="486" t="s">
        <v>21</v>
      </c>
      <c r="M806" s="486"/>
      <c r="N806" s="486"/>
      <c r="O806" s="486"/>
      <c r="P806" s="486"/>
      <c r="Q806" s="486"/>
    </row>
    <row r="807" spans="1:19" ht="6" customHeight="1" x14ac:dyDescent="0.2">
      <c r="I807" s="22"/>
      <c r="J807" s="18"/>
      <c r="K807" s="18"/>
      <c r="L807" s="18"/>
      <c r="M807" s="18"/>
      <c r="N807" s="18"/>
      <c r="O807" s="18"/>
      <c r="P807" s="18"/>
      <c r="Q807" s="18"/>
    </row>
    <row r="808" spans="1:19" ht="16.5" x14ac:dyDescent="0.3">
      <c r="A808" s="487" t="s">
        <v>5</v>
      </c>
      <c r="B808" s="511">
        <f>B773</f>
        <v>5</v>
      </c>
      <c r="C808" s="97"/>
      <c r="D808" s="483" t="s">
        <v>279</v>
      </c>
      <c r="E808" s="483"/>
      <c r="F808" s="483"/>
      <c r="G808" s="483"/>
      <c r="H808" s="483"/>
      <c r="I808" s="483"/>
      <c r="L808" s="534" t="s">
        <v>222</v>
      </c>
      <c r="M808" s="534"/>
      <c r="N808" s="534"/>
      <c r="O808" s="534"/>
      <c r="P808" s="534"/>
      <c r="Q808" s="534"/>
    </row>
    <row r="809" spans="1:19" x14ac:dyDescent="0.2">
      <c r="A809" s="487"/>
      <c r="B809" s="511"/>
      <c r="C809" s="13"/>
      <c r="D809" s="483" t="s">
        <v>7</v>
      </c>
      <c r="E809" s="483"/>
      <c r="F809" s="483"/>
      <c r="G809" s="483" t="s">
        <v>8</v>
      </c>
      <c r="H809" s="483"/>
      <c r="I809" s="483"/>
    </row>
    <row r="810" spans="1:19" x14ac:dyDescent="0.2">
      <c r="A810" s="477" t="s">
        <v>4</v>
      </c>
      <c r="B810" s="477"/>
      <c r="C810" s="22"/>
      <c r="D810" s="14" t="s">
        <v>9</v>
      </c>
      <c r="E810" s="14" t="s">
        <v>10</v>
      </c>
      <c r="F810" s="14" t="s">
        <v>11</v>
      </c>
      <c r="G810" s="14" t="s">
        <v>9</v>
      </c>
      <c r="H810" s="14" t="s">
        <v>10</v>
      </c>
      <c r="I810" s="14" t="s">
        <v>11</v>
      </c>
      <c r="L810" s="539" t="s">
        <v>223</v>
      </c>
      <c r="M810" s="539"/>
      <c r="N810" s="539"/>
      <c r="O810" s="539"/>
      <c r="P810" s="539"/>
      <c r="Q810" s="539"/>
    </row>
    <row r="811" spans="1:19" x14ac:dyDescent="0.2">
      <c r="A811" s="551">
        <f>IF(A776=0,"",A776)</f>
        <v>44986</v>
      </c>
      <c r="B811" s="551"/>
      <c r="D811" s="72">
        <f t="shared" ref="D811:I811" si="22">D776</f>
        <v>2</v>
      </c>
      <c r="E811" s="72">
        <f t="shared" si="22"/>
        <v>8</v>
      </c>
      <c r="F811" s="73">
        <f t="shared" si="22"/>
        <v>2022</v>
      </c>
      <c r="G811" s="72">
        <f t="shared" si="22"/>
        <v>31</v>
      </c>
      <c r="H811" s="72">
        <f t="shared" si="22"/>
        <v>12</v>
      </c>
      <c r="I811" s="73">
        <f t="shared" si="22"/>
        <v>2022</v>
      </c>
      <c r="L811" s="540" t="s">
        <v>25</v>
      </c>
      <c r="M811" s="540"/>
      <c r="N811" s="540"/>
      <c r="O811" s="540"/>
      <c r="P811" s="540"/>
      <c r="Q811" s="540"/>
    </row>
    <row r="812" spans="1:19" ht="6" customHeight="1" x14ac:dyDescent="0.2">
      <c r="Q812" s="22"/>
    </row>
    <row r="813" spans="1:19" x14ac:dyDescent="0.2">
      <c r="L813" s="22"/>
      <c r="M813" s="22"/>
      <c r="N813" s="22"/>
      <c r="O813" s="22"/>
      <c r="P813" s="22"/>
      <c r="Q813" s="14" t="s">
        <v>318</v>
      </c>
    </row>
    <row r="814" spans="1:19" ht="6" customHeight="1" x14ac:dyDescent="0.2"/>
    <row r="815" spans="1:19" ht="16.5" x14ac:dyDescent="0.3">
      <c r="A815" s="534" t="s">
        <v>269</v>
      </c>
      <c r="B815" s="534"/>
      <c r="C815" s="534"/>
      <c r="D815" s="534"/>
      <c r="E815" s="534"/>
      <c r="F815" s="534"/>
      <c r="G815" s="534"/>
      <c r="H815" s="534"/>
      <c r="I815" s="534"/>
      <c r="J815" s="534"/>
      <c r="K815" s="534"/>
      <c r="L815" s="534"/>
      <c r="M815" s="534"/>
      <c r="N815" s="534"/>
      <c r="O815" s="534"/>
      <c r="P815" s="534"/>
      <c r="Q815" s="534"/>
    </row>
    <row r="816" spans="1:19" x14ac:dyDescent="0.2">
      <c r="J816" s="22"/>
      <c r="K816" s="22"/>
      <c r="L816" s="22"/>
      <c r="M816" s="22"/>
      <c r="N816" s="22"/>
      <c r="O816" s="22"/>
    </row>
    <row r="817" spans="2:16" ht="13.5" x14ac:dyDescent="0.2">
      <c r="B817" s="541" t="s">
        <v>285</v>
      </c>
      <c r="C817" s="541"/>
      <c r="D817" s="541"/>
      <c r="E817" s="541"/>
      <c r="F817" s="541"/>
      <c r="G817" s="541"/>
      <c r="H817" s="541"/>
      <c r="I817" s="541"/>
      <c r="J817" s="541"/>
      <c r="K817" s="541"/>
      <c r="L817" s="541"/>
      <c r="M817" s="541"/>
      <c r="N817" s="541"/>
      <c r="O817" s="111"/>
    </row>
    <row r="818" spans="2:16" ht="12.95" customHeight="1" x14ac:dyDescent="0.2">
      <c r="B818" s="483" t="s">
        <v>31</v>
      </c>
      <c r="C818" s="483" t="s">
        <v>286</v>
      </c>
      <c r="D818" s="483"/>
      <c r="E818" s="483"/>
      <c r="F818" s="483"/>
      <c r="G818" s="483"/>
      <c r="H818" s="483"/>
      <c r="I818" s="483" t="s">
        <v>287</v>
      </c>
      <c r="J818" s="483"/>
      <c r="K818" s="538" t="s">
        <v>288</v>
      </c>
      <c r="L818" s="538"/>
      <c r="M818" s="538" t="s">
        <v>289</v>
      </c>
      <c r="N818" s="538"/>
      <c r="O818" s="121"/>
    </row>
    <row r="819" spans="2:16" x14ac:dyDescent="0.2">
      <c r="B819" s="483"/>
      <c r="C819" s="483"/>
      <c r="D819" s="483"/>
      <c r="E819" s="483"/>
      <c r="F819" s="483"/>
      <c r="G819" s="483"/>
      <c r="H819" s="483"/>
      <c r="I819" s="503" t="s">
        <v>290</v>
      </c>
      <c r="J819" s="503" t="s">
        <v>291</v>
      </c>
      <c r="K819" s="538"/>
      <c r="L819" s="538"/>
      <c r="M819" s="538"/>
      <c r="N819" s="538"/>
      <c r="O819" s="117"/>
      <c r="P819" s="31"/>
    </row>
    <row r="820" spans="2:16" x14ac:dyDescent="0.2">
      <c r="B820" s="483"/>
      <c r="C820" s="483"/>
      <c r="D820" s="483"/>
      <c r="E820" s="483"/>
      <c r="F820" s="483"/>
      <c r="G820" s="483"/>
      <c r="H820" s="483"/>
      <c r="I820" s="503"/>
      <c r="J820" s="503"/>
      <c r="K820" s="538"/>
      <c r="L820" s="538"/>
      <c r="M820" s="538"/>
      <c r="N820" s="538"/>
      <c r="O820" s="111"/>
    </row>
    <row r="821" spans="2:16" x14ac:dyDescent="0.2">
      <c r="B821" s="483"/>
      <c r="C821" s="483"/>
      <c r="D821" s="483"/>
      <c r="E821" s="483"/>
      <c r="F821" s="483"/>
      <c r="G821" s="483"/>
      <c r="H821" s="483"/>
      <c r="I821" s="503"/>
      <c r="J821" s="503"/>
      <c r="K821" s="538"/>
      <c r="L821" s="538"/>
      <c r="M821" s="538"/>
      <c r="N821" s="538"/>
      <c r="O821" s="117"/>
      <c r="P821" s="31"/>
    </row>
    <row r="822" spans="2:16" ht="13.5" x14ac:dyDescent="0.2">
      <c r="B822" s="112">
        <v>145</v>
      </c>
      <c r="C822" s="504"/>
      <c r="D822" s="504"/>
      <c r="E822" s="504"/>
      <c r="F822" s="504"/>
      <c r="G822" s="504"/>
      <c r="H822" s="504"/>
      <c r="I822" s="122"/>
      <c r="J822" s="122"/>
      <c r="K822" s="543"/>
      <c r="L822" s="543"/>
      <c r="M822" s="563"/>
      <c r="N822" s="563"/>
      <c r="O822" s="111"/>
      <c r="P822" s="31"/>
    </row>
    <row r="823" spans="2:16" ht="13.5" x14ac:dyDescent="0.2">
      <c r="B823" s="113">
        <v>146</v>
      </c>
      <c r="C823" s="504"/>
      <c r="D823" s="504"/>
      <c r="E823" s="504"/>
      <c r="F823" s="504"/>
      <c r="G823" s="504"/>
      <c r="H823" s="504"/>
      <c r="I823" s="100"/>
      <c r="J823" s="100"/>
      <c r="K823" s="543"/>
      <c r="L823" s="543"/>
      <c r="M823" s="563"/>
      <c r="N823" s="563"/>
      <c r="O823" s="116"/>
      <c r="P823" s="31"/>
    </row>
    <row r="824" spans="2:16" ht="13.5" x14ac:dyDescent="0.2">
      <c r="B824" s="112">
        <v>147</v>
      </c>
      <c r="C824" s="504"/>
      <c r="D824" s="504"/>
      <c r="E824" s="504"/>
      <c r="F824" s="504"/>
      <c r="G824" s="504"/>
      <c r="H824" s="504"/>
      <c r="I824" s="100"/>
      <c r="J824" s="100"/>
      <c r="K824" s="543"/>
      <c r="L824" s="543"/>
      <c r="M824" s="563"/>
      <c r="N824" s="563"/>
      <c r="O824" s="116"/>
      <c r="P824" s="31"/>
    </row>
    <row r="825" spans="2:16" ht="13.5" x14ac:dyDescent="0.2">
      <c r="B825" s="113">
        <v>148</v>
      </c>
      <c r="C825" s="504"/>
      <c r="D825" s="504"/>
      <c r="E825" s="504"/>
      <c r="F825" s="504"/>
      <c r="G825" s="504"/>
      <c r="H825" s="504"/>
      <c r="I825" s="100"/>
      <c r="J825" s="100"/>
      <c r="K825" s="543"/>
      <c r="L825" s="543"/>
      <c r="M825" s="563"/>
      <c r="N825" s="563"/>
      <c r="O825" s="117"/>
      <c r="P825" s="31"/>
    </row>
    <row r="826" spans="2:16" ht="13.5" x14ac:dyDescent="0.2">
      <c r="B826" s="112">
        <v>149</v>
      </c>
      <c r="C826" s="504"/>
      <c r="D826" s="504"/>
      <c r="E826" s="504"/>
      <c r="F826" s="504"/>
      <c r="G826" s="504"/>
      <c r="H826" s="504"/>
      <c r="I826" s="100"/>
      <c r="J826" s="100"/>
      <c r="K826" s="543"/>
      <c r="L826" s="543"/>
      <c r="M826" s="563"/>
      <c r="N826" s="563"/>
      <c r="O826" s="111"/>
      <c r="P826" s="31"/>
    </row>
    <row r="827" spans="2:16" ht="13.5" x14ac:dyDescent="0.2">
      <c r="B827" s="113">
        <v>150</v>
      </c>
      <c r="C827" s="504"/>
      <c r="D827" s="504"/>
      <c r="E827" s="504"/>
      <c r="F827" s="504"/>
      <c r="G827" s="504"/>
      <c r="H827" s="504"/>
      <c r="I827" s="100"/>
      <c r="J827" s="100"/>
      <c r="K827" s="543"/>
      <c r="L827" s="543"/>
      <c r="M827" s="563"/>
      <c r="N827" s="563"/>
      <c r="O827" s="111"/>
      <c r="P827" s="31"/>
    </row>
    <row r="828" spans="2:16" ht="13.5" x14ac:dyDescent="0.2">
      <c r="B828" s="112">
        <v>151</v>
      </c>
      <c r="C828" s="504"/>
      <c r="D828" s="504"/>
      <c r="E828" s="504"/>
      <c r="F828" s="504"/>
      <c r="G828" s="504"/>
      <c r="H828" s="504"/>
      <c r="I828" s="100"/>
      <c r="J828" s="100"/>
      <c r="K828" s="543"/>
      <c r="L828" s="543"/>
      <c r="M828" s="563"/>
      <c r="N828" s="563"/>
      <c r="O828" s="111"/>
      <c r="P828" s="31"/>
    </row>
    <row r="829" spans="2:16" ht="13.5" x14ac:dyDescent="0.2">
      <c r="B829" s="113">
        <v>152</v>
      </c>
      <c r="C829" s="504"/>
      <c r="D829" s="504"/>
      <c r="E829" s="504"/>
      <c r="F829" s="504"/>
      <c r="G829" s="504"/>
      <c r="H829" s="504"/>
      <c r="I829" s="100"/>
      <c r="J829" s="100"/>
      <c r="K829" s="543"/>
      <c r="L829" s="543"/>
      <c r="M829" s="563"/>
      <c r="N829" s="563"/>
      <c r="O829" s="111"/>
      <c r="P829" s="31"/>
    </row>
    <row r="830" spans="2:16" ht="13.5" x14ac:dyDescent="0.2">
      <c r="B830" s="112">
        <v>153</v>
      </c>
      <c r="C830" s="504"/>
      <c r="D830" s="504"/>
      <c r="E830" s="504"/>
      <c r="F830" s="504"/>
      <c r="G830" s="504"/>
      <c r="H830" s="504"/>
      <c r="I830" s="100"/>
      <c r="J830" s="100"/>
      <c r="K830" s="543"/>
      <c r="L830" s="543"/>
      <c r="M830" s="563"/>
      <c r="N830" s="563"/>
      <c r="O830" s="111"/>
      <c r="P830" s="31"/>
    </row>
    <row r="831" spans="2:16" ht="13.5" x14ac:dyDescent="0.2">
      <c r="B831" s="113">
        <v>154</v>
      </c>
      <c r="C831" s="504"/>
      <c r="D831" s="504"/>
      <c r="E831" s="504"/>
      <c r="F831" s="504"/>
      <c r="G831" s="504"/>
      <c r="H831" s="504"/>
      <c r="I831" s="100"/>
      <c r="J831" s="100"/>
      <c r="K831" s="543"/>
      <c r="L831" s="543"/>
      <c r="M831" s="563"/>
      <c r="N831" s="563"/>
      <c r="O831" s="111"/>
      <c r="P831" s="31"/>
    </row>
    <row r="832" spans="2:16" ht="13.5" x14ac:dyDescent="0.2">
      <c r="B832" s="112">
        <v>155</v>
      </c>
      <c r="C832" s="504"/>
      <c r="D832" s="504"/>
      <c r="E832" s="504"/>
      <c r="F832" s="504"/>
      <c r="G832" s="504"/>
      <c r="H832" s="504"/>
      <c r="I832" s="100"/>
      <c r="J832" s="100"/>
      <c r="K832" s="543"/>
      <c r="L832" s="543"/>
      <c r="M832" s="563"/>
      <c r="N832" s="563"/>
      <c r="O832" s="111"/>
      <c r="P832" s="31"/>
    </row>
    <row r="833" spans="1:17" ht="13.5" x14ac:dyDescent="0.2">
      <c r="B833" s="113">
        <v>156</v>
      </c>
      <c r="C833" s="504"/>
      <c r="D833" s="504"/>
      <c r="E833" s="504"/>
      <c r="F833" s="504"/>
      <c r="G833" s="504"/>
      <c r="H833" s="504"/>
      <c r="I833" s="100"/>
      <c r="J833" s="100"/>
      <c r="K833" s="543"/>
      <c r="L833" s="543"/>
      <c r="M833" s="563"/>
      <c r="N833" s="563"/>
      <c r="O833" s="111"/>
      <c r="P833" s="31"/>
    </row>
    <row r="834" spans="1:17" ht="13.5" x14ac:dyDescent="0.2">
      <c r="B834" s="112">
        <v>157</v>
      </c>
      <c r="C834" s="504"/>
      <c r="D834" s="504"/>
      <c r="E834" s="504"/>
      <c r="F834" s="504"/>
      <c r="G834" s="504"/>
      <c r="H834" s="504"/>
      <c r="I834" s="100"/>
      <c r="J834" s="100"/>
      <c r="K834" s="543"/>
      <c r="L834" s="543"/>
      <c r="M834" s="563"/>
      <c r="N834" s="563"/>
      <c r="O834" s="111"/>
      <c r="P834" s="31"/>
    </row>
    <row r="835" spans="1:17" ht="13.5" x14ac:dyDescent="0.2">
      <c r="B835" s="113">
        <v>158</v>
      </c>
      <c r="C835" s="504"/>
      <c r="D835" s="504"/>
      <c r="E835" s="504"/>
      <c r="F835" s="504"/>
      <c r="G835" s="504"/>
      <c r="H835" s="504"/>
      <c r="I835" s="100"/>
      <c r="J835" s="100"/>
      <c r="K835" s="543"/>
      <c r="L835" s="543"/>
      <c r="M835" s="563"/>
      <c r="N835" s="563"/>
      <c r="O835" s="111"/>
    </row>
    <row r="836" spans="1:17" ht="13.5" x14ac:dyDescent="0.2">
      <c r="B836" s="112">
        <v>159</v>
      </c>
      <c r="C836" s="504"/>
      <c r="D836" s="504"/>
      <c r="E836" s="504"/>
      <c r="F836" s="504"/>
      <c r="G836" s="504"/>
      <c r="H836" s="504"/>
      <c r="I836" s="100"/>
      <c r="J836" s="100"/>
      <c r="K836" s="543"/>
      <c r="L836" s="543"/>
      <c r="M836" s="563"/>
      <c r="N836" s="563"/>
      <c r="O836" s="111"/>
    </row>
    <row r="837" spans="1:17" ht="13.5" x14ac:dyDescent="0.2">
      <c r="B837" s="113">
        <v>160</v>
      </c>
      <c r="C837" s="504"/>
      <c r="D837" s="504"/>
      <c r="E837" s="504"/>
      <c r="F837" s="504"/>
      <c r="G837" s="504"/>
      <c r="H837" s="504"/>
      <c r="I837" s="100"/>
      <c r="J837" s="100"/>
      <c r="K837" s="543"/>
      <c r="L837" s="543"/>
      <c r="M837" s="563"/>
      <c r="N837" s="563"/>
    </row>
    <row r="838" spans="1:17" ht="13.5" x14ac:dyDescent="0.2">
      <c r="B838" s="112">
        <v>161</v>
      </c>
      <c r="C838" s="504"/>
      <c r="D838" s="504"/>
      <c r="E838" s="504"/>
      <c r="F838" s="504"/>
      <c r="G838" s="504"/>
      <c r="H838" s="504"/>
      <c r="I838" s="100"/>
      <c r="J838" s="100"/>
      <c r="K838" s="543"/>
      <c r="L838" s="543"/>
      <c r="M838" s="563"/>
      <c r="N838" s="563"/>
    </row>
    <row r="839" spans="1:17" ht="13.5" x14ac:dyDescent="0.2">
      <c r="B839" s="113">
        <v>162</v>
      </c>
      <c r="C839" s="504"/>
      <c r="D839" s="504"/>
      <c r="E839" s="504"/>
      <c r="F839" s="504"/>
      <c r="G839" s="504"/>
      <c r="H839" s="504"/>
      <c r="I839" s="100"/>
      <c r="J839" s="100"/>
      <c r="K839" s="543"/>
      <c r="L839" s="543"/>
      <c r="M839" s="563"/>
      <c r="N839" s="563"/>
    </row>
    <row r="840" spans="1:17" ht="13.5" x14ac:dyDescent="0.2">
      <c r="B840" s="118"/>
      <c r="C840" s="35"/>
      <c r="D840" s="35"/>
      <c r="E840" s="35"/>
      <c r="F840" s="35"/>
      <c r="G840" s="35"/>
      <c r="H840" s="35"/>
      <c r="I840" s="35"/>
      <c r="J840" s="35"/>
      <c r="K840" s="119"/>
      <c r="L840" s="120"/>
      <c r="M840" s="120"/>
      <c r="N840" s="120"/>
    </row>
    <row r="841" spans="1:17" ht="17.25" x14ac:dyDescent="0.25">
      <c r="A841" s="497" t="s">
        <v>19</v>
      </c>
      <c r="B841" s="497"/>
      <c r="C841" s="497"/>
      <c r="D841" s="497"/>
      <c r="E841" s="560" t="str">
        <f>E806</f>
        <v>3R Petroleum</v>
      </c>
      <c r="F841" s="560"/>
      <c r="G841" s="560"/>
      <c r="H841" s="560"/>
      <c r="I841" s="560"/>
      <c r="L841" s="486" t="s">
        <v>21</v>
      </c>
      <c r="M841" s="486"/>
      <c r="N841" s="486"/>
      <c r="O841" s="486"/>
      <c r="P841" s="486"/>
      <c r="Q841" s="486"/>
    </row>
    <row r="842" spans="1:17" ht="6" customHeight="1" x14ac:dyDescent="0.2">
      <c r="I842" s="22"/>
      <c r="J842" s="18"/>
      <c r="K842" s="18"/>
      <c r="L842" s="18"/>
      <c r="M842" s="18"/>
      <c r="N842" s="18"/>
      <c r="O842" s="18"/>
      <c r="P842" s="18"/>
      <c r="Q842" s="18"/>
    </row>
    <row r="843" spans="1:17" ht="16.5" x14ac:dyDescent="0.3">
      <c r="A843" s="487" t="s">
        <v>5</v>
      </c>
      <c r="B843" s="511">
        <f>B808</f>
        <v>5</v>
      </c>
      <c r="C843" s="97"/>
      <c r="D843" s="483" t="s">
        <v>279</v>
      </c>
      <c r="E843" s="483"/>
      <c r="F843" s="483"/>
      <c r="G843" s="483"/>
      <c r="H843" s="483"/>
      <c r="I843" s="483"/>
      <c r="L843" s="534" t="s">
        <v>222</v>
      </c>
      <c r="M843" s="534"/>
      <c r="N843" s="534"/>
      <c r="O843" s="534"/>
      <c r="P843" s="534"/>
      <c r="Q843" s="534"/>
    </row>
    <row r="844" spans="1:17" x14ac:dyDescent="0.2">
      <c r="A844" s="487"/>
      <c r="B844" s="511"/>
      <c r="C844" s="13"/>
      <c r="D844" s="483" t="s">
        <v>7</v>
      </c>
      <c r="E844" s="483"/>
      <c r="F844" s="483"/>
      <c r="G844" s="483" t="s">
        <v>8</v>
      </c>
      <c r="H844" s="483"/>
      <c r="I844" s="483"/>
    </row>
    <row r="845" spans="1:17" x14ac:dyDescent="0.2">
      <c r="A845" s="477" t="s">
        <v>4</v>
      </c>
      <c r="B845" s="477"/>
      <c r="C845" s="22"/>
      <c r="D845" s="14" t="s">
        <v>9</v>
      </c>
      <c r="E845" s="14" t="s">
        <v>10</v>
      </c>
      <c r="F845" s="14" t="s">
        <v>11</v>
      </c>
      <c r="G845" s="14" t="s">
        <v>9</v>
      </c>
      <c r="H845" s="14" t="s">
        <v>10</v>
      </c>
      <c r="I845" s="14" t="s">
        <v>11</v>
      </c>
      <c r="L845" s="539" t="s">
        <v>223</v>
      </c>
      <c r="M845" s="539"/>
      <c r="N845" s="539"/>
      <c r="O845" s="539"/>
      <c r="P845" s="539"/>
      <c r="Q845" s="539"/>
    </row>
    <row r="846" spans="1:17" x14ac:dyDescent="0.2">
      <c r="A846" s="551">
        <f>IF(A811=0,"",A811)</f>
        <v>44986</v>
      </c>
      <c r="B846" s="551"/>
      <c r="D846" s="72">
        <f t="shared" ref="D846:I846" si="23">D811</f>
        <v>2</v>
      </c>
      <c r="E846" s="72">
        <f t="shared" si="23"/>
        <v>8</v>
      </c>
      <c r="F846" s="73">
        <f t="shared" si="23"/>
        <v>2022</v>
      </c>
      <c r="G846" s="72">
        <f t="shared" si="23"/>
        <v>31</v>
      </c>
      <c r="H846" s="72">
        <f t="shared" si="23"/>
        <v>12</v>
      </c>
      <c r="I846" s="73">
        <f t="shared" si="23"/>
        <v>2022</v>
      </c>
      <c r="L846" s="540" t="s">
        <v>25</v>
      </c>
      <c r="M846" s="540"/>
      <c r="N846" s="540"/>
      <c r="O846" s="540"/>
      <c r="P846" s="540"/>
      <c r="Q846" s="540"/>
    </row>
    <row r="847" spans="1:17" ht="6" customHeight="1" x14ac:dyDescent="0.2">
      <c r="E847" s="123"/>
      <c r="Q847" s="22"/>
    </row>
    <row r="848" spans="1:17" x14ac:dyDescent="0.2">
      <c r="L848" s="22"/>
      <c r="M848" s="22"/>
      <c r="N848" s="22"/>
      <c r="O848" s="22"/>
      <c r="P848" s="22"/>
      <c r="Q848" s="14" t="s">
        <v>319</v>
      </c>
    </row>
    <row r="849" spans="1:17" ht="6" customHeight="1" x14ac:dyDescent="0.2">
      <c r="J849" s="22"/>
      <c r="K849" s="22"/>
      <c r="L849" s="22"/>
      <c r="M849" s="22"/>
      <c r="N849" s="22"/>
      <c r="O849" s="22"/>
    </row>
    <row r="850" spans="1:17" ht="16.5" x14ac:dyDescent="0.3">
      <c r="A850" s="534" t="s">
        <v>284</v>
      </c>
      <c r="B850" s="534"/>
      <c r="C850" s="534"/>
      <c r="D850" s="534"/>
      <c r="E850" s="534"/>
      <c r="F850" s="534"/>
      <c r="G850" s="534"/>
      <c r="H850" s="534"/>
      <c r="I850" s="534"/>
      <c r="J850" s="534"/>
      <c r="K850" s="534"/>
      <c r="L850" s="534"/>
      <c r="M850" s="534"/>
      <c r="N850" s="534"/>
      <c r="O850" s="534"/>
      <c r="P850" s="534"/>
      <c r="Q850" s="534"/>
    </row>
    <row r="851" spans="1:17" x14ac:dyDescent="0.2">
      <c r="J851" s="22"/>
      <c r="K851" s="22"/>
      <c r="L851" s="22"/>
      <c r="M851" s="22"/>
      <c r="N851" s="22"/>
      <c r="O851" s="22"/>
    </row>
    <row r="852" spans="1:17" ht="13.5" x14ac:dyDescent="0.2">
      <c r="B852" s="541" t="s">
        <v>285</v>
      </c>
      <c r="C852" s="541"/>
      <c r="D852" s="541"/>
      <c r="E852" s="541"/>
      <c r="F852" s="541"/>
      <c r="G852" s="541"/>
      <c r="H852" s="541"/>
      <c r="I852" s="541"/>
      <c r="J852" s="541"/>
      <c r="K852" s="541"/>
      <c r="L852" s="541"/>
      <c r="M852" s="541"/>
      <c r="N852" s="541"/>
      <c r="O852" s="111"/>
    </row>
    <row r="853" spans="1:17" ht="12.95" customHeight="1" x14ac:dyDescent="0.2">
      <c r="B853" s="483" t="s">
        <v>31</v>
      </c>
      <c r="C853" s="483" t="s">
        <v>286</v>
      </c>
      <c r="D853" s="483"/>
      <c r="E853" s="483"/>
      <c r="F853" s="483"/>
      <c r="G853" s="483"/>
      <c r="H853" s="483"/>
      <c r="I853" s="483" t="s">
        <v>287</v>
      </c>
      <c r="J853" s="483"/>
      <c r="K853" s="538" t="s">
        <v>288</v>
      </c>
      <c r="L853" s="538"/>
      <c r="M853" s="538" t="s">
        <v>289</v>
      </c>
      <c r="N853" s="538"/>
      <c r="O853" s="121"/>
    </row>
    <row r="854" spans="1:17" x14ac:dyDescent="0.2">
      <c r="B854" s="483"/>
      <c r="C854" s="483"/>
      <c r="D854" s="483"/>
      <c r="E854" s="483"/>
      <c r="F854" s="483"/>
      <c r="G854" s="483"/>
      <c r="H854" s="483"/>
      <c r="I854" s="503" t="s">
        <v>290</v>
      </c>
      <c r="J854" s="503" t="s">
        <v>291</v>
      </c>
      <c r="K854" s="538"/>
      <c r="L854" s="538"/>
      <c r="M854" s="538"/>
      <c r="N854" s="538"/>
      <c r="O854" s="117"/>
      <c r="P854" s="31"/>
    </row>
    <row r="855" spans="1:17" x14ac:dyDescent="0.2">
      <c r="B855" s="483"/>
      <c r="C855" s="483"/>
      <c r="D855" s="483"/>
      <c r="E855" s="483"/>
      <c r="F855" s="483"/>
      <c r="G855" s="483"/>
      <c r="H855" s="483"/>
      <c r="I855" s="503"/>
      <c r="J855" s="503"/>
      <c r="K855" s="538"/>
      <c r="L855" s="538"/>
      <c r="M855" s="538"/>
      <c r="N855" s="538"/>
      <c r="O855" s="111"/>
    </row>
    <row r="856" spans="1:17" x14ac:dyDescent="0.2">
      <c r="B856" s="483"/>
      <c r="C856" s="483"/>
      <c r="D856" s="483"/>
      <c r="E856" s="483"/>
      <c r="F856" s="483"/>
      <c r="G856" s="483"/>
      <c r="H856" s="483"/>
      <c r="I856" s="503"/>
      <c r="J856" s="503"/>
      <c r="K856" s="538"/>
      <c r="L856" s="538"/>
      <c r="M856" s="538"/>
      <c r="N856" s="538"/>
      <c r="O856" s="117"/>
      <c r="P856" s="31"/>
    </row>
    <row r="857" spans="1:17" ht="13.5" x14ac:dyDescent="0.2">
      <c r="B857" s="112">
        <v>163</v>
      </c>
      <c r="C857" s="504"/>
      <c r="D857" s="504"/>
      <c r="E857" s="504"/>
      <c r="F857" s="504"/>
      <c r="G857" s="504"/>
      <c r="H857" s="504"/>
      <c r="I857" s="122"/>
      <c r="J857" s="122"/>
      <c r="K857" s="543"/>
      <c r="L857" s="543"/>
      <c r="M857" s="563"/>
      <c r="N857" s="563"/>
      <c r="O857" s="111"/>
      <c r="P857" s="31"/>
    </row>
    <row r="858" spans="1:17" ht="13.5" x14ac:dyDescent="0.2">
      <c r="B858" s="113">
        <v>164</v>
      </c>
      <c r="C858" s="504"/>
      <c r="D858" s="504"/>
      <c r="E858" s="504"/>
      <c r="F858" s="504"/>
      <c r="G858" s="504"/>
      <c r="H858" s="504"/>
      <c r="I858" s="100"/>
      <c r="J858" s="100"/>
      <c r="K858" s="543"/>
      <c r="L858" s="543"/>
      <c r="M858" s="563"/>
      <c r="N858" s="563"/>
      <c r="O858" s="116"/>
      <c r="P858" s="31"/>
    </row>
    <row r="859" spans="1:17" ht="13.5" x14ac:dyDescent="0.2">
      <c r="B859" s="112">
        <v>165</v>
      </c>
      <c r="C859" s="504"/>
      <c r="D859" s="504"/>
      <c r="E859" s="504"/>
      <c r="F859" s="504"/>
      <c r="G859" s="504"/>
      <c r="H859" s="504"/>
      <c r="I859" s="100"/>
      <c r="J859" s="100"/>
      <c r="K859" s="543"/>
      <c r="L859" s="543"/>
      <c r="M859" s="563"/>
      <c r="N859" s="563"/>
      <c r="O859" s="116"/>
      <c r="P859" s="31"/>
    </row>
    <row r="860" spans="1:17" ht="13.5" x14ac:dyDescent="0.2">
      <c r="B860" s="113">
        <v>166</v>
      </c>
      <c r="C860" s="504"/>
      <c r="D860" s="504"/>
      <c r="E860" s="504"/>
      <c r="F860" s="504"/>
      <c r="G860" s="504"/>
      <c r="H860" s="504"/>
      <c r="I860" s="100"/>
      <c r="J860" s="100"/>
      <c r="K860" s="543"/>
      <c r="L860" s="543"/>
      <c r="M860" s="563"/>
      <c r="N860" s="563"/>
      <c r="O860" s="117"/>
      <c r="P860" s="31"/>
    </row>
    <row r="861" spans="1:17" ht="13.5" x14ac:dyDescent="0.2">
      <c r="B861" s="112">
        <v>167</v>
      </c>
      <c r="C861" s="504"/>
      <c r="D861" s="504"/>
      <c r="E861" s="504"/>
      <c r="F861" s="504"/>
      <c r="G861" s="504"/>
      <c r="H861" s="504"/>
      <c r="I861" s="100"/>
      <c r="J861" s="100"/>
      <c r="K861" s="543"/>
      <c r="L861" s="543"/>
      <c r="M861" s="563"/>
      <c r="N861" s="563"/>
      <c r="O861" s="111"/>
      <c r="P861" s="31"/>
    </row>
    <row r="862" spans="1:17" ht="13.5" x14ac:dyDescent="0.2">
      <c r="B862" s="113">
        <v>168</v>
      </c>
      <c r="C862" s="504"/>
      <c r="D862" s="504"/>
      <c r="E862" s="504"/>
      <c r="F862" s="504"/>
      <c r="G862" s="504"/>
      <c r="H862" s="504"/>
      <c r="I862" s="100"/>
      <c r="J862" s="100"/>
      <c r="K862" s="543"/>
      <c r="L862" s="543"/>
      <c r="M862" s="563"/>
      <c r="N862" s="563"/>
      <c r="O862" s="111"/>
      <c r="P862" s="31"/>
    </row>
    <row r="863" spans="1:17" ht="13.5" x14ac:dyDescent="0.2">
      <c r="B863" s="112">
        <v>169</v>
      </c>
      <c r="C863" s="504"/>
      <c r="D863" s="504"/>
      <c r="E863" s="504"/>
      <c r="F863" s="504"/>
      <c r="G863" s="504"/>
      <c r="H863" s="504"/>
      <c r="I863" s="100"/>
      <c r="J863" s="100"/>
      <c r="K863" s="543"/>
      <c r="L863" s="543"/>
      <c r="M863" s="563"/>
      <c r="N863" s="563"/>
      <c r="O863" s="111"/>
      <c r="P863" s="31"/>
    </row>
    <row r="864" spans="1:17" ht="13.5" x14ac:dyDescent="0.2">
      <c r="B864" s="113">
        <v>170</v>
      </c>
      <c r="C864" s="504"/>
      <c r="D864" s="504"/>
      <c r="E864" s="504"/>
      <c r="F864" s="504"/>
      <c r="G864" s="504"/>
      <c r="H864" s="504"/>
      <c r="I864" s="100"/>
      <c r="J864" s="100"/>
      <c r="K864" s="543"/>
      <c r="L864" s="543"/>
      <c r="M864" s="563"/>
      <c r="N864" s="563"/>
      <c r="O864" s="111"/>
      <c r="P864" s="31"/>
    </row>
    <row r="865" spans="1:19" ht="13.5" x14ac:dyDescent="0.2">
      <c r="B865" s="112">
        <v>171</v>
      </c>
      <c r="C865" s="504"/>
      <c r="D865" s="504"/>
      <c r="E865" s="504"/>
      <c r="F865" s="504"/>
      <c r="G865" s="504"/>
      <c r="H865" s="504"/>
      <c r="I865" s="100"/>
      <c r="J865" s="100"/>
      <c r="K865" s="543"/>
      <c r="L865" s="543"/>
      <c r="M865" s="563"/>
      <c r="N865" s="563"/>
      <c r="O865" s="111"/>
      <c r="P865" s="31"/>
    </row>
    <row r="866" spans="1:19" ht="13.5" x14ac:dyDescent="0.2">
      <c r="B866" s="113">
        <v>172</v>
      </c>
      <c r="C866" s="504"/>
      <c r="D866" s="504"/>
      <c r="E866" s="504"/>
      <c r="F866" s="504"/>
      <c r="G866" s="504"/>
      <c r="H866" s="504"/>
      <c r="I866" s="100"/>
      <c r="J866" s="100"/>
      <c r="K866" s="543"/>
      <c r="L866" s="543"/>
      <c r="M866" s="563"/>
      <c r="N866" s="563"/>
      <c r="O866" s="111"/>
      <c r="P866" s="31"/>
    </row>
    <row r="867" spans="1:19" ht="13.5" x14ac:dyDescent="0.2">
      <c r="B867" s="112">
        <v>173</v>
      </c>
      <c r="C867" s="504"/>
      <c r="D867" s="504"/>
      <c r="E867" s="504"/>
      <c r="F867" s="504"/>
      <c r="G867" s="504"/>
      <c r="H867" s="504"/>
      <c r="I867" s="100"/>
      <c r="J867" s="100"/>
      <c r="K867" s="543"/>
      <c r="L867" s="543"/>
      <c r="M867" s="563"/>
      <c r="N867" s="563"/>
      <c r="O867" s="111"/>
      <c r="P867" s="31"/>
    </row>
    <row r="868" spans="1:19" ht="13.5" x14ac:dyDescent="0.2">
      <c r="B868" s="113">
        <v>174</v>
      </c>
      <c r="C868" s="504"/>
      <c r="D868" s="504"/>
      <c r="E868" s="504"/>
      <c r="F868" s="504"/>
      <c r="G868" s="504"/>
      <c r="H868" s="504"/>
      <c r="I868" s="100"/>
      <c r="J868" s="100"/>
      <c r="K868" s="543"/>
      <c r="L868" s="543"/>
      <c r="M868" s="563"/>
      <c r="N868" s="563"/>
      <c r="O868" s="111"/>
      <c r="P868" s="31"/>
    </row>
    <row r="869" spans="1:19" ht="13.5" x14ac:dyDescent="0.2">
      <c r="B869" s="112">
        <v>175</v>
      </c>
      <c r="C869" s="504"/>
      <c r="D869" s="504"/>
      <c r="E869" s="504"/>
      <c r="F869" s="504"/>
      <c r="G869" s="504"/>
      <c r="H869" s="504"/>
      <c r="I869" s="100"/>
      <c r="J869" s="100"/>
      <c r="K869" s="543"/>
      <c r="L869" s="543"/>
      <c r="M869" s="563"/>
      <c r="N869" s="563"/>
      <c r="O869" s="111"/>
      <c r="P869" s="31"/>
    </row>
    <row r="870" spans="1:19" ht="13.5" x14ac:dyDescent="0.2">
      <c r="B870" s="113">
        <v>176</v>
      </c>
      <c r="C870" s="504"/>
      <c r="D870" s="504"/>
      <c r="E870" s="504"/>
      <c r="F870" s="504"/>
      <c r="G870" s="504"/>
      <c r="H870" s="504"/>
      <c r="I870" s="100"/>
      <c r="J870" s="100"/>
      <c r="K870" s="543"/>
      <c r="L870" s="543"/>
      <c r="M870" s="563"/>
      <c r="N870" s="563"/>
      <c r="O870" s="111"/>
    </row>
    <row r="871" spans="1:19" ht="13.5" x14ac:dyDescent="0.2">
      <c r="B871" s="112">
        <v>177</v>
      </c>
      <c r="C871" s="504"/>
      <c r="D871" s="504"/>
      <c r="E871" s="504"/>
      <c r="F871" s="504"/>
      <c r="G871" s="504"/>
      <c r="H871" s="504"/>
      <c r="I871" s="100"/>
      <c r="J871" s="100"/>
      <c r="K871" s="543"/>
      <c r="L871" s="543"/>
      <c r="M871" s="563"/>
      <c r="N871" s="563"/>
      <c r="O871" s="111"/>
    </row>
    <row r="872" spans="1:19" ht="13.5" x14ac:dyDescent="0.2">
      <c r="B872" s="113">
        <v>178</v>
      </c>
      <c r="C872" s="504"/>
      <c r="D872" s="504"/>
      <c r="E872" s="504"/>
      <c r="F872" s="504"/>
      <c r="G872" s="504"/>
      <c r="H872" s="504"/>
      <c r="I872" s="100"/>
      <c r="J872" s="100"/>
      <c r="K872" s="543"/>
      <c r="L872" s="543"/>
      <c r="M872" s="563"/>
      <c r="N872" s="563"/>
    </row>
    <row r="873" spans="1:19" ht="13.5" x14ac:dyDescent="0.2">
      <c r="B873" s="112">
        <v>179</v>
      </c>
      <c r="C873" s="504"/>
      <c r="D873" s="504"/>
      <c r="E873" s="504"/>
      <c r="F873" s="504"/>
      <c r="G873" s="504"/>
      <c r="H873" s="504"/>
      <c r="I873" s="100"/>
      <c r="J873" s="100"/>
      <c r="K873" s="543"/>
      <c r="L873" s="543"/>
      <c r="M873" s="563"/>
      <c r="N873" s="563"/>
    </row>
    <row r="874" spans="1:19" ht="13.5" x14ac:dyDescent="0.2">
      <c r="B874" s="113">
        <v>180</v>
      </c>
      <c r="C874" s="504"/>
      <c r="D874" s="504"/>
      <c r="E874" s="504"/>
      <c r="F874" s="504"/>
      <c r="G874" s="504"/>
      <c r="H874" s="504"/>
      <c r="I874" s="100"/>
      <c r="J874" s="100"/>
      <c r="K874" s="543"/>
      <c r="L874" s="543"/>
      <c r="M874" s="563"/>
      <c r="N874" s="563"/>
    </row>
    <row r="875" spans="1:19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7.25" x14ac:dyDescent="0.25">
      <c r="A876" s="497" t="s">
        <v>19</v>
      </c>
      <c r="B876" s="497"/>
      <c r="C876" s="497"/>
      <c r="D876" s="497"/>
      <c r="E876" s="560" t="str">
        <f>E841</f>
        <v>3R Petroleum</v>
      </c>
      <c r="F876" s="560"/>
      <c r="G876" s="560"/>
      <c r="H876" s="560"/>
      <c r="I876" s="560"/>
      <c r="L876" s="486" t="s">
        <v>21</v>
      </c>
      <c r="M876" s="486"/>
      <c r="N876" s="486"/>
      <c r="O876" s="486"/>
      <c r="P876" s="486"/>
      <c r="Q876" s="486"/>
    </row>
    <row r="877" spans="1:19" ht="6" customHeight="1" x14ac:dyDescent="0.2">
      <c r="I877" s="22"/>
      <c r="J877" s="18"/>
      <c r="K877" s="18"/>
      <c r="L877" s="18"/>
      <c r="M877" s="18"/>
      <c r="N877" s="18"/>
      <c r="O877" s="18"/>
      <c r="P877" s="18"/>
      <c r="Q877" s="18"/>
    </row>
    <row r="878" spans="1:19" ht="16.5" x14ac:dyDescent="0.3">
      <c r="A878" s="487" t="s">
        <v>5</v>
      </c>
      <c r="B878" s="511">
        <f>B843</f>
        <v>5</v>
      </c>
      <c r="C878" s="97"/>
      <c r="D878" s="483" t="s">
        <v>279</v>
      </c>
      <c r="E878" s="483"/>
      <c r="F878" s="483"/>
      <c r="G878" s="483"/>
      <c r="H878" s="483"/>
      <c r="I878" s="483"/>
      <c r="L878" s="534" t="s">
        <v>222</v>
      </c>
      <c r="M878" s="534"/>
      <c r="N878" s="534"/>
      <c r="O878" s="534"/>
      <c r="P878" s="534"/>
      <c r="Q878" s="534"/>
    </row>
    <row r="879" spans="1:19" x14ac:dyDescent="0.2">
      <c r="A879" s="487"/>
      <c r="B879" s="511"/>
      <c r="C879" s="13"/>
      <c r="D879" s="483" t="s">
        <v>7</v>
      </c>
      <c r="E879" s="483"/>
      <c r="F879" s="483"/>
      <c r="G879" s="483" t="s">
        <v>8</v>
      </c>
      <c r="H879" s="483"/>
      <c r="I879" s="483"/>
    </row>
    <row r="880" spans="1:19" x14ac:dyDescent="0.2">
      <c r="A880" s="477" t="s">
        <v>4</v>
      </c>
      <c r="B880" s="477"/>
      <c r="C880" s="22"/>
      <c r="D880" s="14" t="s">
        <v>9</v>
      </c>
      <c r="E880" s="14" t="s">
        <v>10</v>
      </c>
      <c r="F880" s="14" t="s">
        <v>11</v>
      </c>
      <c r="G880" s="14" t="s">
        <v>9</v>
      </c>
      <c r="H880" s="14" t="s">
        <v>10</v>
      </c>
      <c r="I880" s="14" t="s">
        <v>11</v>
      </c>
      <c r="L880" s="539" t="s">
        <v>223</v>
      </c>
      <c r="M880" s="539"/>
      <c r="N880" s="539"/>
      <c r="O880" s="539"/>
      <c r="P880" s="539"/>
      <c r="Q880" s="539"/>
    </row>
    <row r="881" spans="1:17" x14ac:dyDescent="0.2">
      <c r="A881" s="551">
        <f>IF(A846=0,"",A846)</f>
        <v>44986</v>
      </c>
      <c r="B881" s="551"/>
      <c r="D881" s="72">
        <f t="shared" ref="D881:I881" si="24">D846</f>
        <v>2</v>
      </c>
      <c r="E881" s="72">
        <f t="shared" si="24"/>
        <v>8</v>
      </c>
      <c r="F881" s="73">
        <f t="shared" si="24"/>
        <v>2022</v>
      </c>
      <c r="G881" s="72">
        <f t="shared" si="24"/>
        <v>31</v>
      </c>
      <c r="H881" s="72">
        <f t="shared" si="24"/>
        <v>12</v>
      </c>
      <c r="I881" s="73">
        <f t="shared" si="24"/>
        <v>2022</v>
      </c>
      <c r="L881" s="540" t="s">
        <v>25</v>
      </c>
      <c r="M881" s="540"/>
      <c r="N881" s="540"/>
      <c r="O881" s="540"/>
      <c r="P881" s="540"/>
      <c r="Q881" s="540"/>
    </row>
    <row r="882" spans="1:17" ht="6" customHeight="1" x14ac:dyDescent="0.2">
      <c r="Q882" s="22"/>
    </row>
    <row r="883" spans="1:17" x14ac:dyDescent="0.2">
      <c r="L883" s="22"/>
      <c r="M883" s="22"/>
      <c r="N883" s="22"/>
      <c r="O883" s="22"/>
      <c r="P883" s="22"/>
      <c r="Q883" s="14" t="s">
        <v>320</v>
      </c>
    </row>
    <row r="884" spans="1:17" ht="6" customHeight="1" x14ac:dyDescent="0.2"/>
    <row r="885" spans="1:17" ht="16.5" x14ac:dyDescent="0.3">
      <c r="A885" s="534" t="s">
        <v>284</v>
      </c>
      <c r="B885" s="534"/>
      <c r="C885" s="534"/>
      <c r="D885" s="534"/>
      <c r="E885" s="534"/>
      <c r="F885" s="534"/>
      <c r="G885" s="534"/>
      <c r="H885" s="534"/>
      <c r="I885" s="534"/>
      <c r="J885" s="534"/>
      <c r="K885" s="534"/>
      <c r="L885" s="534"/>
      <c r="M885" s="534"/>
      <c r="N885" s="534"/>
      <c r="O885" s="534"/>
      <c r="P885" s="534"/>
      <c r="Q885" s="534"/>
    </row>
    <row r="886" spans="1:17" x14ac:dyDescent="0.2">
      <c r="J886" s="22"/>
      <c r="K886" s="22"/>
      <c r="L886" s="22"/>
      <c r="M886" s="22"/>
      <c r="N886" s="22"/>
      <c r="O886" s="22"/>
    </row>
    <row r="887" spans="1:17" ht="13.5" x14ac:dyDescent="0.2">
      <c r="B887" s="541" t="s">
        <v>285</v>
      </c>
      <c r="C887" s="541"/>
      <c r="D887" s="541"/>
      <c r="E887" s="541"/>
      <c r="F887" s="541"/>
      <c r="G887" s="541"/>
      <c r="H887" s="541"/>
      <c r="I887" s="541"/>
      <c r="J887" s="541"/>
      <c r="K887" s="541"/>
      <c r="L887" s="541"/>
      <c r="M887" s="541"/>
      <c r="N887" s="541"/>
      <c r="O887" s="111"/>
    </row>
    <row r="888" spans="1:17" ht="12.95" customHeight="1" x14ac:dyDescent="0.2">
      <c r="B888" s="483" t="s">
        <v>31</v>
      </c>
      <c r="C888" s="483" t="s">
        <v>286</v>
      </c>
      <c r="D888" s="483"/>
      <c r="E888" s="483"/>
      <c r="F888" s="483"/>
      <c r="G888" s="483"/>
      <c r="H888" s="483"/>
      <c r="I888" s="483" t="s">
        <v>287</v>
      </c>
      <c r="J888" s="483"/>
      <c r="K888" s="538" t="s">
        <v>288</v>
      </c>
      <c r="L888" s="538"/>
      <c r="M888" s="538" t="s">
        <v>289</v>
      </c>
      <c r="N888" s="538"/>
      <c r="O888" s="121"/>
    </row>
    <row r="889" spans="1:17" x14ac:dyDescent="0.2">
      <c r="B889" s="483"/>
      <c r="C889" s="483"/>
      <c r="D889" s="483"/>
      <c r="E889" s="483"/>
      <c r="F889" s="483"/>
      <c r="G889" s="483"/>
      <c r="H889" s="483"/>
      <c r="I889" s="503" t="s">
        <v>290</v>
      </c>
      <c r="J889" s="503" t="s">
        <v>291</v>
      </c>
      <c r="K889" s="538"/>
      <c r="L889" s="538"/>
      <c r="M889" s="538"/>
      <c r="N889" s="538"/>
      <c r="O889" s="117"/>
      <c r="P889" s="31"/>
    </row>
    <row r="890" spans="1:17" x14ac:dyDescent="0.2">
      <c r="B890" s="483"/>
      <c r="C890" s="483"/>
      <c r="D890" s="483"/>
      <c r="E890" s="483"/>
      <c r="F890" s="483"/>
      <c r="G890" s="483"/>
      <c r="H890" s="483"/>
      <c r="I890" s="503"/>
      <c r="J890" s="503"/>
      <c r="K890" s="538"/>
      <c r="L890" s="538"/>
      <c r="M890" s="538"/>
      <c r="N890" s="538"/>
      <c r="O890" s="111"/>
    </row>
    <row r="891" spans="1:17" x14ac:dyDescent="0.2">
      <c r="B891" s="483"/>
      <c r="C891" s="483"/>
      <c r="D891" s="483"/>
      <c r="E891" s="483"/>
      <c r="F891" s="483"/>
      <c r="G891" s="483"/>
      <c r="H891" s="483"/>
      <c r="I891" s="503"/>
      <c r="J891" s="503"/>
      <c r="K891" s="538"/>
      <c r="L891" s="538"/>
      <c r="M891" s="538"/>
      <c r="N891" s="538"/>
      <c r="O891" s="117"/>
      <c r="P891" s="31"/>
    </row>
    <row r="892" spans="1:17" ht="13.5" x14ac:dyDescent="0.2">
      <c r="B892" s="112">
        <v>181</v>
      </c>
      <c r="C892" s="504"/>
      <c r="D892" s="504"/>
      <c r="E892" s="504"/>
      <c r="F892" s="504"/>
      <c r="G892" s="504"/>
      <c r="H892" s="504"/>
      <c r="I892" s="122"/>
      <c r="J892" s="122"/>
      <c r="K892" s="543"/>
      <c r="L892" s="543"/>
      <c r="M892" s="563"/>
      <c r="N892" s="563"/>
      <c r="O892" s="111"/>
      <c r="P892" s="31"/>
    </row>
    <row r="893" spans="1:17" ht="13.5" x14ac:dyDescent="0.2">
      <c r="B893" s="113">
        <v>182</v>
      </c>
      <c r="C893" s="504"/>
      <c r="D893" s="504"/>
      <c r="E893" s="504"/>
      <c r="F893" s="504"/>
      <c r="G893" s="504"/>
      <c r="H893" s="504"/>
      <c r="I893" s="100"/>
      <c r="J893" s="100"/>
      <c r="K893" s="543"/>
      <c r="L893" s="543"/>
      <c r="M893" s="563"/>
      <c r="N893" s="563"/>
      <c r="O893" s="116"/>
      <c r="P893" s="31"/>
    </row>
    <row r="894" spans="1:17" ht="13.5" x14ac:dyDescent="0.2">
      <c r="B894" s="112">
        <v>183</v>
      </c>
      <c r="C894" s="504"/>
      <c r="D894" s="504"/>
      <c r="E894" s="504"/>
      <c r="F894" s="504"/>
      <c r="G894" s="504"/>
      <c r="H894" s="504"/>
      <c r="I894" s="100"/>
      <c r="J894" s="100"/>
      <c r="K894" s="543"/>
      <c r="L894" s="543"/>
      <c r="M894" s="563"/>
      <c r="N894" s="563"/>
      <c r="O894" s="116"/>
      <c r="P894" s="31"/>
    </row>
    <row r="895" spans="1:17" ht="13.5" x14ac:dyDescent="0.2">
      <c r="B895" s="113">
        <v>184</v>
      </c>
      <c r="C895" s="504"/>
      <c r="D895" s="504"/>
      <c r="E895" s="504"/>
      <c r="F895" s="504"/>
      <c r="G895" s="504"/>
      <c r="H895" s="504"/>
      <c r="I895" s="100"/>
      <c r="J895" s="100"/>
      <c r="K895" s="543"/>
      <c r="L895" s="543"/>
      <c r="M895" s="563"/>
      <c r="N895" s="563"/>
      <c r="O895" s="117"/>
      <c r="P895" s="31"/>
    </row>
    <row r="896" spans="1:17" ht="13.5" x14ac:dyDescent="0.2">
      <c r="B896" s="112">
        <v>185</v>
      </c>
      <c r="C896" s="504"/>
      <c r="D896" s="504"/>
      <c r="E896" s="504"/>
      <c r="F896" s="504"/>
      <c r="G896" s="504"/>
      <c r="H896" s="504"/>
      <c r="I896" s="100"/>
      <c r="J896" s="100"/>
      <c r="K896" s="543"/>
      <c r="L896" s="543"/>
      <c r="M896" s="563"/>
      <c r="N896" s="563"/>
      <c r="O896" s="111"/>
      <c r="P896" s="31"/>
    </row>
    <row r="897" spans="1:17" ht="13.5" x14ac:dyDescent="0.2">
      <c r="B897" s="113">
        <v>186</v>
      </c>
      <c r="C897" s="504"/>
      <c r="D897" s="504"/>
      <c r="E897" s="504"/>
      <c r="F897" s="504"/>
      <c r="G897" s="504"/>
      <c r="H897" s="504"/>
      <c r="I897" s="100"/>
      <c r="J897" s="100"/>
      <c r="K897" s="543"/>
      <c r="L897" s="543"/>
      <c r="M897" s="563"/>
      <c r="N897" s="563"/>
      <c r="O897" s="111"/>
      <c r="P897" s="31"/>
    </row>
    <row r="898" spans="1:17" ht="13.5" x14ac:dyDescent="0.2">
      <c r="B898" s="112">
        <v>187</v>
      </c>
      <c r="C898" s="504"/>
      <c r="D898" s="504"/>
      <c r="E898" s="504"/>
      <c r="F898" s="504"/>
      <c r="G898" s="504"/>
      <c r="H898" s="504"/>
      <c r="I898" s="100"/>
      <c r="J898" s="100"/>
      <c r="K898" s="543"/>
      <c r="L898" s="543"/>
      <c r="M898" s="563"/>
      <c r="N898" s="563"/>
      <c r="O898" s="111"/>
      <c r="P898" s="31"/>
    </row>
    <row r="899" spans="1:17" ht="13.5" x14ac:dyDescent="0.2">
      <c r="B899" s="113">
        <v>188</v>
      </c>
      <c r="C899" s="504"/>
      <c r="D899" s="504"/>
      <c r="E899" s="504"/>
      <c r="F899" s="504"/>
      <c r="G899" s="504"/>
      <c r="H899" s="504"/>
      <c r="I899" s="100"/>
      <c r="J899" s="100"/>
      <c r="K899" s="543"/>
      <c r="L899" s="543"/>
      <c r="M899" s="563"/>
      <c r="N899" s="563"/>
      <c r="O899" s="111"/>
      <c r="P899" s="31"/>
    </row>
    <row r="900" spans="1:17" ht="13.5" x14ac:dyDescent="0.2">
      <c r="B900" s="112">
        <v>189</v>
      </c>
      <c r="C900" s="504"/>
      <c r="D900" s="504"/>
      <c r="E900" s="504"/>
      <c r="F900" s="504"/>
      <c r="G900" s="504"/>
      <c r="H900" s="504"/>
      <c r="I900" s="100"/>
      <c r="J900" s="100"/>
      <c r="K900" s="543"/>
      <c r="L900" s="543"/>
      <c r="M900" s="563"/>
      <c r="N900" s="563"/>
      <c r="O900" s="111"/>
      <c r="P900" s="31"/>
    </row>
    <row r="901" spans="1:17" ht="13.5" x14ac:dyDescent="0.2">
      <c r="B901" s="113">
        <v>190</v>
      </c>
      <c r="C901" s="504"/>
      <c r="D901" s="504"/>
      <c r="E901" s="504"/>
      <c r="F901" s="504"/>
      <c r="G901" s="504"/>
      <c r="H901" s="504"/>
      <c r="I901" s="100"/>
      <c r="J901" s="100"/>
      <c r="K901" s="543"/>
      <c r="L901" s="543"/>
      <c r="M901" s="563"/>
      <c r="N901" s="563"/>
      <c r="O901" s="111"/>
      <c r="P901" s="31"/>
    </row>
    <row r="902" spans="1:17" ht="13.5" x14ac:dyDescent="0.2">
      <c r="B902" s="112">
        <v>191</v>
      </c>
      <c r="C902" s="504"/>
      <c r="D902" s="504"/>
      <c r="E902" s="504"/>
      <c r="F902" s="504"/>
      <c r="G902" s="504"/>
      <c r="H902" s="504"/>
      <c r="I902" s="100"/>
      <c r="J902" s="100"/>
      <c r="K902" s="543"/>
      <c r="L902" s="543"/>
      <c r="M902" s="563"/>
      <c r="N902" s="563"/>
      <c r="O902" s="111"/>
      <c r="P902" s="31"/>
    </row>
    <row r="903" spans="1:17" ht="13.5" x14ac:dyDescent="0.2">
      <c r="B903" s="113">
        <v>192</v>
      </c>
      <c r="C903" s="504"/>
      <c r="D903" s="504"/>
      <c r="E903" s="504"/>
      <c r="F903" s="504"/>
      <c r="G903" s="504"/>
      <c r="H903" s="504"/>
      <c r="I903" s="100"/>
      <c r="J903" s="100"/>
      <c r="K903" s="543"/>
      <c r="L903" s="543"/>
      <c r="M903" s="563"/>
      <c r="N903" s="563"/>
      <c r="O903" s="111"/>
      <c r="P903" s="31"/>
    </row>
    <row r="904" spans="1:17" ht="13.5" x14ac:dyDescent="0.2">
      <c r="B904" s="112">
        <v>193</v>
      </c>
      <c r="C904" s="504"/>
      <c r="D904" s="504"/>
      <c r="E904" s="504"/>
      <c r="F904" s="504"/>
      <c r="G904" s="504"/>
      <c r="H904" s="504"/>
      <c r="I904" s="100"/>
      <c r="J904" s="100"/>
      <c r="K904" s="543"/>
      <c r="L904" s="543"/>
      <c r="M904" s="563"/>
      <c r="N904" s="563"/>
      <c r="O904" s="111"/>
      <c r="P904" s="31"/>
    </row>
    <row r="905" spans="1:17" ht="13.5" x14ac:dyDescent="0.2">
      <c r="B905" s="113">
        <v>194</v>
      </c>
      <c r="C905" s="504"/>
      <c r="D905" s="504"/>
      <c r="E905" s="504"/>
      <c r="F905" s="504"/>
      <c r="G905" s="504"/>
      <c r="H905" s="504"/>
      <c r="I905" s="100"/>
      <c r="J905" s="100"/>
      <c r="K905" s="543"/>
      <c r="L905" s="543"/>
      <c r="M905" s="563"/>
      <c r="N905" s="563"/>
      <c r="O905" s="111"/>
    </row>
    <row r="906" spans="1:17" ht="13.5" x14ac:dyDescent="0.2">
      <c r="B906" s="112">
        <v>195</v>
      </c>
      <c r="C906" s="504"/>
      <c r="D906" s="504"/>
      <c r="E906" s="504"/>
      <c r="F906" s="504"/>
      <c r="G906" s="504"/>
      <c r="H906" s="504"/>
      <c r="I906" s="100"/>
      <c r="J906" s="100"/>
      <c r="K906" s="543"/>
      <c r="L906" s="543"/>
      <c r="M906" s="563"/>
      <c r="N906" s="563"/>
      <c r="O906" s="111"/>
    </row>
    <row r="907" spans="1:17" ht="13.5" x14ac:dyDescent="0.2">
      <c r="B907" s="113">
        <v>196</v>
      </c>
      <c r="C907" s="504"/>
      <c r="D907" s="504"/>
      <c r="E907" s="504"/>
      <c r="F907" s="504"/>
      <c r="G907" s="504"/>
      <c r="H907" s="504"/>
      <c r="I907" s="100"/>
      <c r="J907" s="100"/>
      <c r="K907" s="543"/>
      <c r="L907" s="543"/>
      <c r="M907" s="563"/>
      <c r="N907" s="563"/>
    </row>
    <row r="908" spans="1:17" ht="13.5" x14ac:dyDescent="0.2">
      <c r="B908" s="112">
        <v>197</v>
      </c>
      <c r="C908" s="504"/>
      <c r="D908" s="504"/>
      <c r="E908" s="504"/>
      <c r="F908" s="504"/>
      <c r="G908" s="504"/>
      <c r="H908" s="504"/>
      <c r="I908" s="100"/>
      <c r="J908" s="100"/>
      <c r="K908" s="543"/>
      <c r="L908" s="543"/>
      <c r="M908" s="563"/>
      <c r="N908" s="563"/>
    </row>
    <row r="909" spans="1:17" ht="13.5" x14ac:dyDescent="0.2">
      <c r="B909" s="113">
        <v>198</v>
      </c>
      <c r="C909" s="504"/>
      <c r="D909" s="504"/>
      <c r="E909" s="504"/>
      <c r="F909" s="504"/>
      <c r="G909" s="504"/>
      <c r="H909" s="504"/>
      <c r="I909" s="100"/>
      <c r="J909" s="100"/>
      <c r="K909" s="543"/>
      <c r="L909" s="543"/>
      <c r="M909" s="563"/>
      <c r="N909" s="563"/>
    </row>
    <row r="910" spans="1:17" ht="13.5" x14ac:dyDescent="0.2">
      <c r="B910" s="118"/>
      <c r="C910" s="35"/>
      <c r="D910" s="35"/>
      <c r="E910" s="35"/>
      <c r="F910" s="35"/>
      <c r="G910" s="35"/>
      <c r="H910" s="35"/>
      <c r="I910" s="35"/>
      <c r="J910" s="35"/>
      <c r="K910" s="119"/>
      <c r="L910" s="120"/>
      <c r="M910" s="120"/>
      <c r="N910" s="120"/>
    </row>
    <row r="911" spans="1:17" ht="17.25" x14ac:dyDescent="0.25">
      <c r="A911" s="497" t="s">
        <v>19</v>
      </c>
      <c r="B911" s="497"/>
      <c r="C911" s="497"/>
      <c r="D911" s="497"/>
      <c r="E911" s="560" t="str">
        <f>E876</f>
        <v>3R Petroleum</v>
      </c>
      <c r="F911" s="560"/>
      <c r="G911" s="560"/>
      <c r="H911" s="560"/>
      <c r="I911" s="560"/>
      <c r="L911" s="486" t="s">
        <v>21</v>
      </c>
      <c r="M911" s="486"/>
      <c r="N911" s="486"/>
      <c r="O911" s="486"/>
      <c r="P911" s="486"/>
      <c r="Q911" s="486"/>
    </row>
    <row r="912" spans="1:17" ht="6" customHeight="1" x14ac:dyDescent="0.2">
      <c r="I912" s="22"/>
      <c r="J912" s="18"/>
      <c r="K912" s="18"/>
      <c r="L912" s="18"/>
      <c r="M912" s="18"/>
      <c r="N912" s="18"/>
      <c r="O912" s="18"/>
      <c r="P912" s="18"/>
      <c r="Q912" s="18"/>
    </row>
    <row r="913" spans="1:17" ht="16.5" x14ac:dyDescent="0.3">
      <c r="A913" s="487" t="s">
        <v>5</v>
      </c>
      <c r="B913" s="511">
        <f>B878</f>
        <v>5</v>
      </c>
      <c r="C913" s="97"/>
      <c r="D913" s="483" t="s">
        <v>279</v>
      </c>
      <c r="E913" s="483"/>
      <c r="F913" s="483"/>
      <c r="G913" s="483"/>
      <c r="H913" s="483"/>
      <c r="I913" s="483"/>
      <c r="L913" s="534" t="s">
        <v>222</v>
      </c>
      <c r="M913" s="534"/>
      <c r="N913" s="534"/>
      <c r="O913" s="534"/>
      <c r="P913" s="534"/>
      <c r="Q913" s="534"/>
    </row>
    <row r="914" spans="1:17" x14ac:dyDescent="0.2">
      <c r="A914" s="487"/>
      <c r="B914" s="511"/>
      <c r="C914" s="13"/>
      <c r="D914" s="483" t="s">
        <v>7</v>
      </c>
      <c r="E914" s="483"/>
      <c r="F914" s="483"/>
      <c r="G914" s="483" t="s">
        <v>8</v>
      </c>
      <c r="H914" s="483"/>
      <c r="I914" s="483"/>
    </row>
    <row r="915" spans="1:17" x14ac:dyDescent="0.2">
      <c r="A915" s="477" t="s">
        <v>4</v>
      </c>
      <c r="B915" s="477"/>
      <c r="C915" s="22"/>
      <c r="D915" s="14" t="s">
        <v>9</v>
      </c>
      <c r="E915" s="14" t="s">
        <v>10</v>
      </c>
      <c r="F915" s="14" t="s">
        <v>11</v>
      </c>
      <c r="G915" s="14" t="s">
        <v>9</v>
      </c>
      <c r="H915" s="14" t="s">
        <v>10</v>
      </c>
      <c r="I915" s="14" t="s">
        <v>11</v>
      </c>
      <c r="L915" s="539" t="s">
        <v>223</v>
      </c>
      <c r="M915" s="539"/>
      <c r="N915" s="539"/>
      <c r="O915" s="539"/>
      <c r="P915" s="539"/>
      <c r="Q915" s="539"/>
    </row>
    <row r="916" spans="1:17" x14ac:dyDescent="0.2">
      <c r="A916" s="551">
        <f>A881</f>
        <v>44986</v>
      </c>
      <c r="B916" s="551"/>
      <c r="D916" s="72">
        <f t="shared" ref="D916:I916" si="25">D881</f>
        <v>2</v>
      </c>
      <c r="E916" s="72">
        <f t="shared" si="25"/>
        <v>8</v>
      </c>
      <c r="F916" s="73">
        <f t="shared" si="25"/>
        <v>2022</v>
      </c>
      <c r="G916" s="72">
        <f t="shared" si="25"/>
        <v>31</v>
      </c>
      <c r="H916" s="72">
        <f t="shared" si="25"/>
        <v>12</v>
      </c>
      <c r="I916" s="73">
        <f t="shared" si="25"/>
        <v>2022</v>
      </c>
      <c r="L916" s="540" t="s">
        <v>25</v>
      </c>
      <c r="M916" s="540"/>
      <c r="N916" s="540"/>
      <c r="O916" s="540"/>
      <c r="P916" s="540"/>
      <c r="Q916" s="540"/>
    </row>
    <row r="917" spans="1:17" ht="6" customHeight="1" x14ac:dyDescent="0.2">
      <c r="Q917" s="22"/>
    </row>
    <row r="918" spans="1:17" x14ac:dyDescent="0.2">
      <c r="L918" s="22"/>
      <c r="M918" s="22"/>
      <c r="N918" s="22"/>
      <c r="O918" s="22"/>
      <c r="P918" s="22"/>
      <c r="Q918" s="14" t="s">
        <v>321</v>
      </c>
    </row>
    <row r="919" spans="1:17" ht="6" customHeight="1" x14ac:dyDescent="0.2">
      <c r="J919" s="22"/>
      <c r="K919" s="22"/>
      <c r="L919" s="22"/>
      <c r="M919" s="22"/>
      <c r="N919" s="22"/>
      <c r="O919" s="22"/>
    </row>
    <row r="920" spans="1:17" ht="16.5" x14ac:dyDescent="0.3">
      <c r="A920" s="534" t="s">
        <v>284</v>
      </c>
      <c r="B920" s="534"/>
      <c r="C920" s="534"/>
      <c r="D920" s="534"/>
      <c r="E920" s="534"/>
      <c r="F920" s="534"/>
      <c r="G920" s="534"/>
      <c r="H920" s="534"/>
      <c r="I920" s="534"/>
      <c r="J920" s="534"/>
      <c r="K920" s="534"/>
      <c r="L920" s="534"/>
      <c r="M920" s="534"/>
      <c r="N920" s="534"/>
      <c r="O920" s="534"/>
      <c r="P920" s="534"/>
      <c r="Q920" s="534"/>
    </row>
    <row r="921" spans="1:17" x14ac:dyDescent="0.2">
      <c r="J921" s="22"/>
      <c r="K921" s="22"/>
      <c r="L921" s="22"/>
      <c r="M921" s="22"/>
      <c r="N921" s="22"/>
      <c r="O921" s="22"/>
    </row>
    <row r="922" spans="1:17" ht="13.5" x14ac:dyDescent="0.2">
      <c r="B922" s="541" t="s">
        <v>285</v>
      </c>
      <c r="C922" s="541"/>
      <c r="D922" s="541"/>
      <c r="E922" s="541"/>
      <c r="F922" s="541"/>
      <c r="G922" s="541"/>
      <c r="H922" s="541"/>
      <c r="I922" s="541"/>
      <c r="J922" s="541"/>
      <c r="K922" s="541"/>
      <c r="L922" s="541"/>
      <c r="M922" s="541"/>
      <c r="N922" s="541"/>
      <c r="O922" s="111"/>
    </row>
    <row r="923" spans="1:17" ht="12.95" customHeight="1" x14ac:dyDescent="0.2">
      <c r="B923" s="483" t="s">
        <v>31</v>
      </c>
      <c r="C923" s="483" t="s">
        <v>286</v>
      </c>
      <c r="D923" s="483"/>
      <c r="E923" s="483"/>
      <c r="F923" s="483"/>
      <c r="G923" s="483"/>
      <c r="H923" s="483"/>
      <c r="I923" s="483" t="s">
        <v>287</v>
      </c>
      <c r="J923" s="483"/>
      <c r="K923" s="538" t="s">
        <v>288</v>
      </c>
      <c r="L923" s="538"/>
      <c r="M923" s="538" t="s">
        <v>289</v>
      </c>
      <c r="N923" s="538"/>
      <c r="O923" s="121"/>
    </row>
    <row r="924" spans="1:17" x14ac:dyDescent="0.2">
      <c r="B924" s="483"/>
      <c r="C924" s="483"/>
      <c r="D924" s="483"/>
      <c r="E924" s="483"/>
      <c r="F924" s="483"/>
      <c r="G924" s="483"/>
      <c r="H924" s="483"/>
      <c r="I924" s="503" t="s">
        <v>290</v>
      </c>
      <c r="J924" s="503" t="s">
        <v>291</v>
      </c>
      <c r="K924" s="538"/>
      <c r="L924" s="538"/>
      <c r="M924" s="538"/>
      <c r="N924" s="538"/>
      <c r="O924" s="117"/>
      <c r="P924" s="31"/>
    </row>
    <row r="925" spans="1:17" x14ac:dyDescent="0.2">
      <c r="B925" s="483"/>
      <c r="C925" s="483"/>
      <c r="D925" s="483"/>
      <c r="E925" s="483"/>
      <c r="F925" s="483"/>
      <c r="G925" s="483"/>
      <c r="H925" s="483"/>
      <c r="I925" s="503"/>
      <c r="J925" s="503"/>
      <c r="K925" s="538"/>
      <c r="L925" s="538"/>
      <c r="M925" s="538"/>
      <c r="N925" s="538"/>
      <c r="O925" s="111"/>
    </row>
    <row r="926" spans="1:17" x14ac:dyDescent="0.2">
      <c r="B926" s="483"/>
      <c r="C926" s="483"/>
      <c r="D926" s="483"/>
      <c r="E926" s="483"/>
      <c r="F926" s="483"/>
      <c r="G926" s="483"/>
      <c r="H926" s="483"/>
      <c r="I926" s="503"/>
      <c r="J926" s="503"/>
      <c r="K926" s="538"/>
      <c r="L926" s="538"/>
      <c r="M926" s="538"/>
      <c r="N926" s="538"/>
      <c r="O926" s="117"/>
      <c r="P926" s="31"/>
    </row>
    <row r="927" spans="1:17" ht="13.5" x14ac:dyDescent="0.2">
      <c r="B927" s="112">
        <v>199</v>
      </c>
      <c r="C927" s="504"/>
      <c r="D927" s="504"/>
      <c r="E927" s="504"/>
      <c r="F927" s="504"/>
      <c r="G927" s="504"/>
      <c r="H927" s="504"/>
      <c r="I927" s="122"/>
      <c r="J927" s="122"/>
      <c r="K927" s="543"/>
      <c r="L927" s="543"/>
      <c r="M927" s="563"/>
      <c r="N927" s="563"/>
      <c r="O927" s="111"/>
      <c r="P927" s="31"/>
    </row>
    <row r="928" spans="1:17" ht="13.5" x14ac:dyDescent="0.2">
      <c r="B928" s="113">
        <v>200</v>
      </c>
      <c r="C928" s="504"/>
      <c r="D928" s="504"/>
      <c r="E928" s="504"/>
      <c r="F928" s="504"/>
      <c r="G928" s="504"/>
      <c r="H928" s="504"/>
      <c r="I928" s="100"/>
      <c r="J928" s="100"/>
      <c r="K928" s="543"/>
      <c r="L928" s="543"/>
      <c r="M928" s="563"/>
      <c r="N928" s="563"/>
      <c r="O928" s="116"/>
      <c r="P928" s="31"/>
    </row>
    <row r="929" spans="2:19" ht="13.5" x14ac:dyDescent="0.2">
      <c r="B929" s="112">
        <v>201</v>
      </c>
      <c r="C929" s="504"/>
      <c r="D929" s="504"/>
      <c r="E929" s="504"/>
      <c r="F929" s="504"/>
      <c r="G929" s="504"/>
      <c r="H929" s="504"/>
      <c r="I929" s="100"/>
      <c r="J929" s="100"/>
      <c r="K929" s="543"/>
      <c r="L929" s="543"/>
      <c r="M929" s="563"/>
      <c r="N929" s="563"/>
      <c r="O929" s="116"/>
      <c r="P929" s="31"/>
    </row>
    <row r="930" spans="2:19" ht="13.5" x14ac:dyDescent="0.2">
      <c r="B930" s="113">
        <v>202</v>
      </c>
      <c r="C930" s="504"/>
      <c r="D930" s="504"/>
      <c r="E930" s="504"/>
      <c r="F930" s="504"/>
      <c r="G930" s="504"/>
      <c r="H930" s="504"/>
      <c r="I930" s="100"/>
      <c r="J930" s="100"/>
      <c r="K930" s="543"/>
      <c r="L930" s="543"/>
      <c r="M930" s="563"/>
      <c r="N930" s="563"/>
      <c r="O930" s="117"/>
      <c r="P930" s="31"/>
    </row>
    <row r="931" spans="2:19" ht="13.5" x14ac:dyDescent="0.2">
      <c r="B931" s="112">
        <v>203</v>
      </c>
      <c r="C931" s="504"/>
      <c r="D931" s="504"/>
      <c r="E931" s="504"/>
      <c r="F931" s="504"/>
      <c r="G931" s="504"/>
      <c r="H931" s="504"/>
      <c r="I931" s="100"/>
      <c r="J931" s="100"/>
      <c r="K931" s="543"/>
      <c r="L931" s="543"/>
      <c r="M931" s="563"/>
      <c r="N931" s="563"/>
      <c r="O931" s="111"/>
      <c r="P931" s="31"/>
    </row>
    <row r="932" spans="2:19" ht="13.5" x14ac:dyDescent="0.2">
      <c r="B932" s="113">
        <v>204</v>
      </c>
      <c r="C932" s="504"/>
      <c r="D932" s="504"/>
      <c r="E932" s="504"/>
      <c r="F932" s="504"/>
      <c r="G932" s="504"/>
      <c r="H932" s="504"/>
      <c r="I932" s="100"/>
      <c r="J932" s="100"/>
      <c r="K932" s="543"/>
      <c r="L932" s="543"/>
      <c r="M932" s="563"/>
      <c r="N932" s="563"/>
      <c r="O932" s="111"/>
      <c r="P932" s="31"/>
    </row>
    <row r="933" spans="2:19" ht="13.5" x14ac:dyDescent="0.2">
      <c r="B933" s="112">
        <v>205</v>
      </c>
      <c r="C933" s="504"/>
      <c r="D933" s="504"/>
      <c r="E933" s="504"/>
      <c r="F933" s="504"/>
      <c r="G933" s="504"/>
      <c r="H933" s="504"/>
      <c r="I933" s="100"/>
      <c r="J933" s="100"/>
      <c r="K933" s="543"/>
      <c r="L933" s="543"/>
      <c r="M933" s="563"/>
      <c r="N933" s="563"/>
      <c r="O933" s="111"/>
      <c r="P933" s="31"/>
    </row>
    <row r="934" spans="2:19" ht="13.5" x14ac:dyDescent="0.2">
      <c r="B934" s="113">
        <v>206</v>
      </c>
      <c r="C934" s="504"/>
      <c r="D934" s="504"/>
      <c r="E934" s="504"/>
      <c r="F934" s="504"/>
      <c r="G934" s="504"/>
      <c r="H934" s="504"/>
      <c r="I934" s="100"/>
      <c r="J934" s="100"/>
      <c r="K934" s="543"/>
      <c r="L934" s="543"/>
      <c r="M934" s="563"/>
      <c r="N934" s="563"/>
      <c r="O934" s="111"/>
      <c r="P934" s="31"/>
    </row>
    <row r="935" spans="2:19" ht="13.5" x14ac:dyDescent="0.2">
      <c r="B935" s="112">
        <v>207</v>
      </c>
      <c r="C935" s="504"/>
      <c r="D935" s="504"/>
      <c r="E935" s="504"/>
      <c r="F935" s="504"/>
      <c r="G935" s="504"/>
      <c r="H935" s="504"/>
      <c r="I935" s="100"/>
      <c r="J935" s="100"/>
      <c r="K935" s="543"/>
      <c r="L935" s="543"/>
      <c r="M935" s="563"/>
      <c r="N935" s="563"/>
      <c r="O935" s="111"/>
      <c r="P935" s="31"/>
    </row>
    <row r="936" spans="2:19" ht="13.5" x14ac:dyDescent="0.2">
      <c r="B936" s="113">
        <v>208</v>
      </c>
      <c r="C936" s="504"/>
      <c r="D936" s="504"/>
      <c r="E936" s="504"/>
      <c r="F936" s="504"/>
      <c r="G936" s="504"/>
      <c r="H936" s="504"/>
      <c r="I936" s="100"/>
      <c r="J936" s="100"/>
      <c r="K936" s="543"/>
      <c r="L936" s="543"/>
      <c r="M936" s="563"/>
      <c r="N936" s="563"/>
      <c r="O936" s="111"/>
      <c r="P936" s="31"/>
      <c r="R936" s="4"/>
      <c r="S936" s="4"/>
    </row>
    <row r="937" spans="2:19" ht="13.5" x14ac:dyDescent="0.2">
      <c r="B937" s="112">
        <v>209</v>
      </c>
      <c r="C937" s="504"/>
      <c r="D937" s="504"/>
      <c r="E937" s="504"/>
      <c r="F937" s="504"/>
      <c r="G937" s="504"/>
      <c r="H937" s="504"/>
      <c r="I937" s="100"/>
      <c r="J937" s="100"/>
      <c r="K937" s="543"/>
      <c r="L937" s="543"/>
      <c r="M937" s="563"/>
      <c r="N937" s="563"/>
      <c r="O937" s="111"/>
      <c r="P937" s="31"/>
    </row>
    <row r="938" spans="2:19" ht="13.5" x14ac:dyDescent="0.2">
      <c r="B938" s="113">
        <v>210</v>
      </c>
      <c r="C938" s="504"/>
      <c r="D938" s="504"/>
      <c r="E938" s="504"/>
      <c r="F938" s="504"/>
      <c r="G938" s="504"/>
      <c r="H938" s="504"/>
      <c r="I938" s="100"/>
      <c r="J938" s="100"/>
      <c r="K938" s="543"/>
      <c r="L938" s="543"/>
      <c r="M938" s="563"/>
      <c r="N938" s="563"/>
      <c r="O938" s="111"/>
      <c r="P938" s="31"/>
    </row>
    <row r="939" spans="2:19" ht="13.5" x14ac:dyDescent="0.2">
      <c r="B939" s="112">
        <v>211</v>
      </c>
      <c r="C939" s="504"/>
      <c r="D939" s="504"/>
      <c r="E939" s="504"/>
      <c r="F939" s="504"/>
      <c r="G939" s="504"/>
      <c r="H939" s="504"/>
      <c r="I939" s="100"/>
      <c r="J939" s="100"/>
      <c r="K939" s="543"/>
      <c r="L939" s="543"/>
      <c r="M939" s="563"/>
      <c r="N939" s="563"/>
      <c r="O939" s="111"/>
      <c r="P939" s="31"/>
    </row>
    <row r="940" spans="2:19" ht="13.5" x14ac:dyDescent="0.2">
      <c r="B940" s="113">
        <v>212</v>
      </c>
      <c r="C940" s="504"/>
      <c r="D940" s="504"/>
      <c r="E940" s="504"/>
      <c r="F940" s="504"/>
      <c r="G940" s="504"/>
      <c r="H940" s="504"/>
      <c r="I940" s="100"/>
      <c r="J940" s="100"/>
      <c r="K940" s="543"/>
      <c r="L940" s="543"/>
      <c r="M940" s="563"/>
      <c r="N940" s="563"/>
      <c r="O940" s="111"/>
    </row>
    <row r="941" spans="2:19" ht="13.5" x14ac:dyDescent="0.2">
      <c r="B941" s="112">
        <v>213</v>
      </c>
      <c r="C941" s="504"/>
      <c r="D941" s="504"/>
      <c r="E941" s="504"/>
      <c r="F941" s="504"/>
      <c r="G941" s="504"/>
      <c r="H941" s="504"/>
      <c r="I941" s="100"/>
      <c r="J941" s="100"/>
      <c r="K941" s="543"/>
      <c r="L941" s="543"/>
      <c r="M941" s="563"/>
      <c r="N941" s="563"/>
      <c r="O941" s="111"/>
    </row>
    <row r="942" spans="2:19" ht="13.5" x14ac:dyDescent="0.2">
      <c r="B942" s="113">
        <v>214</v>
      </c>
      <c r="C942" s="504"/>
      <c r="D942" s="504"/>
      <c r="E942" s="504"/>
      <c r="F942" s="504"/>
      <c r="G942" s="504"/>
      <c r="H942" s="504"/>
      <c r="I942" s="100"/>
      <c r="J942" s="100"/>
      <c r="K942" s="543"/>
      <c r="L942" s="543"/>
      <c r="M942" s="563"/>
      <c r="N942" s="563"/>
    </row>
    <row r="943" spans="2:19" ht="13.5" x14ac:dyDescent="0.2">
      <c r="B943" s="112">
        <v>215</v>
      </c>
      <c r="C943" s="504"/>
      <c r="D943" s="504"/>
      <c r="E943" s="504"/>
      <c r="F943" s="504"/>
      <c r="G943" s="504"/>
      <c r="H943" s="504"/>
      <c r="I943" s="100"/>
      <c r="J943" s="100"/>
      <c r="K943" s="543"/>
      <c r="L943" s="543"/>
      <c r="M943" s="563"/>
      <c r="N943" s="563"/>
    </row>
    <row r="944" spans="2:19" ht="13.5" x14ac:dyDescent="0.2">
      <c r="B944" s="113">
        <v>216</v>
      </c>
      <c r="C944" s="504"/>
      <c r="D944" s="504"/>
      <c r="E944" s="504"/>
      <c r="F944" s="504"/>
      <c r="G944" s="504"/>
      <c r="H944" s="504"/>
      <c r="I944" s="100"/>
      <c r="J944" s="100"/>
      <c r="K944" s="543"/>
      <c r="L944" s="543"/>
      <c r="M944" s="563"/>
      <c r="N944" s="563"/>
    </row>
    <row r="945" spans="1:17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1:17" ht="17.25" x14ac:dyDescent="0.25">
      <c r="A946" s="497" t="s">
        <v>19</v>
      </c>
      <c r="B946" s="497"/>
      <c r="C946" s="497"/>
      <c r="D946" s="497"/>
      <c r="E946" s="560" t="str">
        <f>E911</f>
        <v>3R Petroleum</v>
      </c>
      <c r="F946" s="560"/>
      <c r="G946" s="560"/>
      <c r="H946" s="560"/>
      <c r="I946" s="560"/>
      <c r="L946" s="486" t="s">
        <v>21</v>
      </c>
      <c r="M946" s="486"/>
      <c r="N946" s="486"/>
      <c r="O946" s="486"/>
      <c r="P946" s="486"/>
      <c r="Q946" s="486"/>
    </row>
    <row r="947" spans="1:17" ht="6" customHeight="1" x14ac:dyDescent="0.2">
      <c r="I947" s="22"/>
      <c r="J947" s="18"/>
      <c r="K947" s="18"/>
      <c r="L947" s="18"/>
      <c r="M947" s="18"/>
      <c r="N947" s="18"/>
      <c r="O947" s="18"/>
      <c r="P947" s="18"/>
      <c r="Q947" s="18"/>
    </row>
    <row r="948" spans="1:17" ht="16.5" x14ac:dyDescent="0.3">
      <c r="A948" s="487" t="s">
        <v>5</v>
      </c>
      <c r="B948" s="511">
        <f>B913</f>
        <v>5</v>
      </c>
      <c r="C948" s="97"/>
      <c r="D948" s="483" t="s">
        <v>279</v>
      </c>
      <c r="E948" s="483"/>
      <c r="F948" s="483"/>
      <c r="G948" s="483"/>
      <c r="H948" s="483"/>
      <c r="I948" s="483"/>
      <c r="L948" s="534" t="s">
        <v>222</v>
      </c>
      <c r="M948" s="534"/>
      <c r="N948" s="534"/>
      <c r="O948" s="534"/>
      <c r="P948" s="534"/>
      <c r="Q948" s="534"/>
    </row>
    <row r="949" spans="1:17" x14ac:dyDescent="0.2">
      <c r="A949" s="487"/>
      <c r="B949" s="511"/>
      <c r="C949" s="13"/>
      <c r="D949" s="483" t="s">
        <v>7</v>
      </c>
      <c r="E949" s="483"/>
      <c r="F949" s="483"/>
      <c r="G949" s="483" t="s">
        <v>8</v>
      </c>
      <c r="H949" s="483"/>
      <c r="I949" s="483"/>
    </row>
    <row r="950" spans="1:17" x14ac:dyDescent="0.2">
      <c r="A950" s="477" t="s">
        <v>4</v>
      </c>
      <c r="B950" s="477"/>
      <c r="C950" s="22"/>
      <c r="D950" s="14" t="s">
        <v>9</v>
      </c>
      <c r="E950" s="14" t="s">
        <v>10</v>
      </c>
      <c r="F950" s="14" t="s">
        <v>11</v>
      </c>
      <c r="G950" s="14" t="s">
        <v>9</v>
      </c>
      <c r="H950" s="14" t="s">
        <v>10</v>
      </c>
      <c r="I950" s="14" t="s">
        <v>11</v>
      </c>
      <c r="L950" s="539" t="s">
        <v>223</v>
      </c>
      <c r="M950" s="539"/>
      <c r="N950" s="539"/>
      <c r="O950" s="539"/>
      <c r="P950" s="539"/>
      <c r="Q950" s="539"/>
    </row>
    <row r="951" spans="1:17" x14ac:dyDescent="0.2">
      <c r="A951" s="551">
        <f>A916</f>
        <v>44986</v>
      </c>
      <c r="B951" s="551"/>
      <c r="D951" s="72">
        <f t="shared" ref="D951:I951" si="26">D916</f>
        <v>2</v>
      </c>
      <c r="E951" s="72">
        <f t="shared" si="26"/>
        <v>8</v>
      </c>
      <c r="F951" s="73">
        <f t="shared" si="26"/>
        <v>2022</v>
      </c>
      <c r="G951" s="72">
        <f t="shared" si="26"/>
        <v>31</v>
      </c>
      <c r="H951" s="72">
        <f t="shared" si="26"/>
        <v>12</v>
      </c>
      <c r="I951" s="73">
        <f t="shared" si="26"/>
        <v>2022</v>
      </c>
      <c r="L951" s="540" t="s">
        <v>25</v>
      </c>
      <c r="M951" s="540"/>
      <c r="N951" s="540"/>
      <c r="O951" s="540"/>
      <c r="P951" s="540"/>
      <c r="Q951" s="540"/>
    </row>
    <row r="952" spans="1:17" ht="6" customHeight="1" x14ac:dyDescent="0.2">
      <c r="Q952" s="22"/>
    </row>
    <row r="953" spans="1:17" x14ac:dyDescent="0.2">
      <c r="L953" s="22"/>
      <c r="M953" s="22"/>
      <c r="N953" s="22"/>
      <c r="O953" s="22"/>
      <c r="P953" s="22"/>
      <c r="Q953" s="14" t="s">
        <v>322</v>
      </c>
    </row>
    <row r="954" spans="1:17" ht="6" customHeight="1" x14ac:dyDescent="0.2"/>
    <row r="955" spans="1:17" ht="16.5" x14ac:dyDescent="0.3">
      <c r="A955" s="534" t="s">
        <v>284</v>
      </c>
      <c r="B955" s="534"/>
      <c r="C955" s="534"/>
      <c r="D955" s="534"/>
      <c r="E955" s="534"/>
      <c r="F955" s="534"/>
      <c r="G955" s="534"/>
      <c r="H955" s="534"/>
      <c r="I955" s="534"/>
      <c r="J955" s="534"/>
      <c r="K955" s="534"/>
      <c r="L955" s="534"/>
      <c r="M955" s="534"/>
      <c r="N955" s="534"/>
      <c r="O955" s="534"/>
      <c r="P955" s="534"/>
      <c r="Q955" s="534"/>
    </row>
    <row r="956" spans="1:17" x14ac:dyDescent="0.2">
      <c r="J956" s="22"/>
      <c r="K956" s="22"/>
      <c r="L956" s="22"/>
      <c r="M956" s="22"/>
      <c r="N956" s="22"/>
      <c r="O956" s="22"/>
    </row>
    <row r="957" spans="1:17" ht="13.5" x14ac:dyDescent="0.2">
      <c r="B957" s="541" t="s">
        <v>285</v>
      </c>
      <c r="C957" s="541"/>
      <c r="D957" s="541"/>
      <c r="E957" s="541"/>
      <c r="F957" s="541"/>
      <c r="G957" s="541"/>
      <c r="H957" s="541"/>
      <c r="I957" s="541"/>
      <c r="J957" s="541"/>
      <c r="K957" s="541"/>
      <c r="L957" s="541"/>
      <c r="M957" s="541"/>
      <c r="N957" s="541"/>
      <c r="O957" s="111"/>
    </row>
    <row r="958" spans="1:17" ht="12.95" customHeight="1" x14ac:dyDescent="0.2">
      <c r="B958" s="483" t="s">
        <v>31</v>
      </c>
      <c r="C958" s="483" t="s">
        <v>286</v>
      </c>
      <c r="D958" s="483"/>
      <c r="E958" s="483"/>
      <c r="F958" s="483"/>
      <c r="G958" s="483"/>
      <c r="H958" s="483"/>
      <c r="I958" s="483" t="s">
        <v>287</v>
      </c>
      <c r="J958" s="483"/>
      <c r="K958" s="538" t="s">
        <v>288</v>
      </c>
      <c r="L958" s="538"/>
      <c r="M958" s="538" t="s">
        <v>289</v>
      </c>
      <c r="N958" s="538"/>
      <c r="O958" s="121"/>
    </row>
    <row r="959" spans="1:17" x14ac:dyDescent="0.2">
      <c r="B959" s="483"/>
      <c r="C959" s="483"/>
      <c r="D959" s="483"/>
      <c r="E959" s="483"/>
      <c r="F959" s="483"/>
      <c r="G959" s="483"/>
      <c r="H959" s="483"/>
      <c r="I959" s="503" t="s">
        <v>290</v>
      </c>
      <c r="J959" s="503" t="s">
        <v>291</v>
      </c>
      <c r="K959" s="538"/>
      <c r="L959" s="538"/>
      <c r="M959" s="538"/>
      <c r="N959" s="538"/>
      <c r="O959" s="117"/>
      <c r="P959" s="31"/>
    </row>
    <row r="960" spans="1:17" x14ac:dyDescent="0.2">
      <c r="B960" s="483"/>
      <c r="C960" s="483"/>
      <c r="D960" s="483"/>
      <c r="E960" s="483"/>
      <c r="F960" s="483"/>
      <c r="G960" s="483"/>
      <c r="H960" s="483"/>
      <c r="I960" s="503"/>
      <c r="J960" s="503"/>
      <c r="K960" s="538"/>
      <c r="L960" s="538"/>
      <c r="M960" s="538"/>
      <c r="N960" s="538"/>
      <c r="O960" s="111"/>
    </row>
    <row r="961" spans="2:16" x14ac:dyDescent="0.2">
      <c r="B961" s="483"/>
      <c r="C961" s="483"/>
      <c r="D961" s="483"/>
      <c r="E961" s="483"/>
      <c r="F961" s="483"/>
      <c r="G961" s="483"/>
      <c r="H961" s="483"/>
      <c r="I961" s="503"/>
      <c r="J961" s="503"/>
      <c r="K961" s="538"/>
      <c r="L961" s="538"/>
      <c r="M961" s="538"/>
      <c r="N961" s="538"/>
      <c r="O961" s="117"/>
      <c r="P961" s="31"/>
    </row>
    <row r="962" spans="2:16" ht="13.5" x14ac:dyDescent="0.2">
      <c r="B962" s="112">
        <v>217</v>
      </c>
      <c r="C962" s="504"/>
      <c r="D962" s="504"/>
      <c r="E962" s="504"/>
      <c r="F962" s="504"/>
      <c r="G962" s="504"/>
      <c r="H962" s="504"/>
      <c r="I962" s="122"/>
      <c r="J962" s="122"/>
      <c r="K962" s="543"/>
      <c r="L962" s="543"/>
      <c r="M962" s="563"/>
      <c r="N962" s="563"/>
      <c r="O962" s="111"/>
      <c r="P962" s="31"/>
    </row>
    <row r="963" spans="2:16" ht="13.5" x14ac:dyDescent="0.2">
      <c r="B963" s="113">
        <v>218</v>
      </c>
      <c r="C963" s="504"/>
      <c r="D963" s="504"/>
      <c r="E963" s="504"/>
      <c r="F963" s="504"/>
      <c r="G963" s="504"/>
      <c r="H963" s="504"/>
      <c r="I963" s="100"/>
      <c r="J963" s="100"/>
      <c r="K963" s="543"/>
      <c r="L963" s="543"/>
      <c r="M963" s="563"/>
      <c r="N963" s="563"/>
      <c r="O963" s="116"/>
      <c r="P963" s="31"/>
    </row>
    <row r="964" spans="2:16" ht="13.5" x14ac:dyDescent="0.2">
      <c r="B964" s="112">
        <v>219</v>
      </c>
      <c r="C964" s="504"/>
      <c r="D964" s="504"/>
      <c r="E964" s="504"/>
      <c r="F964" s="504"/>
      <c r="G964" s="504"/>
      <c r="H964" s="504"/>
      <c r="I964" s="100"/>
      <c r="J964" s="100"/>
      <c r="K964" s="543"/>
      <c r="L964" s="543"/>
      <c r="M964" s="563"/>
      <c r="N964" s="563"/>
      <c r="O964" s="116"/>
      <c r="P964" s="31"/>
    </row>
    <row r="965" spans="2:16" ht="13.5" x14ac:dyDescent="0.2">
      <c r="B965" s="113">
        <v>220</v>
      </c>
      <c r="C965" s="504"/>
      <c r="D965" s="504"/>
      <c r="E965" s="504"/>
      <c r="F965" s="504"/>
      <c r="G965" s="504"/>
      <c r="H965" s="504"/>
      <c r="I965" s="100"/>
      <c r="J965" s="100"/>
      <c r="K965" s="543"/>
      <c r="L965" s="543"/>
      <c r="M965" s="563"/>
      <c r="N965" s="563"/>
      <c r="O965" s="117"/>
      <c r="P965" s="31"/>
    </row>
    <row r="966" spans="2:16" ht="13.5" x14ac:dyDescent="0.2">
      <c r="B966" s="112">
        <v>221</v>
      </c>
      <c r="C966" s="504"/>
      <c r="D966" s="504"/>
      <c r="E966" s="504"/>
      <c r="F966" s="504"/>
      <c r="G966" s="504"/>
      <c r="H966" s="504"/>
      <c r="I966" s="100"/>
      <c r="J966" s="100"/>
      <c r="K966" s="543"/>
      <c r="L966" s="543"/>
      <c r="M966" s="563"/>
      <c r="N966" s="563"/>
      <c r="O966" s="111"/>
      <c r="P966" s="31"/>
    </row>
    <row r="967" spans="2:16" ht="13.5" x14ac:dyDescent="0.2">
      <c r="B967" s="113">
        <v>222</v>
      </c>
      <c r="C967" s="504"/>
      <c r="D967" s="504"/>
      <c r="E967" s="504"/>
      <c r="F967" s="504"/>
      <c r="G967" s="504"/>
      <c r="H967" s="504"/>
      <c r="I967" s="100"/>
      <c r="J967" s="100"/>
      <c r="K967" s="543"/>
      <c r="L967" s="543"/>
      <c r="M967" s="563"/>
      <c r="N967" s="563"/>
      <c r="O967" s="111"/>
      <c r="P967" s="31"/>
    </row>
    <row r="968" spans="2:16" ht="13.5" x14ac:dyDescent="0.2">
      <c r="B968" s="112">
        <v>223</v>
      </c>
      <c r="C968" s="504"/>
      <c r="D968" s="504"/>
      <c r="E968" s="504"/>
      <c r="F968" s="504"/>
      <c r="G968" s="504"/>
      <c r="H968" s="504"/>
      <c r="I968" s="100"/>
      <c r="J968" s="100"/>
      <c r="K968" s="543"/>
      <c r="L968" s="543"/>
      <c r="M968" s="563"/>
      <c r="N968" s="563"/>
      <c r="O968" s="111"/>
      <c r="P968" s="31"/>
    </row>
    <row r="969" spans="2:16" ht="13.5" x14ac:dyDescent="0.2">
      <c r="B969" s="113">
        <v>224</v>
      </c>
      <c r="C969" s="504"/>
      <c r="D969" s="504"/>
      <c r="E969" s="504"/>
      <c r="F969" s="504"/>
      <c r="G969" s="504"/>
      <c r="H969" s="504"/>
      <c r="I969" s="100"/>
      <c r="J969" s="100"/>
      <c r="K969" s="543"/>
      <c r="L969" s="543"/>
      <c r="M969" s="563"/>
      <c r="N969" s="563"/>
      <c r="O969" s="111"/>
      <c r="P969" s="31"/>
    </row>
    <row r="970" spans="2:16" ht="13.5" x14ac:dyDescent="0.2">
      <c r="B970" s="112">
        <v>225</v>
      </c>
      <c r="C970" s="504"/>
      <c r="D970" s="504"/>
      <c r="E970" s="504"/>
      <c r="F970" s="504"/>
      <c r="G970" s="504"/>
      <c r="H970" s="504"/>
      <c r="I970" s="100"/>
      <c r="J970" s="100"/>
      <c r="K970" s="543"/>
      <c r="L970" s="543"/>
      <c r="M970" s="563"/>
      <c r="N970" s="563"/>
      <c r="O970" s="111"/>
      <c r="P970" s="31"/>
    </row>
    <row r="971" spans="2:16" ht="13.5" x14ac:dyDescent="0.2">
      <c r="B971" s="113">
        <v>226</v>
      </c>
      <c r="C971" s="504"/>
      <c r="D971" s="504"/>
      <c r="E971" s="504"/>
      <c r="F971" s="504"/>
      <c r="G971" s="504"/>
      <c r="H971" s="504"/>
      <c r="I971" s="100"/>
      <c r="J971" s="100"/>
      <c r="K971" s="543"/>
      <c r="L971" s="543"/>
      <c r="M971" s="563"/>
      <c r="N971" s="563"/>
      <c r="O971" s="111"/>
      <c r="P971" s="31"/>
    </row>
    <row r="972" spans="2:16" ht="13.5" x14ac:dyDescent="0.2">
      <c r="B972" s="112">
        <v>227</v>
      </c>
      <c r="C972" s="504"/>
      <c r="D972" s="504"/>
      <c r="E972" s="504"/>
      <c r="F972" s="504"/>
      <c r="G972" s="504"/>
      <c r="H972" s="504"/>
      <c r="I972" s="100"/>
      <c r="J972" s="100"/>
      <c r="K972" s="543"/>
      <c r="L972" s="543"/>
      <c r="M972" s="563"/>
      <c r="N972" s="563"/>
      <c r="O972" s="111"/>
      <c r="P972" s="31"/>
    </row>
    <row r="973" spans="2:16" ht="13.5" x14ac:dyDescent="0.2">
      <c r="B973" s="113">
        <v>228</v>
      </c>
      <c r="C973" s="504"/>
      <c r="D973" s="504"/>
      <c r="E973" s="504"/>
      <c r="F973" s="504"/>
      <c r="G973" s="504"/>
      <c r="H973" s="504"/>
      <c r="I973" s="100"/>
      <c r="J973" s="100"/>
      <c r="K973" s="543"/>
      <c r="L973" s="543"/>
      <c r="M973" s="563"/>
      <c r="N973" s="563"/>
      <c r="O973" s="111"/>
      <c r="P973" s="31"/>
    </row>
    <row r="974" spans="2:16" ht="13.5" x14ac:dyDescent="0.2">
      <c r="B974" s="112">
        <v>229</v>
      </c>
      <c r="C974" s="504"/>
      <c r="D974" s="504"/>
      <c r="E974" s="504"/>
      <c r="F974" s="504"/>
      <c r="G974" s="504"/>
      <c r="H974" s="504"/>
      <c r="I974" s="100"/>
      <c r="J974" s="100"/>
      <c r="K974" s="543"/>
      <c r="L974" s="543"/>
      <c r="M974" s="563"/>
      <c r="N974" s="563"/>
      <c r="O974" s="111"/>
      <c r="P974" s="31"/>
    </row>
    <row r="975" spans="2:16" ht="13.5" x14ac:dyDescent="0.2">
      <c r="B975" s="113">
        <v>230</v>
      </c>
      <c r="C975" s="504"/>
      <c r="D975" s="504"/>
      <c r="E975" s="504"/>
      <c r="F975" s="504"/>
      <c r="G975" s="504"/>
      <c r="H975" s="504"/>
      <c r="I975" s="100"/>
      <c r="J975" s="100"/>
      <c r="K975" s="543"/>
      <c r="L975" s="543"/>
      <c r="M975" s="563"/>
      <c r="N975" s="563"/>
      <c r="O975" s="111"/>
    </row>
    <row r="976" spans="2:16" ht="13.5" x14ac:dyDescent="0.2">
      <c r="B976" s="112">
        <v>231</v>
      </c>
      <c r="C976" s="504"/>
      <c r="D976" s="504"/>
      <c r="E976" s="504"/>
      <c r="F976" s="504"/>
      <c r="G976" s="504"/>
      <c r="H976" s="504"/>
      <c r="I976" s="100"/>
      <c r="J976" s="100"/>
      <c r="K976" s="543"/>
      <c r="L976" s="543"/>
      <c r="M976" s="563"/>
      <c r="N976" s="563"/>
      <c r="O976" s="111"/>
    </row>
    <row r="977" spans="1:17" ht="13.5" x14ac:dyDescent="0.2">
      <c r="B977" s="113">
        <v>232</v>
      </c>
      <c r="C977" s="504"/>
      <c r="D977" s="504"/>
      <c r="E977" s="504"/>
      <c r="F977" s="504"/>
      <c r="G977" s="504"/>
      <c r="H977" s="504"/>
      <c r="I977" s="100"/>
      <c r="J977" s="100"/>
      <c r="K977" s="543"/>
      <c r="L977" s="543"/>
      <c r="M977" s="563"/>
      <c r="N977" s="563"/>
    </row>
    <row r="978" spans="1:17" ht="13.5" x14ac:dyDescent="0.2">
      <c r="B978" s="112">
        <v>233</v>
      </c>
      <c r="C978" s="504"/>
      <c r="D978" s="504"/>
      <c r="E978" s="504"/>
      <c r="F978" s="504"/>
      <c r="G978" s="504"/>
      <c r="H978" s="504"/>
      <c r="I978" s="100"/>
      <c r="J978" s="100"/>
      <c r="K978" s="543"/>
      <c r="L978" s="543"/>
      <c r="M978" s="563"/>
      <c r="N978" s="563"/>
    </row>
    <row r="979" spans="1:17" ht="13.5" x14ac:dyDescent="0.2">
      <c r="B979" s="113">
        <v>234</v>
      </c>
      <c r="C979" s="504"/>
      <c r="D979" s="504"/>
      <c r="E979" s="504"/>
      <c r="F979" s="504"/>
      <c r="G979" s="504"/>
      <c r="H979" s="504"/>
      <c r="I979" s="100"/>
      <c r="J979" s="100"/>
      <c r="K979" s="543"/>
      <c r="L979" s="543"/>
      <c r="M979" s="563"/>
      <c r="N979" s="563"/>
    </row>
    <row r="980" spans="1:17" ht="13.5" x14ac:dyDescent="0.2">
      <c r="B980" s="118"/>
      <c r="C980" s="35"/>
      <c r="D980" s="35"/>
      <c r="E980" s="35"/>
      <c r="F980" s="35"/>
      <c r="G980" s="35"/>
      <c r="H980" s="35"/>
      <c r="I980" s="35"/>
      <c r="J980" s="35"/>
      <c r="K980" s="119"/>
      <c r="L980" s="120"/>
      <c r="M980" s="120"/>
      <c r="N980" s="120"/>
    </row>
    <row r="981" spans="1:17" ht="17.25" x14ac:dyDescent="0.25">
      <c r="A981" s="497" t="s">
        <v>19</v>
      </c>
      <c r="B981" s="497"/>
      <c r="C981" s="497"/>
      <c r="D981" s="497"/>
      <c r="E981" s="560" t="str">
        <f>E946</f>
        <v>3R Petroleum</v>
      </c>
      <c r="F981" s="560"/>
      <c r="G981" s="560"/>
      <c r="H981" s="560"/>
      <c r="I981" s="560"/>
      <c r="L981" s="486" t="s">
        <v>21</v>
      </c>
      <c r="M981" s="486"/>
      <c r="N981" s="486"/>
      <c r="O981" s="486"/>
      <c r="P981" s="486"/>
      <c r="Q981" s="486"/>
    </row>
    <row r="982" spans="1:17" ht="6" customHeight="1" x14ac:dyDescent="0.2">
      <c r="I982" s="22"/>
      <c r="J982" s="18"/>
      <c r="K982" s="18"/>
      <c r="L982" s="18"/>
      <c r="M982" s="18"/>
      <c r="N982" s="18"/>
      <c r="O982" s="18"/>
      <c r="P982" s="18"/>
      <c r="Q982" s="18"/>
    </row>
    <row r="983" spans="1:17" ht="16.5" x14ac:dyDescent="0.3">
      <c r="A983" s="487" t="s">
        <v>5</v>
      </c>
      <c r="B983" s="511">
        <f>B948</f>
        <v>5</v>
      </c>
      <c r="C983" s="97"/>
      <c r="D983" s="483" t="s">
        <v>279</v>
      </c>
      <c r="E983" s="483"/>
      <c r="F983" s="483"/>
      <c r="G983" s="483"/>
      <c r="H983" s="483"/>
      <c r="I983" s="483"/>
      <c r="L983" s="534" t="s">
        <v>222</v>
      </c>
      <c r="M983" s="534"/>
      <c r="N983" s="534"/>
      <c r="O983" s="534"/>
      <c r="P983" s="534"/>
      <c r="Q983" s="534"/>
    </row>
    <row r="984" spans="1:17" x14ac:dyDescent="0.2">
      <c r="A984" s="487"/>
      <c r="B984" s="511"/>
      <c r="C984" s="13"/>
      <c r="D984" s="483" t="s">
        <v>7</v>
      </c>
      <c r="E984" s="483"/>
      <c r="F984" s="483"/>
      <c r="G984" s="483" t="s">
        <v>8</v>
      </c>
      <c r="H984" s="483"/>
      <c r="I984" s="483"/>
    </row>
    <row r="985" spans="1:17" x14ac:dyDescent="0.2">
      <c r="A985" s="477" t="s">
        <v>4</v>
      </c>
      <c r="B985" s="477"/>
      <c r="C985" s="22"/>
      <c r="D985" s="14" t="s">
        <v>9</v>
      </c>
      <c r="E985" s="14" t="s">
        <v>10</v>
      </c>
      <c r="F985" s="14" t="s">
        <v>11</v>
      </c>
      <c r="G985" s="14" t="s">
        <v>9</v>
      </c>
      <c r="H985" s="14" t="s">
        <v>10</v>
      </c>
      <c r="I985" s="14" t="s">
        <v>11</v>
      </c>
      <c r="L985" s="539" t="s">
        <v>223</v>
      </c>
      <c r="M985" s="539"/>
      <c r="N985" s="539"/>
      <c r="O985" s="539"/>
      <c r="P985" s="539"/>
      <c r="Q985" s="539"/>
    </row>
    <row r="986" spans="1:17" x14ac:dyDescent="0.2">
      <c r="A986" s="551">
        <f>A951</f>
        <v>44986</v>
      </c>
      <c r="B986" s="551"/>
      <c r="D986" s="72">
        <f t="shared" ref="D986:I986" si="27">D951</f>
        <v>2</v>
      </c>
      <c r="E986" s="72">
        <f t="shared" si="27"/>
        <v>8</v>
      </c>
      <c r="F986" s="73">
        <f t="shared" si="27"/>
        <v>2022</v>
      </c>
      <c r="G986" s="72">
        <f t="shared" si="27"/>
        <v>31</v>
      </c>
      <c r="H986" s="72">
        <f t="shared" si="27"/>
        <v>12</v>
      </c>
      <c r="I986" s="73">
        <f t="shared" si="27"/>
        <v>2022</v>
      </c>
      <c r="L986" s="540" t="s">
        <v>25</v>
      </c>
      <c r="M986" s="540"/>
      <c r="N986" s="540"/>
      <c r="O986" s="540"/>
      <c r="P986" s="540"/>
      <c r="Q986" s="540"/>
    </row>
    <row r="987" spans="1:17" ht="6" customHeight="1" x14ac:dyDescent="0.2">
      <c r="Q987" s="22"/>
    </row>
    <row r="988" spans="1:17" x14ac:dyDescent="0.2">
      <c r="L988" s="22"/>
      <c r="M988" s="22"/>
      <c r="N988" s="22"/>
      <c r="O988" s="22"/>
      <c r="P988" s="22"/>
      <c r="Q988" s="14" t="s">
        <v>323</v>
      </c>
    </row>
    <row r="989" spans="1:17" ht="6" customHeight="1" x14ac:dyDescent="0.2">
      <c r="J989" s="22"/>
      <c r="K989" s="22"/>
      <c r="L989" s="22"/>
      <c r="M989" s="22"/>
      <c r="N989" s="22"/>
      <c r="O989" s="22"/>
    </row>
    <row r="990" spans="1:17" ht="16.5" x14ac:dyDescent="0.3">
      <c r="A990" s="534" t="s">
        <v>284</v>
      </c>
      <c r="B990" s="534"/>
      <c r="C990" s="534"/>
      <c r="D990" s="534"/>
      <c r="E990" s="534"/>
      <c r="F990" s="534"/>
      <c r="G990" s="534"/>
      <c r="H990" s="534"/>
      <c r="I990" s="534"/>
      <c r="J990" s="534"/>
      <c r="K990" s="534"/>
      <c r="L990" s="534"/>
      <c r="M990" s="534"/>
      <c r="N990" s="534"/>
      <c r="O990" s="534"/>
      <c r="P990" s="534"/>
      <c r="Q990" s="534"/>
    </row>
    <row r="991" spans="1:17" x14ac:dyDescent="0.2">
      <c r="J991" s="22"/>
      <c r="K991" s="22"/>
      <c r="L991" s="22"/>
      <c r="M991" s="22"/>
      <c r="N991" s="22"/>
      <c r="O991" s="22"/>
    </row>
    <row r="992" spans="1:17" ht="13.5" x14ac:dyDescent="0.2">
      <c r="B992" s="541" t="s">
        <v>285</v>
      </c>
      <c r="C992" s="541"/>
      <c r="D992" s="541"/>
      <c r="E992" s="541"/>
      <c r="F992" s="541"/>
      <c r="G992" s="541"/>
      <c r="H992" s="541"/>
      <c r="I992" s="541"/>
      <c r="J992" s="541"/>
      <c r="K992" s="541"/>
      <c r="L992" s="541"/>
      <c r="M992" s="541"/>
      <c r="N992" s="541"/>
      <c r="O992" s="111"/>
    </row>
    <row r="993" spans="2:19" ht="12.95" customHeight="1" x14ac:dyDescent="0.2">
      <c r="B993" s="483" t="s">
        <v>31</v>
      </c>
      <c r="C993" s="483" t="s">
        <v>286</v>
      </c>
      <c r="D993" s="483"/>
      <c r="E993" s="483"/>
      <c r="F993" s="483"/>
      <c r="G993" s="483"/>
      <c r="H993" s="483"/>
      <c r="I993" s="483" t="s">
        <v>287</v>
      </c>
      <c r="J993" s="483"/>
      <c r="K993" s="538" t="s">
        <v>288</v>
      </c>
      <c r="L993" s="538"/>
      <c r="M993" s="538" t="s">
        <v>289</v>
      </c>
      <c r="N993" s="538"/>
      <c r="O993" s="121"/>
    </row>
    <row r="994" spans="2:19" x14ac:dyDescent="0.2">
      <c r="B994" s="483"/>
      <c r="C994" s="483"/>
      <c r="D994" s="483"/>
      <c r="E994" s="483"/>
      <c r="F994" s="483"/>
      <c r="G994" s="483"/>
      <c r="H994" s="483"/>
      <c r="I994" s="503" t="s">
        <v>290</v>
      </c>
      <c r="J994" s="503" t="s">
        <v>291</v>
      </c>
      <c r="K994" s="538"/>
      <c r="L994" s="538"/>
      <c r="M994" s="538"/>
      <c r="N994" s="538"/>
      <c r="O994" s="117"/>
      <c r="P994" s="31"/>
    </row>
    <row r="995" spans="2:19" x14ac:dyDescent="0.2">
      <c r="B995" s="483"/>
      <c r="C995" s="483"/>
      <c r="D995" s="483"/>
      <c r="E995" s="483"/>
      <c r="F995" s="483"/>
      <c r="G995" s="483"/>
      <c r="H995" s="483"/>
      <c r="I995" s="503"/>
      <c r="J995" s="503"/>
      <c r="K995" s="538"/>
      <c r="L995" s="538"/>
      <c r="M995" s="538"/>
      <c r="N995" s="538"/>
      <c r="O995" s="111"/>
    </row>
    <row r="996" spans="2:19" x14ac:dyDescent="0.2">
      <c r="B996" s="483"/>
      <c r="C996" s="483"/>
      <c r="D996" s="483"/>
      <c r="E996" s="483"/>
      <c r="F996" s="483"/>
      <c r="G996" s="483"/>
      <c r="H996" s="483"/>
      <c r="I996" s="503"/>
      <c r="J996" s="503"/>
      <c r="K996" s="538"/>
      <c r="L996" s="538"/>
      <c r="M996" s="538"/>
      <c r="N996" s="538"/>
      <c r="O996" s="117"/>
      <c r="P996" s="31"/>
    </row>
    <row r="997" spans="2:19" ht="13.5" x14ac:dyDescent="0.2">
      <c r="B997" s="112">
        <v>235</v>
      </c>
      <c r="C997" s="504"/>
      <c r="D997" s="504"/>
      <c r="E997" s="504"/>
      <c r="F997" s="504"/>
      <c r="G997" s="504"/>
      <c r="H997" s="504"/>
      <c r="I997" s="122"/>
      <c r="J997" s="122"/>
      <c r="K997" s="543"/>
      <c r="L997" s="543"/>
      <c r="M997" s="563"/>
      <c r="N997" s="563"/>
      <c r="O997" s="111"/>
      <c r="P997" s="31"/>
    </row>
    <row r="998" spans="2:19" ht="13.5" x14ac:dyDescent="0.2">
      <c r="B998" s="113">
        <v>236</v>
      </c>
      <c r="C998" s="504"/>
      <c r="D998" s="504"/>
      <c r="E998" s="504"/>
      <c r="F998" s="504"/>
      <c r="G998" s="504"/>
      <c r="H998" s="504"/>
      <c r="I998" s="100"/>
      <c r="J998" s="100"/>
      <c r="K998" s="543"/>
      <c r="L998" s="543"/>
      <c r="M998" s="563"/>
      <c r="N998" s="563"/>
      <c r="O998" s="116"/>
      <c r="P998" s="31"/>
    </row>
    <row r="999" spans="2:19" ht="13.5" x14ac:dyDescent="0.2">
      <c r="B999" s="112">
        <v>237</v>
      </c>
      <c r="C999" s="504"/>
      <c r="D999" s="504"/>
      <c r="E999" s="504"/>
      <c r="F999" s="504"/>
      <c r="G999" s="504"/>
      <c r="H999" s="504"/>
      <c r="I999" s="100"/>
      <c r="J999" s="100"/>
      <c r="K999" s="543"/>
      <c r="L999" s="543"/>
      <c r="M999" s="563"/>
      <c r="N999" s="563"/>
      <c r="O999" s="116"/>
      <c r="P999" s="31"/>
    </row>
    <row r="1000" spans="2:19" ht="13.5" x14ac:dyDescent="0.2">
      <c r="B1000" s="113">
        <v>238</v>
      </c>
      <c r="C1000" s="504"/>
      <c r="D1000" s="504"/>
      <c r="E1000" s="504"/>
      <c r="F1000" s="504"/>
      <c r="G1000" s="504"/>
      <c r="H1000" s="504"/>
      <c r="I1000" s="100"/>
      <c r="J1000" s="100"/>
      <c r="K1000" s="543"/>
      <c r="L1000" s="543"/>
      <c r="M1000" s="563"/>
      <c r="N1000" s="563"/>
      <c r="O1000" s="117"/>
      <c r="P1000" s="31"/>
    </row>
    <row r="1001" spans="2:19" ht="13.5" x14ac:dyDescent="0.2">
      <c r="B1001" s="112">
        <v>239</v>
      </c>
      <c r="C1001" s="504"/>
      <c r="D1001" s="504"/>
      <c r="E1001" s="504"/>
      <c r="F1001" s="504"/>
      <c r="G1001" s="504"/>
      <c r="H1001" s="504"/>
      <c r="I1001" s="100"/>
      <c r="J1001" s="100"/>
      <c r="K1001" s="543"/>
      <c r="L1001" s="543"/>
      <c r="M1001" s="563"/>
      <c r="N1001" s="563"/>
      <c r="O1001" s="111"/>
      <c r="P1001" s="31"/>
    </row>
    <row r="1002" spans="2:19" ht="13.5" x14ac:dyDescent="0.2">
      <c r="B1002" s="113">
        <v>240</v>
      </c>
      <c r="C1002" s="504"/>
      <c r="D1002" s="504"/>
      <c r="E1002" s="504"/>
      <c r="F1002" s="504"/>
      <c r="G1002" s="504"/>
      <c r="H1002" s="504"/>
      <c r="I1002" s="100"/>
      <c r="J1002" s="100"/>
      <c r="K1002" s="543"/>
      <c r="L1002" s="543"/>
      <c r="M1002" s="563"/>
      <c r="N1002" s="563"/>
      <c r="O1002" s="111"/>
      <c r="P1002" s="31"/>
    </row>
    <row r="1003" spans="2:19" ht="13.5" x14ac:dyDescent="0.2">
      <c r="B1003" s="112">
        <v>241</v>
      </c>
      <c r="C1003" s="504"/>
      <c r="D1003" s="504"/>
      <c r="E1003" s="504"/>
      <c r="F1003" s="504"/>
      <c r="G1003" s="504"/>
      <c r="H1003" s="504"/>
      <c r="I1003" s="100"/>
      <c r="J1003" s="100"/>
      <c r="K1003" s="543"/>
      <c r="L1003" s="543"/>
      <c r="M1003" s="563"/>
      <c r="N1003" s="563"/>
      <c r="O1003" s="111"/>
      <c r="P1003" s="31"/>
    </row>
    <row r="1004" spans="2:19" ht="13.5" x14ac:dyDescent="0.2">
      <c r="B1004" s="113">
        <v>242</v>
      </c>
      <c r="C1004" s="504"/>
      <c r="D1004" s="504"/>
      <c r="E1004" s="504"/>
      <c r="F1004" s="504"/>
      <c r="G1004" s="504"/>
      <c r="H1004" s="504"/>
      <c r="I1004" s="100"/>
      <c r="J1004" s="100"/>
      <c r="K1004" s="543"/>
      <c r="L1004" s="543"/>
      <c r="M1004" s="563"/>
      <c r="N1004" s="563"/>
      <c r="O1004" s="111"/>
      <c r="P1004" s="31"/>
    </row>
    <row r="1005" spans="2:19" ht="13.5" x14ac:dyDescent="0.2">
      <c r="B1005" s="112">
        <v>243</v>
      </c>
      <c r="C1005" s="504"/>
      <c r="D1005" s="504"/>
      <c r="E1005" s="504"/>
      <c r="F1005" s="504"/>
      <c r="G1005" s="504"/>
      <c r="H1005" s="504"/>
      <c r="I1005" s="100"/>
      <c r="J1005" s="100"/>
      <c r="K1005" s="543"/>
      <c r="L1005" s="543"/>
      <c r="M1005" s="563"/>
      <c r="N1005" s="563"/>
      <c r="O1005" s="111"/>
      <c r="P1005" s="31"/>
    </row>
    <row r="1006" spans="2:19" ht="13.5" x14ac:dyDescent="0.2">
      <c r="B1006" s="113">
        <v>244</v>
      </c>
      <c r="C1006" s="504"/>
      <c r="D1006" s="504"/>
      <c r="E1006" s="504"/>
      <c r="F1006" s="504"/>
      <c r="G1006" s="504"/>
      <c r="H1006" s="504"/>
      <c r="I1006" s="100"/>
      <c r="J1006" s="100"/>
      <c r="K1006" s="543"/>
      <c r="L1006" s="543"/>
      <c r="M1006" s="563"/>
      <c r="N1006" s="563"/>
      <c r="O1006" s="111"/>
      <c r="P1006" s="31"/>
      <c r="R1006" s="4"/>
      <c r="S1006" s="4"/>
    </row>
    <row r="1007" spans="2:19" ht="13.5" x14ac:dyDescent="0.2">
      <c r="B1007" s="112">
        <v>245</v>
      </c>
      <c r="C1007" s="504"/>
      <c r="D1007" s="504"/>
      <c r="E1007" s="504"/>
      <c r="F1007" s="504"/>
      <c r="G1007" s="504"/>
      <c r="H1007" s="504"/>
      <c r="I1007" s="100"/>
      <c r="J1007" s="100"/>
      <c r="K1007" s="543"/>
      <c r="L1007" s="543"/>
      <c r="M1007" s="563"/>
      <c r="N1007" s="563"/>
      <c r="O1007" s="111"/>
      <c r="P1007" s="31"/>
    </row>
    <row r="1008" spans="2:19" ht="13.5" x14ac:dyDescent="0.2">
      <c r="B1008" s="113">
        <v>246</v>
      </c>
      <c r="C1008" s="504"/>
      <c r="D1008" s="504"/>
      <c r="E1008" s="504"/>
      <c r="F1008" s="504"/>
      <c r="G1008" s="504"/>
      <c r="H1008" s="504"/>
      <c r="I1008" s="100"/>
      <c r="J1008" s="100"/>
      <c r="K1008" s="543"/>
      <c r="L1008" s="543"/>
      <c r="M1008" s="563"/>
      <c r="N1008" s="563"/>
      <c r="O1008" s="111"/>
      <c r="P1008" s="31"/>
    </row>
    <row r="1009" spans="1:17" ht="13.5" x14ac:dyDescent="0.2">
      <c r="B1009" s="112">
        <v>247</v>
      </c>
      <c r="C1009" s="504"/>
      <c r="D1009" s="504"/>
      <c r="E1009" s="504"/>
      <c r="F1009" s="504"/>
      <c r="G1009" s="504"/>
      <c r="H1009" s="504"/>
      <c r="I1009" s="100"/>
      <c r="J1009" s="100"/>
      <c r="K1009" s="543"/>
      <c r="L1009" s="543"/>
      <c r="M1009" s="563"/>
      <c r="N1009" s="563"/>
      <c r="O1009" s="111"/>
      <c r="P1009" s="31"/>
    </row>
    <row r="1010" spans="1:17" ht="13.5" x14ac:dyDescent="0.2">
      <c r="B1010" s="113">
        <v>248</v>
      </c>
      <c r="C1010" s="504"/>
      <c r="D1010" s="504"/>
      <c r="E1010" s="504"/>
      <c r="F1010" s="504"/>
      <c r="G1010" s="504"/>
      <c r="H1010" s="504"/>
      <c r="I1010" s="100"/>
      <c r="J1010" s="100"/>
      <c r="K1010" s="543"/>
      <c r="L1010" s="543"/>
      <c r="M1010" s="563"/>
      <c r="N1010" s="563"/>
      <c r="O1010" s="111"/>
    </row>
    <row r="1011" spans="1:17" ht="13.5" x14ac:dyDescent="0.2">
      <c r="B1011" s="112">
        <v>249</v>
      </c>
      <c r="C1011" s="504"/>
      <c r="D1011" s="504"/>
      <c r="E1011" s="504"/>
      <c r="F1011" s="504"/>
      <c r="G1011" s="504"/>
      <c r="H1011" s="504"/>
      <c r="I1011" s="100"/>
      <c r="J1011" s="100"/>
      <c r="K1011" s="543"/>
      <c r="L1011" s="543"/>
      <c r="M1011" s="563"/>
      <c r="N1011" s="563"/>
      <c r="O1011" s="111"/>
    </row>
    <row r="1012" spans="1:17" ht="13.5" x14ac:dyDescent="0.2">
      <c r="B1012" s="113">
        <v>250</v>
      </c>
      <c r="C1012" s="504"/>
      <c r="D1012" s="504"/>
      <c r="E1012" s="504"/>
      <c r="F1012" s="504"/>
      <c r="G1012" s="504"/>
      <c r="H1012" s="504"/>
      <c r="I1012" s="100"/>
      <c r="J1012" s="100"/>
      <c r="K1012" s="543"/>
      <c r="L1012" s="543"/>
      <c r="M1012" s="563"/>
      <c r="N1012" s="563"/>
    </row>
    <row r="1013" spans="1:17" ht="13.5" x14ac:dyDescent="0.2">
      <c r="B1013" s="112">
        <v>251</v>
      </c>
      <c r="C1013" s="504"/>
      <c r="D1013" s="504"/>
      <c r="E1013" s="504"/>
      <c r="F1013" s="504"/>
      <c r="G1013" s="504"/>
      <c r="H1013" s="504"/>
      <c r="I1013" s="100"/>
      <c r="J1013" s="100"/>
      <c r="K1013" s="543"/>
      <c r="L1013" s="543"/>
      <c r="M1013" s="563"/>
      <c r="N1013" s="563"/>
    </row>
    <row r="1014" spans="1:17" ht="13.5" x14ac:dyDescent="0.2">
      <c r="B1014" s="113">
        <v>252</v>
      </c>
      <c r="C1014" s="504"/>
      <c r="D1014" s="504"/>
      <c r="E1014" s="504"/>
      <c r="F1014" s="504"/>
      <c r="G1014" s="504"/>
      <c r="H1014" s="504"/>
      <c r="I1014" s="100"/>
      <c r="J1014" s="100"/>
      <c r="K1014" s="543"/>
      <c r="L1014" s="543"/>
      <c r="M1014" s="563"/>
      <c r="N1014" s="563"/>
    </row>
    <row r="1015" spans="1:17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1:17" ht="17.25" x14ac:dyDescent="0.25">
      <c r="A1016" s="497" t="s">
        <v>19</v>
      </c>
      <c r="B1016" s="497"/>
      <c r="C1016" s="497"/>
      <c r="D1016" s="497"/>
      <c r="E1016" s="560" t="str">
        <f>E981</f>
        <v>3R Petroleum</v>
      </c>
      <c r="F1016" s="560"/>
      <c r="G1016" s="560"/>
      <c r="H1016" s="560"/>
      <c r="I1016" s="560"/>
      <c r="L1016" s="486" t="s">
        <v>21</v>
      </c>
      <c r="M1016" s="486"/>
      <c r="N1016" s="486"/>
      <c r="O1016" s="486"/>
      <c r="P1016" s="486"/>
      <c r="Q1016" s="486"/>
    </row>
    <row r="1017" spans="1:17" ht="6" customHeight="1" x14ac:dyDescent="0.2">
      <c r="I1017" s="22"/>
      <c r="J1017" s="18"/>
      <c r="K1017" s="18"/>
      <c r="L1017" s="18"/>
      <c r="M1017" s="18"/>
      <c r="N1017" s="18"/>
      <c r="O1017" s="18"/>
      <c r="P1017" s="18"/>
      <c r="Q1017" s="18"/>
    </row>
    <row r="1018" spans="1:17" ht="16.5" x14ac:dyDescent="0.3">
      <c r="A1018" s="487" t="s">
        <v>5</v>
      </c>
      <c r="B1018" s="511">
        <f>B983</f>
        <v>5</v>
      </c>
      <c r="C1018" s="97"/>
      <c r="D1018" s="483" t="s">
        <v>279</v>
      </c>
      <c r="E1018" s="483"/>
      <c r="F1018" s="483"/>
      <c r="G1018" s="483"/>
      <c r="H1018" s="483"/>
      <c r="I1018" s="483"/>
      <c r="L1018" s="534" t="s">
        <v>222</v>
      </c>
      <c r="M1018" s="534"/>
      <c r="N1018" s="534"/>
      <c r="O1018" s="534"/>
      <c r="P1018" s="534"/>
      <c r="Q1018" s="534"/>
    </row>
    <row r="1019" spans="1:17" x14ac:dyDescent="0.2">
      <c r="A1019" s="487"/>
      <c r="B1019" s="511"/>
      <c r="C1019" s="13"/>
      <c r="D1019" s="483" t="s">
        <v>7</v>
      </c>
      <c r="E1019" s="483"/>
      <c r="F1019" s="483"/>
      <c r="G1019" s="483" t="s">
        <v>8</v>
      </c>
      <c r="H1019" s="483"/>
      <c r="I1019" s="483"/>
    </row>
    <row r="1020" spans="1:17" x14ac:dyDescent="0.2">
      <c r="A1020" s="477" t="s">
        <v>4</v>
      </c>
      <c r="B1020" s="477"/>
      <c r="C1020" s="22"/>
      <c r="D1020" s="14" t="s">
        <v>9</v>
      </c>
      <c r="E1020" s="14" t="s">
        <v>10</v>
      </c>
      <c r="F1020" s="14" t="s">
        <v>11</v>
      </c>
      <c r="G1020" s="14" t="s">
        <v>9</v>
      </c>
      <c r="H1020" s="14" t="s">
        <v>10</v>
      </c>
      <c r="I1020" s="14" t="s">
        <v>11</v>
      </c>
      <c r="L1020" s="539" t="s">
        <v>223</v>
      </c>
      <c r="M1020" s="539"/>
      <c r="N1020" s="539"/>
      <c r="O1020" s="539"/>
      <c r="P1020" s="539"/>
      <c r="Q1020" s="539"/>
    </row>
    <row r="1021" spans="1:17" x14ac:dyDescent="0.2">
      <c r="A1021" s="551">
        <f>A986</f>
        <v>44986</v>
      </c>
      <c r="B1021" s="551"/>
      <c r="D1021" s="72">
        <f t="shared" ref="D1021:I1021" si="28">D986</f>
        <v>2</v>
      </c>
      <c r="E1021" s="72">
        <f t="shared" si="28"/>
        <v>8</v>
      </c>
      <c r="F1021" s="73">
        <f t="shared" si="28"/>
        <v>2022</v>
      </c>
      <c r="G1021" s="72">
        <f t="shared" si="28"/>
        <v>31</v>
      </c>
      <c r="H1021" s="72">
        <f t="shared" si="28"/>
        <v>12</v>
      </c>
      <c r="I1021" s="73">
        <f t="shared" si="28"/>
        <v>2022</v>
      </c>
      <c r="L1021" s="540" t="s">
        <v>25</v>
      </c>
      <c r="M1021" s="540"/>
      <c r="N1021" s="540"/>
      <c r="O1021" s="540"/>
      <c r="P1021" s="540"/>
      <c r="Q1021" s="540"/>
    </row>
    <row r="1022" spans="1:17" ht="6" customHeight="1" x14ac:dyDescent="0.2">
      <c r="Q1022" s="22"/>
    </row>
    <row r="1023" spans="1:17" x14ac:dyDescent="0.2">
      <c r="L1023" s="22"/>
      <c r="M1023" s="22"/>
      <c r="N1023" s="22"/>
      <c r="O1023" s="22"/>
      <c r="P1023" s="22"/>
      <c r="Q1023" s="14" t="s">
        <v>324</v>
      </c>
    </row>
    <row r="1024" spans="1:17" ht="6" customHeight="1" x14ac:dyDescent="0.2"/>
    <row r="1025" spans="1:17" ht="16.5" x14ac:dyDescent="0.3">
      <c r="A1025" s="534" t="s">
        <v>284</v>
      </c>
      <c r="B1025" s="534"/>
      <c r="C1025" s="534"/>
      <c r="D1025" s="534"/>
      <c r="E1025" s="534"/>
      <c r="F1025" s="534"/>
      <c r="G1025" s="534"/>
      <c r="H1025" s="534"/>
      <c r="I1025" s="534"/>
      <c r="J1025" s="534"/>
      <c r="K1025" s="534"/>
      <c r="L1025" s="534"/>
      <c r="M1025" s="534"/>
      <c r="N1025" s="534"/>
      <c r="O1025" s="534"/>
      <c r="P1025" s="534"/>
      <c r="Q1025" s="534"/>
    </row>
    <row r="1026" spans="1:17" x14ac:dyDescent="0.2">
      <c r="J1026" s="22"/>
      <c r="K1026" s="22"/>
      <c r="L1026" s="22"/>
      <c r="M1026" s="22"/>
      <c r="N1026" s="22"/>
      <c r="O1026" s="22"/>
    </row>
    <row r="1027" spans="1:17" ht="13.5" x14ac:dyDescent="0.2">
      <c r="B1027" s="541" t="s">
        <v>285</v>
      </c>
      <c r="C1027" s="541"/>
      <c r="D1027" s="541"/>
      <c r="E1027" s="541"/>
      <c r="F1027" s="541"/>
      <c r="G1027" s="541"/>
      <c r="H1027" s="541"/>
      <c r="I1027" s="541"/>
      <c r="J1027" s="541"/>
      <c r="K1027" s="541"/>
      <c r="L1027" s="541"/>
      <c r="M1027" s="541"/>
      <c r="N1027" s="541"/>
      <c r="O1027" s="111"/>
    </row>
    <row r="1028" spans="1:17" ht="12.95" customHeight="1" x14ac:dyDescent="0.2">
      <c r="B1028" s="483" t="s">
        <v>31</v>
      </c>
      <c r="C1028" s="483" t="s">
        <v>286</v>
      </c>
      <c r="D1028" s="483"/>
      <c r="E1028" s="483"/>
      <c r="F1028" s="483"/>
      <c r="G1028" s="483"/>
      <c r="H1028" s="483"/>
      <c r="I1028" s="483" t="s">
        <v>287</v>
      </c>
      <c r="J1028" s="483"/>
      <c r="K1028" s="538" t="s">
        <v>288</v>
      </c>
      <c r="L1028" s="538"/>
      <c r="M1028" s="538" t="s">
        <v>289</v>
      </c>
      <c r="N1028" s="538"/>
      <c r="O1028" s="121"/>
    </row>
    <row r="1029" spans="1:17" x14ac:dyDescent="0.2">
      <c r="B1029" s="483"/>
      <c r="C1029" s="483"/>
      <c r="D1029" s="483"/>
      <c r="E1029" s="483"/>
      <c r="F1029" s="483"/>
      <c r="G1029" s="483"/>
      <c r="H1029" s="483"/>
      <c r="I1029" s="503" t="s">
        <v>290</v>
      </c>
      <c r="J1029" s="503" t="s">
        <v>291</v>
      </c>
      <c r="K1029" s="538"/>
      <c r="L1029" s="538"/>
      <c r="M1029" s="538"/>
      <c r="N1029" s="538"/>
      <c r="O1029" s="117"/>
      <c r="P1029" s="31"/>
    </row>
    <row r="1030" spans="1:17" x14ac:dyDescent="0.2">
      <c r="B1030" s="483"/>
      <c r="C1030" s="483"/>
      <c r="D1030" s="483"/>
      <c r="E1030" s="483"/>
      <c r="F1030" s="483"/>
      <c r="G1030" s="483"/>
      <c r="H1030" s="483"/>
      <c r="I1030" s="503"/>
      <c r="J1030" s="503"/>
      <c r="K1030" s="538"/>
      <c r="L1030" s="538"/>
      <c r="M1030" s="538"/>
      <c r="N1030" s="538"/>
      <c r="O1030" s="111"/>
    </row>
    <row r="1031" spans="1:17" x14ac:dyDescent="0.2">
      <c r="B1031" s="483"/>
      <c r="C1031" s="483"/>
      <c r="D1031" s="483"/>
      <c r="E1031" s="483"/>
      <c r="F1031" s="483"/>
      <c r="G1031" s="483"/>
      <c r="H1031" s="483"/>
      <c r="I1031" s="503"/>
      <c r="J1031" s="503"/>
      <c r="K1031" s="538"/>
      <c r="L1031" s="538"/>
      <c r="M1031" s="538"/>
      <c r="N1031" s="538"/>
      <c r="O1031" s="117"/>
      <c r="P1031" s="31"/>
    </row>
    <row r="1032" spans="1:17" ht="13.5" x14ac:dyDescent="0.2">
      <c r="B1032" s="112">
        <v>253</v>
      </c>
      <c r="C1032" s="504"/>
      <c r="D1032" s="504"/>
      <c r="E1032" s="504"/>
      <c r="F1032" s="504"/>
      <c r="G1032" s="504"/>
      <c r="H1032" s="504"/>
      <c r="I1032" s="122"/>
      <c r="J1032" s="122"/>
      <c r="K1032" s="543"/>
      <c r="L1032" s="543"/>
      <c r="M1032" s="563"/>
      <c r="N1032" s="563"/>
      <c r="O1032" s="111"/>
      <c r="P1032" s="31"/>
    </row>
    <row r="1033" spans="1:17" ht="13.5" x14ac:dyDescent="0.2">
      <c r="B1033" s="113">
        <v>254</v>
      </c>
      <c r="C1033" s="504"/>
      <c r="D1033" s="504"/>
      <c r="E1033" s="504"/>
      <c r="F1033" s="504"/>
      <c r="G1033" s="504"/>
      <c r="H1033" s="504"/>
      <c r="I1033" s="100"/>
      <c r="J1033" s="100"/>
      <c r="K1033" s="543"/>
      <c r="L1033" s="543"/>
      <c r="M1033" s="563"/>
      <c r="N1033" s="563"/>
      <c r="O1033" s="116"/>
      <c r="P1033" s="31"/>
    </row>
    <row r="1034" spans="1:17" ht="13.5" x14ac:dyDescent="0.2">
      <c r="B1034" s="112">
        <v>255</v>
      </c>
      <c r="C1034" s="504"/>
      <c r="D1034" s="504"/>
      <c r="E1034" s="504"/>
      <c r="F1034" s="504"/>
      <c r="G1034" s="504"/>
      <c r="H1034" s="504"/>
      <c r="I1034" s="100"/>
      <c r="J1034" s="100"/>
      <c r="K1034" s="543"/>
      <c r="L1034" s="543"/>
      <c r="M1034" s="563"/>
      <c r="N1034" s="563"/>
      <c r="O1034" s="116"/>
      <c r="P1034" s="31"/>
    </row>
    <row r="1035" spans="1:17" ht="13.5" x14ac:dyDescent="0.2">
      <c r="B1035" s="113">
        <v>256</v>
      </c>
      <c r="C1035" s="504"/>
      <c r="D1035" s="504"/>
      <c r="E1035" s="504"/>
      <c r="F1035" s="504"/>
      <c r="G1035" s="504"/>
      <c r="H1035" s="504"/>
      <c r="I1035" s="100"/>
      <c r="J1035" s="100"/>
      <c r="K1035" s="543"/>
      <c r="L1035" s="543"/>
      <c r="M1035" s="563"/>
      <c r="N1035" s="563"/>
      <c r="O1035" s="117"/>
      <c r="P1035" s="31"/>
    </row>
    <row r="1036" spans="1:17" ht="13.5" x14ac:dyDescent="0.2">
      <c r="B1036" s="112">
        <v>257</v>
      </c>
      <c r="C1036" s="504"/>
      <c r="D1036" s="504"/>
      <c r="E1036" s="504"/>
      <c r="F1036" s="504"/>
      <c r="G1036" s="504"/>
      <c r="H1036" s="504"/>
      <c r="I1036" s="100"/>
      <c r="J1036" s="100"/>
      <c r="K1036" s="543"/>
      <c r="L1036" s="543"/>
      <c r="M1036" s="563"/>
      <c r="N1036" s="563"/>
      <c r="O1036" s="111"/>
      <c r="P1036" s="31"/>
    </row>
    <row r="1037" spans="1:17" ht="13.5" x14ac:dyDescent="0.2">
      <c r="B1037" s="113">
        <v>258</v>
      </c>
      <c r="C1037" s="504"/>
      <c r="D1037" s="504"/>
      <c r="E1037" s="504"/>
      <c r="F1037" s="504"/>
      <c r="G1037" s="504"/>
      <c r="H1037" s="504"/>
      <c r="I1037" s="100"/>
      <c r="J1037" s="100"/>
      <c r="K1037" s="543"/>
      <c r="L1037" s="543"/>
      <c r="M1037" s="563"/>
      <c r="N1037" s="563"/>
      <c r="O1037" s="111"/>
      <c r="P1037" s="31"/>
    </row>
    <row r="1038" spans="1:17" ht="13.5" x14ac:dyDescent="0.2">
      <c r="B1038" s="112">
        <v>259</v>
      </c>
      <c r="C1038" s="504"/>
      <c r="D1038" s="504"/>
      <c r="E1038" s="504"/>
      <c r="F1038" s="504"/>
      <c r="G1038" s="504"/>
      <c r="H1038" s="504"/>
      <c r="I1038" s="100"/>
      <c r="J1038" s="100"/>
      <c r="K1038" s="543"/>
      <c r="L1038" s="543"/>
      <c r="M1038" s="563"/>
      <c r="N1038" s="563"/>
      <c r="O1038" s="111"/>
      <c r="P1038" s="31"/>
    </row>
    <row r="1039" spans="1:17" ht="13.5" x14ac:dyDescent="0.2">
      <c r="B1039" s="113">
        <v>260</v>
      </c>
      <c r="C1039" s="504"/>
      <c r="D1039" s="504"/>
      <c r="E1039" s="504"/>
      <c r="F1039" s="504"/>
      <c r="G1039" s="504"/>
      <c r="H1039" s="504"/>
      <c r="I1039" s="100"/>
      <c r="J1039" s="100"/>
      <c r="K1039" s="543"/>
      <c r="L1039" s="543"/>
      <c r="M1039" s="563"/>
      <c r="N1039" s="563"/>
      <c r="O1039" s="111"/>
      <c r="P1039" s="31"/>
    </row>
    <row r="1040" spans="1:17" ht="13.5" x14ac:dyDescent="0.2">
      <c r="B1040" s="112">
        <v>261</v>
      </c>
      <c r="C1040" s="504"/>
      <c r="D1040" s="504"/>
      <c r="E1040" s="504"/>
      <c r="F1040" s="504"/>
      <c r="G1040" s="504"/>
      <c r="H1040" s="504"/>
      <c r="I1040" s="100"/>
      <c r="J1040" s="100"/>
      <c r="K1040" s="543"/>
      <c r="L1040" s="543"/>
      <c r="M1040" s="563"/>
      <c r="N1040" s="563"/>
      <c r="O1040" s="111"/>
      <c r="P1040" s="31"/>
    </row>
    <row r="1041" spans="1:19" ht="13.5" x14ac:dyDescent="0.2">
      <c r="B1041" s="113">
        <v>262</v>
      </c>
      <c r="C1041" s="504"/>
      <c r="D1041" s="504"/>
      <c r="E1041" s="504"/>
      <c r="F1041" s="504"/>
      <c r="G1041" s="504"/>
      <c r="H1041" s="504"/>
      <c r="I1041" s="100"/>
      <c r="J1041" s="100"/>
      <c r="K1041" s="543"/>
      <c r="L1041" s="543"/>
      <c r="M1041" s="563"/>
      <c r="N1041" s="563"/>
      <c r="O1041" s="111"/>
      <c r="P1041" s="31"/>
    </row>
    <row r="1042" spans="1:19" ht="13.5" x14ac:dyDescent="0.2">
      <c r="B1042" s="112">
        <v>263</v>
      </c>
      <c r="C1042" s="504"/>
      <c r="D1042" s="504"/>
      <c r="E1042" s="504"/>
      <c r="F1042" s="504"/>
      <c r="G1042" s="504"/>
      <c r="H1042" s="504"/>
      <c r="I1042" s="100"/>
      <c r="J1042" s="100"/>
      <c r="K1042" s="543"/>
      <c r="L1042" s="543"/>
      <c r="M1042" s="563"/>
      <c r="N1042" s="563"/>
      <c r="O1042" s="111"/>
      <c r="P1042" s="31"/>
    </row>
    <row r="1043" spans="1:19" ht="13.5" x14ac:dyDescent="0.2">
      <c r="B1043" s="113">
        <v>264</v>
      </c>
      <c r="C1043" s="504"/>
      <c r="D1043" s="504"/>
      <c r="E1043" s="504"/>
      <c r="F1043" s="504"/>
      <c r="G1043" s="504"/>
      <c r="H1043" s="504"/>
      <c r="I1043" s="100"/>
      <c r="J1043" s="100"/>
      <c r="K1043" s="543"/>
      <c r="L1043" s="543"/>
      <c r="M1043" s="563"/>
      <c r="N1043" s="563"/>
      <c r="O1043" s="111"/>
      <c r="P1043" s="31"/>
    </row>
    <row r="1044" spans="1:19" ht="13.5" x14ac:dyDescent="0.2">
      <c r="B1044" s="112">
        <v>265</v>
      </c>
      <c r="C1044" s="504"/>
      <c r="D1044" s="504"/>
      <c r="E1044" s="504"/>
      <c r="F1044" s="504"/>
      <c r="G1044" s="504"/>
      <c r="H1044" s="504"/>
      <c r="I1044" s="100"/>
      <c r="J1044" s="100"/>
      <c r="K1044" s="543"/>
      <c r="L1044" s="543"/>
      <c r="M1044" s="563"/>
      <c r="N1044" s="563"/>
      <c r="O1044" s="111"/>
      <c r="P1044" s="31"/>
    </row>
    <row r="1045" spans="1:19" ht="13.5" x14ac:dyDescent="0.2">
      <c r="B1045" s="113">
        <v>266</v>
      </c>
      <c r="C1045" s="504"/>
      <c r="D1045" s="504"/>
      <c r="E1045" s="504"/>
      <c r="F1045" s="504"/>
      <c r="G1045" s="504"/>
      <c r="H1045" s="504"/>
      <c r="I1045" s="100"/>
      <c r="J1045" s="100"/>
      <c r="K1045" s="543"/>
      <c r="L1045" s="543"/>
      <c r="M1045" s="563"/>
      <c r="N1045" s="563"/>
      <c r="O1045" s="111"/>
    </row>
    <row r="1046" spans="1:19" ht="13.5" x14ac:dyDescent="0.2">
      <c r="B1046" s="112">
        <v>267</v>
      </c>
      <c r="C1046" s="504"/>
      <c r="D1046" s="504"/>
      <c r="E1046" s="504"/>
      <c r="F1046" s="504"/>
      <c r="G1046" s="504"/>
      <c r="H1046" s="504"/>
      <c r="I1046" s="100"/>
      <c r="J1046" s="100"/>
      <c r="K1046" s="543"/>
      <c r="L1046" s="543"/>
      <c r="M1046" s="563"/>
      <c r="N1046" s="563"/>
      <c r="O1046" s="111"/>
    </row>
    <row r="1047" spans="1:19" ht="13.5" x14ac:dyDescent="0.2">
      <c r="B1047" s="113">
        <v>268</v>
      </c>
      <c r="C1047" s="504"/>
      <c r="D1047" s="504"/>
      <c r="E1047" s="504"/>
      <c r="F1047" s="504"/>
      <c r="G1047" s="504"/>
      <c r="H1047" s="504"/>
      <c r="I1047" s="100"/>
      <c r="J1047" s="100"/>
      <c r="K1047" s="543"/>
      <c r="L1047" s="543"/>
      <c r="M1047" s="563"/>
      <c r="N1047" s="563"/>
    </row>
    <row r="1048" spans="1:19" ht="13.5" x14ac:dyDescent="0.2">
      <c r="B1048" s="112">
        <v>269</v>
      </c>
      <c r="C1048" s="504"/>
      <c r="D1048" s="504"/>
      <c r="E1048" s="504"/>
      <c r="F1048" s="504"/>
      <c r="G1048" s="504"/>
      <c r="H1048" s="504"/>
      <c r="I1048" s="100"/>
      <c r="J1048" s="100"/>
      <c r="K1048" s="543"/>
      <c r="L1048" s="543"/>
      <c r="M1048" s="563"/>
      <c r="N1048" s="563"/>
    </row>
    <row r="1049" spans="1:19" ht="13.5" x14ac:dyDescent="0.2">
      <c r="B1049" s="113">
        <v>270</v>
      </c>
      <c r="C1049" s="504"/>
      <c r="D1049" s="504"/>
      <c r="E1049" s="504"/>
      <c r="F1049" s="504"/>
      <c r="G1049" s="504"/>
      <c r="H1049" s="504"/>
      <c r="I1049" s="100"/>
      <c r="J1049" s="100"/>
      <c r="K1049" s="543"/>
      <c r="L1049" s="543"/>
      <c r="M1049" s="563"/>
      <c r="N1049" s="563"/>
    </row>
    <row r="1050" spans="1:19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</row>
    <row r="1051" spans="1:19" ht="17.25" x14ac:dyDescent="0.25">
      <c r="A1051" s="497" t="s">
        <v>19</v>
      </c>
      <c r="B1051" s="497"/>
      <c r="C1051" s="497"/>
      <c r="D1051" s="497"/>
      <c r="E1051" s="560" t="str">
        <f>E1016</f>
        <v>3R Petroleum</v>
      </c>
      <c r="F1051" s="560"/>
      <c r="G1051" s="560"/>
      <c r="H1051" s="560"/>
      <c r="I1051" s="560"/>
      <c r="L1051" s="486" t="s">
        <v>21</v>
      </c>
      <c r="M1051" s="486"/>
      <c r="N1051" s="486"/>
      <c r="O1051" s="486"/>
      <c r="P1051" s="486"/>
      <c r="Q1051" s="486"/>
    </row>
    <row r="1052" spans="1:19" ht="6" customHeight="1" x14ac:dyDescent="0.2">
      <c r="I1052" s="22"/>
      <c r="J1052" s="18"/>
      <c r="K1052" s="18"/>
      <c r="L1052" s="18"/>
      <c r="M1052" s="18"/>
      <c r="N1052" s="18"/>
      <c r="O1052" s="18"/>
      <c r="P1052" s="18"/>
      <c r="Q1052" s="18"/>
    </row>
    <row r="1053" spans="1:19" ht="16.5" x14ac:dyDescent="0.3">
      <c r="A1053" s="487" t="s">
        <v>5</v>
      </c>
      <c r="B1053" s="511">
        <f>B1018</f>
        <v>5</v>
      </c>
      <c r="C1053" s="97"/>
      <c r="D1053" s="483" t="s">
        <v>279</v>
      </c>
      <c r="E1053" s="483"/>
      <c r="F1053" s="483"/>
      <c r="G1053" s="483"/>
      <c r="H1053" s="483"/>
      <c r="I1053" s="483"/>
      <c r="L1053" s="534" t="s">
        <v>222</v>
      </c>
      <c r="M1053" s="534"/>
      <c r="N1053" s="534"/>
      <c r="O1053" s="534"/>
      <c r="P1053" s="534"/>
      <c r="Q1053" s="534"/>
    </row>
    <row r="1054" spans="1:19" x14ac:dyDescent="0.2">
      <c r="A1054" s="487"/>
      <c r="B1054" s="511"/>
      <c r="C1054" s="13"/>
      <c r="D1054" s="483" t="s">
        <v>7</v>
      </c>
      <c r="E1054" s="483"/>
      <c r="F1054" s="483"/>
      <c r="G1054" s="483" t="s">
        <v>8</v>
      </c>
      <c r="H1054" s="483"/>
      <c r="I1054" s="483"/>
    </row>
    <row r="1055" spans="1:19" x14ac:dyDescent="0.2">
      <c r="A1055" s="477" t="s">
        <v>4</v>
      </c>
      <c r="B1055" s="477"/>
      <c r="C1055" s="22"/>
      <c r="D1055" s="14" t="s">
        <v>9</v>
      </c>
      <c r="E1055" s="14" t="s">
        <v>10</v>
      </c>
      <c r="F1055" s="14" t="s">
        <v>11</v>
      </c>
      <c r="G1055" s="14" t="s">
        <v>9</v>
      </c>
      <c r="H1055" s="14" t="s">
        <v>10</v>
      </c>
      <c r="I1055" s="14" t="s">
        <v>11</v>
      </c>
      <c r="L1055" s="539" t="s">
        <v>223</v>
      </c>
      <c r="M1055" s="539"/>
      <c r="N1055" s="539"/>
      <c r="O1055" s="539"/>
      <c r="P1055" s="539"/>
      <c r="Q1055" s="539"/>
    </row>
    <row r="1056" spans="1:19" x14ac:dyDescent="0.2">
      <c r="A1056" s="551">
        <f>A1021</f>
        <v>44986</v>
      </c>
      <c r="B1056" s="551"/>
      <c r="D1056" s="72">
        <f t="shared" ref="D1056:I1056" si="29">D1021</f>
        <v>2</v>
      </c>
      <c r="E1056" s="72">
        <f t="shared" si="29"/>
        <v>8</v>
      </c>
      <c r="F1056" s="73">
        <f t="shared" si="29"/>
        <v>2022</v>
      </c>
      <c r="G1056" s="72">
        <f t="shared" si="29"/>
        <v>31</v>
      </c>
      <c r="H1056" s="72">
        <f t="shared" si="29"/>
        <v>12</v>
      </c>
      <c r="I1056" s="73">
        <f t="shared" si="29"/>
        <v>2022</v>
      </c>
      <c r="L1056" s="540" t="s">
        <v>25</v>
      </c>
      <c r="M1056" s="540"/>
      <c r="N1056" s="540"/>
      <c r="O1056" s="540"/>
      <c r="P1056" s="540"/>
      <c r="Q1056" s="540"/>
    </row>
    <row r="1057" spans="1:17" ht="6" customHeight="1" x14ac:dyDescent="0.2">
      <c r="Q1057" s="22"/>
    </row>
    <row r="1058" spans="1:17" x14ac:dyDescent="0.2">
      <c r="L1058" s="22"/>
      <c r="M1058" s="22"/>
      <c r="N1058" s="22"/>
      <c r="O1058" s="22"/>
      <c r="P1058" s="22"/>
      <c r="Q1058" s="14" t="s">
        <v>325</v>
      </c>
    </row>
    <row r="1059" spans="1:17" ht="6" customHeight="1" x14ac:dyDescent="0.2"/>
    <row r="1060" spans="1:17" ht="16.5" x14ac:dyDescent="0.3">
      <c r="A1060" s="534" t="s">
        <v>284</v>
      </c>
      <c r="B1060" s="534"/>
      <c r="C1060" s="534"/>
      <c r="D1060" s="534"/>
      <c r="E1060" s="534"/>
      <c r="F1060" s="534"/>
      <c r="G1060" s="534"/>
      <c r="H1060" s="534"/>
      <c r="I1060" s="534"/>
      <c r="J1060" s="534"/>
      <c r="K1060" s="534"/>
      <c r="L1060" s="534"/>
      <c r="M1060" s="534"/>
      <c r="N1060" s="534"/>
      <c r="O1060" s="534"/>
      <c r="P1060" s="534"/>
      <c r="Q1060" s="534"/>
    </row>
    <row r="1061" spans="1:17" x14ac:dyDescent="0.2">
      <c r="J1061" s="22"/>
      <c r="K1061" s="22"/>
      <c r="L1061" s="22"/>
      <c r="M1061" s="22"/>
      <c r="N1061" s="22"/>
      <c r="O1061" s="22"/>
    </row>
    <row r="1062" spans="1:17" ht="13.5" x14ac:dyDescent="0.2">
      <c r="B1062" s="541" t="s">
        <v>285</v>
      </c>
      <c r="C1062" s="541"/>
      <c r="D1062" s="541"/>
      <c r="E1062" s="541"/>
      <c r="F1062" s="541"/>
      <c r="G1062" s="541"/>
      <c r="H1062" s="541"/>
      <c r="I1062" s="541"/>
      <c r="J1062" s="541"/>
      <c r="K1062" s="541"/>
      <c r="L1062" s="541"/>
      <c r="M1062" s="541"/>
      <c r="N1062" s="541"/>
      <c r="O1062" s="111"/>
    </row>
    <row r="1063" spans="1:17" ht="12.95" customHeight="1" x14ac:dyDescent="0.2">
      <c r="B1063" s="483" t="s">
        <v>31</v>
      </c>
      <c r="C1063" s="483" t="s">
        <v>286</v>
      </c>
      <c r="D1063" s="483"/>
      <c r="E1063" s="483"/>
      <c r="F1063" s="483"/>
      <c r="G1063" s="483"/>
      <c r="H1063" s="483"/>
      <c r="I1063" s="483" t="s">
        <v>287</v>
      </c>
      <c r="J1063" s="483"/>
      <c r="K1063" s="538" t="s">
        <v>288</v>
      </c>
      <c r="L1063" s="538"/>
      <c r="M1063" s="538" t="s">
        <v>289</v>
      </c>
      <c r="N1063" s="538"/>
      <c r="O1063" s="121"/>
    </row>
    <row r="1064" spans="1:17" x14ac:dyDescent="0.2">
      <c r="B1064" s="483"/>
      <c r="C1064" s="483"/>
      <c r="D1064" s="483"/>
      <c r="E1064" s="483"/>
      <c r="F1064" s="483"/>
      <c r="G1064" s="483"/>
      <c r="H1064" s="483"/>
      <c r="I1064" s="503" t="s">
        <v>290</v>
      </c>
      <c r="J1064" s="503" t="s">
        <v>291</v>
      </c>
      <c r="K1064" s="538"/>
      <c r="L1064" s="538"/>
      <c r="M1064" s="538"/>
      <c r="N1064" s="538"/>
      <c r="O1064" s="117"/>
      <c r="P1064" s="31"/>
    </row>
    <row r="1065" spans="1:17" x14ac:dyDescent="0.2">
      <c r="B1065" s="483"/>
      <c r="C1065" s="483"/>
      <c r="D1065" s="483"/>
      <c r="E1065" s="483"/>
      <c r="F1065" s="483"/>
      <c r="G1065" s="483"/>
      <c r="H1065" s="483"/>
      <c r="I1065" s="503"/>
      <c r="J1065" s="503"/>
      <c r="K1065" s="538"/>
      <c r="L1065" s="538"/>
      <c r="M1065" s="538"/>
      <c r="N1065" s="538"/>
      <c r="O1065" s="111"/>
    </row>
    <row r="1066" spans="1:17" x14ac:dyDescent="0.2">
      <c r="B1066" s="483"/>
      <c r="C1066" s="483"/>
      <c r="D1066" s="483"/>
      <c r="E1066" s="483"/>
      <c r="F1066" s="483"/>
      <c r="G1066" s="483"/>
      <c r="H1066" s="483"/>
      <c r="I1066" s="503"/>
      <c r="J1066" s="503"/>
      <c r="K1066" s="538"/>
      <c r="L1066" s="538"/>
      <c r="M1066" s="538"/>
      <c r="N1066" s="538"/>
      <c r="O1066" s="117"/>
      <c r="P1066" s="31"/>
    </row>
    <row r="1067" spans="1:17" ht="13.5" x14ac:dyDescent="0.2">
      <c r="B1067" s="112">
        <v>271</v>
      </c>
      <c r="C1067" s="504"/>
      <c r="D1067" s="504"/>
      <c r="E1067" s="504"/>
      <c r="F1067" s="504"/>
      <c r="G1067" s="504"/>
      <c r="H1067" s="504"/>
      <c r="I1067" s="122"/>
      <c r="J1067" s="122"/>
      <c r="K1067" s="543"/>
      <c r="L1067" s="543"/>
      <c r="M1067" s="563"/>
      <c r="N1067" s="563"/>
      <c r="O1067" s="111"/>
      <c r="P1067" s="31"/>
    </row>
    <row r="1068" spans="1:17" ht="13.5" x14ac:dyDescent="0.2">
      <c r="B1068" s="113">
        <v>272</v>
      </c>
      <c r="C1068" s="504"/>
      <c r="D1068" s="504"/>
      <c r="E1068" s="504"/>
      <c r="F1068" s="504"/>
      <c r="G1068" s="504"/>
      <c r="H1068" s="504"/>
      <c r="I1068" s="100"/>
      <c r="J1068" s="100"/>
      <c r="K1068" s="543"/>
      <c r="L1068" s="543"/>
      <c r="M1068" s="563"/>
      <c r="N1068" s="563"/>
      <c r="O1068" s="116"/>
      <c r="P1068" s="31"/>
    </row>
    <row r="1069" spans="1:17" ht="13.5" x14ac:dyDescent="0.2">
      <c r="B1069" s="112">
        <v>273</v>
      </c>
      <c r="C1069" s="504"/>
      <c r="D1069" s="504"/>
      <c r="E1069" s="504"/>
      <c r="F1069" s="504"/>
      <c r="G1069" s="504"/>
      <c r="H1069" s="504"/>
      <c r="I1069" s="100"/>
      <c r="J1069" s="100"/>
      <c r="K1069" s="543"/>
      <c r="L1069" s="543"/>
      <c r="M1069" s="563"/>
      <c r="N1069" s="563"/>
      <c r="O1069" s="116"/>
      <c r="P1069" s="31"/>
    </row>
    <row r="1070" spans="1:17" ht="13.5" x14ac:dyDescent="0.2">
      <c r="B1070" s="113">
        <v>274</v>
      </c>
      <c r="C1070" s="504"/>
      <c r="D1070" s="504"/>
      <c r="E1070" s="504"/>
      <c r="F1070" s="504"/>
      <c r="G1070" s="504"/>
      <c r="H1070" s="504"/>
      <c r="I1070" s="100"/>
      <c r="J1070" s="100"/>
      <c r="K1070" s="543"/>
      <c r="L1070" s="543"/>
      <c r="M1070" s="563"/>
      <c r="N1070" s="563"/>
      <c r="O1070" s="117"/>
      <c r="P1070" s="31"/>
    </row>
    <row r="1071" spans="1:17" ht="13.5" x14ac:dyDescent="0.2">
      <c r="B1071" s="112">
        <v>275</v>
      </c>
      <c r="C1071" s="504"/>
      <c r="D1071" s="504"/>
      <c r="E1071" s="504"/>
      <c r="F1071" s="504"/>
      <c r="G1071" s="504"/>
      <c r="H1071" s="504"/>
      <c r="I1071" s="100"/>
      <c r="J1071" s="100"/>
      <c r="K1071" s="543"/>
      <c r="L1071" s="543"/>
      <c r="M1071" s="563"/>
      <c r="N1071" s="563"/>
      <c r="O1071" s="111"/>
      <c r="P1071" s="31"/>
    </row>
    <row r="1072" spans="1:17" ht="13.5" x14ac:dyDescent="0.2">
      <c r="B1072" s="113">
        <v>276</v>
      </c>
      <c r="C1072" s="504"/>
      <c r="D1072" s="504"/>
      <c r="E1072" s="504"/>
      <c r="F1072" s="504"/>
      <c r="G1072" s="504"/>
      <c r="H1072" s="504"/>
      <c r="I1072" s="100"/>
      <c r="J1072" s="100"/>
      <c r="K1072" s="543"/>
      <c r="L1072" s="543"/>
      <c r="M1072" s="563"/>
      <c r="N1072" s="563"/>
      <c r="O1072" s="111"/>
      <c r="P1072" s="31"/>
    </row>
    <row r="1073" spans="1:17" ht="13.5" x14ac:dyDescent="0.2">
      <c r="B1073" s="112">
        <v>277</v>
      </c>
      <c r="C1073" s="504"/>
      <c r="D1073" s="504"/>
      <c r="E1073" s="504"/>
      <c r="F1073" s="504"/>
      <c r="G1073" s="504"/>
      <c r="H1073" s="504"/>
      <c r="I1073" s="100"/>
      <c r="J1073" s="100"/>
      <c r="K1073" s="543"/>
      <c r="L1073" s="543"/>
      <c r="M1073" s="563"/>
      <c r="N1073" s="563"/>
      <c r="O1073" s="111"/>
      <c r="P1073" s="31"/>
    </row>
    <row r="1074" spans="1:17" ht="13.5" x14ac:dyDescent="0.2">
      <c r="B1074" s="113">
        <v>278</v>
      </c>
      <c r="C1074" s="504"/>
      <c r="D1074" s="504"/>
      <c r="E1074" s="504"/>
      <c r="F1074" s="504"/>
      <c r="G1074" s="504"/>
      <c r="H1074" s="504"/>
      <c r="I1074" s="100"/>
      <c r="J1074" s="100"/>
      <c r="K1074" s="543"/>
      <c r="L1074" s="543"/>
      <c r="M1074" s="563"/>
      <c r="N1074" s="563"/>
      <c r="O1074" s="111"/>
      <c r="P1074" s="31"/>
    </row>
    <row r="1075" spans="1:17" ht="13.5" x14ac:dyDescent="0.2">
      <c r="B1075" s="112">
        <v>279</v>
      </c>
      <c r="C1075" s="504"/>
      <c r="D1075" s="504"/>
      <c r="E1075" s="504"/>
      <c r="F1075" s="504"/>
      <c r="G1075" s="504"/>
      <c r="H1075" s="504"/>
      <c r="I1075" s="100"/>
      <c r="J1075" s="100"/>
      <c r="K1075" s="543"/>
      <c r="L1075" s="543"/>
      <c r="M1075" s="563"/>
      <c r="N1075" s="563"/>
      <c r="O1075" s="111"/>
      <c r="P1075" s="31"/>
    </row>
    <row r="1076" spans="1:17" ht="13.5" x14ac:dyDescent="0.2">
      <c r="B1076" s="113">
        <v>280</v>
      </c>
      <c r="C1076" s="504"/>
      <c r="D1076" s="504"/>
      <c r="E1076" s="504"/>
      <c r="F1076" s="504"/>
      <c r="G1076" s="504"/>
      <c r="H1076" s="504"/>
      <c r="I1076" s="100"/>
      <c r="J1076" s="100"/>
      <c r="K1076" s="543"/>
      <c r="L1076" s="543"/>
      <c r="M1076" s="563"/>
      <c r="N1076" s="563"/>
      <c r="O1076" s="111"/>
      <c r="P1076" s="31"/>
    </row>
    <row r="1077" spans="1:17" ht="13.5" x14ac:dyDescent="0.2">
      <c r="B1077" s="112">
        <v>281</v>
      </c>
      <c r="C1077" s="504"/>
      <c r="D1077" s="504"/>
      <c r="E1077" s="504"/>
      <c r="F1077" s="504"/>
      <c r="G1077" s="504"/>
      <c r="H1077" s="504"/>
      <c r="I1077" s="100"/>
      <c r="J1077" s="100"/>
      <c r="K1077" s="543"/>
      <c r="L1077" s="543"/>
      <c r="M1077" s="563"/>
      <c r="N1077" s="563"/>
      <c r="O1077" s="111"/>
      <c r="P1077" s="31"/>
    </row>
    <row r="1078" spans="1:17" ht="13.5" x14ac:dyDescent="0.2">
      <c r="B1078" s="113">
        <v>282</v>
      </c>
      <c r="C1078" s="504"/>
      <c r="D1078" s="504"/>
      <c r="E1078" s="504"/>
      <c r="F1078" s="504"/>
      <c r="G1078" s="504"/>
      <c r="H1078" s="504"/>
      <c r="I1078" s="100"/>
      <c r="J1078" s="100"/>
      <c r="K1078" s="543"/>
      <c r="L1078" s="543"/>
      <c r="M1078" s="563"/>
      <c r="N1078" s="563"/>
      <c r="O1078" s="111"/>
      <c r="P1078" s="31"/>
    </row>
    <row r="1079" spans="1:17" ht="13.5" x14ac:dyDescent="0.2">
      <c r="B1079" s="112">
        <v>283</v>
      </c>
      <c r="C1079" s="504"/>
      <c r="D1079" s="504"/>
      <c r="E1079" s="504"/>
      <c r="F1079" s="504"/>
      <c r="G1079" s="504"/>
      <c r="H1079" s="504"/>
      <c r="I1079" s="100"/>
      <c r="J1079" s="100"/>
      <c r="K1079" s="543"/>
      <c r="L1079" s="543"/>
      <c r="M1079" s="563"/>
      <c r="N1079" s="563"/>
      <c r="O1079" s="111"/>
      <c r="P1079" s="31"/>
    </row>
    <row r="1080" spans="1:17" ht="13.5" x14ac:dyDescent="0.2">
      <c r="B1080" s="113">
        <v>284</v>
      </c>
      <c r="C1080" s="504"/>
      <c r="D1080" s="504"/>
      <c r="E1080" s="504"/>
      <c r="F1080" s="504"/>
      <c r="G1080" s="504"/>
      <c r="H1080" s="504"/>
      <c r="I1080" s="100"/>
      <c r="J1080" s="100"/>
      <c r="K1080" s="543"/>
      <c r="L1080" s="543"/>
      <c r="M1080" s="563"/>
      <c r="N1080" s="563"/>
      <c r="O1080" s="111"/>
    </row>
    <row r="1081" spans="1:17" ht="13.5" x14ac:dyDescent="0.2">
      <c r="B1081" s="112">
        <v>285</v>
      </c>
      <c r="C1081" s="504"/>
      <c r="D1081" s="504"/>
      <c r="E1081" s="504"/>
      <c r="F1081" s="504"/>
      <c r="G1081" s="504"/>
      <c r="H1081" s="504"/>
      <c r="I1081" s="100"/>
      <c r="J1081" s="100"/>
      <c r="K1081" s="543"/>
      <c r="L1081" s="543"/>
      <c r="M1081" s="563"/>
      <c r="N1081" s="563"/>
      <c r="O1081" s="111"/>
    </row>
    <row r="1082" spans="1:17" ht="13.5" x14ac:dyDescent="0.2">
      <c r="B1082" s="113">
        <v>286</v>
      </c>
      <c r="C1082" s="504"/>
      <c r="D1082" s="504"/>
      <c r="E1082" s="504"/>
      <c r="F1082" s="504"/>
      <c r="G1082" s="504"/>
      <c r="H1082" s="504"/>
      <c r="I1082" s="100"/>
      <c r="J1082" s="100"/>
      <c r="K1082" s="543"/>
      <c r="L1082" s="543"/>
      <c r="M1082" s="563"/>
      <c r="N1082" s="563"/>
    </row>
    <row r="1083" spans="1:17" ht="13.5" x14ac:dyDescent="0.2">
      <c r="B1083" s="112">
        <v>287</v>
      </c>
      <c r="C1083" s="504"/>
      <c r="D1083" s="504"/>
      <c r="E1083" s="504"/>
      <c r="F1083" s="504"/>
      <c r="G1083" s="504"/>
      <c r="H1083" s="504"/>
      <c r="I1083" s="100"/>
      <c r="J1083" s="100"/>
      <c r="K1083" s="543"/>
      <c r="L1083" s="543"/>
      <c r="M1083" s="563"/>
      <c r="N1083" s="563"/>
    </row>
    <row r="1084" spans="1:17" ht="13.5" x14ac:dyDescent="0.2">
      <c r="B1084" s="113">
        <v>288</v>
      </c>
      <c r="C1084" s="504"/>
      <c r="D1084" s="504"/>
      <c r="E1084" s="504"/>
      <c r="F1084" s="504"/>
      <c r="G1084" s="504"/>
      <c r="H1084" s="504"/>
      <c r="I1084" s="100"/>
      <c r="J1084" s="100"/>
      <c r="K1084" s="543"/>
      <c r="L1084" s="543"/>
      <c r="M1084" s="563"/>
      <c r="N1084" s="563"/>
    </row>
    <row r="1085" spans="1:17" ht="13.5" x14ac:dyDescent="0.2">
      <c r="B1085" s="118"/>
      <c r="C1085" s="35"/>
      <c r="D1085" s="35"/>
      <c r="E1085" s="35"/>
      <c r="F1085" s="35"/>
      <c r="G1085" s="35"/>
      <c r="H1085" s="35"/>
      <c r="I1085" s="35"/>
      <c r="J1085" s="35"/>
      <c r="K1085" s="119"/>
      <c r="L1085" s="120"/>
      <c r="M1085" s="120"/>
      <c r="N1085" s="120"/>
    </row>
    <row r="1086" spans="1:17" ht="17.25" x14ac:dyDescent="0.25">
      <c r="A1086" s="497" t="s">
        <v>19</v>
      </c>
      <c r="B1086" s="497"/>
      <c r="C1086" s="497"/>
      <c r="D1086" s="497"/>
      <c r="E1086" s="560" t="str">
        <f>E1051</f>
        <v>3R Petroleum</v>
      </c>
      <c r="F1086" s="560"/>
      <c r="G1086" s="560"/>
      <c r="H1086" s="560"/>
      <c r="I1086" s="560"/>
      <c r="L1086" s="486" t="s">
        <v>21</v>
      </c>
      <c r="M1086" s="486"/>
      <c r="N1086" s="486"/>
      <c r="O1086" s="486"/>
      <c r="P1086" s="486"/>
      <c r="Q1086" s="486"/>
    </row>
    <row r="1087" spans="1:17" ht="6" customHeight="1" x14ac:dyDescent="0.2">
      <c r="I1087" s="22"/>
      <c r="J1087" s="18"/>
      <c r="K1087" s="18"/>
      <c r="L1087" s="18"/>
      <c r="M1087" s="18"/>
      <c r="N1087" s="18"/>
      <c r="O1087" s="18"/>
      <c r="P1087" s="18"/>
      <c r="Q1087" s="18"/>
    </row>
    <row r="1088" spans="1:17" ht="16.5" x14ac:dyDescent="0.3">
      <c r="A1088" s="487" t="s">
        <v>5</v>
      </c>
      <c r="B1088" s="511">
        <f>B1053</f>
        <v>5</v>
      </c>
      <c r="C1088" s="97"/>
      <c r="D1088" s="483" t="s">
        <v>279</v>
      </c>
      <c r="E1088" s="483"/>
      <c r="F1088" s="483"/>
      <c r="G1088" s="483"/>
      <c r="H1088" s="483"/>
      <c r="I1088" s="483"/>
      <c r="L1088" s="534" t="s">
        <v>222</v>
      </c>
      <c r="M1088" s="534"/>
      <c r="N1088" s="534"/>
      <c r="O1088" s="534"/>
      <c r="P1088" s="534"/>
      <c r="Q1088" s="534"/>
    </row>
    <row r="1089" spans="1:17" x14ac:dyDescent="0.2">
      <c r="A1089" s="487"/>
      <c r="B1089" s="511"/>
      <c r="C1089" s="13"/>
      <c r="D1089" s="483" t="s">
        <v>7</v>
      </c>
      <c r="E1089" s="483"/>
      <c r="F1089" s="483"/>
      <c r="G1089" s="483" t="s">
        <v>8</v>
      </c>
      <c r="H1089" s="483"/>
      <c r="I1089" s="483"/>
    </row>
    <row r="1090" spans="1:17" x14ac:dyDescent="0.2">
      <c r="A1090" s="477" t="s">
        <v>4</v>
      </c>
      <c r="B1090" s="477"/>
      <c r="C1090" s="22"/>
      <c r="D1090" s="14" t="s">
        <v>9</v>
      </c>
      <c r="E1090" s="14" t="s">
        <v>10</v>
      </c>
      <c r="F1090" s="14" t="s">
        <v>11</v>
      </c>
      <c r="G1090" s="14" t="s">
        <v>9</v>
      </c>
      <c r="H1090" s="14" t="s">
        <v>10</v>
      </c>
      <c r="I1090" s="14" t="s">
        <v>11</v>
      </c>
      <c r="L1090" s="539" t="s">
        <v>223</v>
      </c>
      <c r="M1090" s="539"/>
      <c r="N1090" s="539"/>
      <c r="O1090" s="539"/>
      <c r="P1090" s="539"/>
      <c r="Q1090" s="539"/>
    </row>
    <row r="1091" spans="1:17" x14ac:dyDescent="0.2">
      <c r="A1091" s="551">
        <f>A1056</f>
        <v>44986</v>
      </c>
      <c r="B1091" s="551"/>
      <c r="D1091" s="72">
        <f t="shared" ref="D1091:I1091" si="30">D1056</f>
        <v>2</v>
      </c>
      <c r="E1091" s="72">
        <f t="shared" si="30"/>
        <v>8</v>
      </c>
      <c r="F1091" s="73">
        <f t="shared" si="30"/>
        <v>2022</v>
      </c>
      <c r="G1091" s="72">
        <f t="shared" si="30"/>
        <v>31</v>
      </c>
      <c r="H1091" s="72">
        <f t="shared" si="30"/>
        <v>12</v>
      </c>
      <c r="I1091" s="73">
        <f t="shared" si="30"/>
        <v>2022</v>
      </c>
      <c r="L1091" s="540" t="s">
        <v>25</v>
      </c>
      <c r="M1091" s="540"/>
      <c r="N1091" s="540"/>
      <c r="O1091" s="540"/>
      <c r="P1091" s="540"/>
      <c r="Q1091" s="540"/>
    </row>
    <row r="1092" spans="1:17" ht="6" customHeight="1" x14ac:dyDescent="0.2">
      <c r="Q1092" s="22"/>
    </row>
    <row r="1093" spans="1:17" x14ac:dyDescent="0.2">
      <c r="L1093" s="22"/>
      <c r="M1093" s="22"/>
      <c r="N1093" s="22"/>
      <c r="O1093" s="22"/>
      <c r="P1093" s="22"/>
      <c r="Q1093" s="14" t="s">
        <v>326</v>
      </c>
    </row>
    <row r="1094" spans="1:17" ht="6" customHeight="1" x14ac:dyDescent="0.2"/>
    <row r="1095" spans="1:17" ht="16.5" x14ac:dyDescent="0.3">
      <c r="A1095" s="534" t="s">
        <v>284</v>
      </c>
      <c r="B1095" s="534"/>
      <c r="C1095" s="534"/>
      <c r="D1095" s="534"/>
      <c r="E1095" s="534"/>
      <c r="F1095" s="534"/>
      <c r="G1095" s="534"/>
      <c r="H1095" s="534"/>
      <c r="I1095" s="534"/>
      <c r="J1095" s="534"/>
      <c r="K1095" s="534"/>
      <c r="L1095" s="534"/>
      <c r="M1095" s="534"/>
      <c r="N1095" s="534"/>
      <c r="O1095" s="534"/>
      <c r="P1095" s="534"/>
      <c r="Q1095" s="534"/>
    </row>
    <row r="1096" spans="1:17" x14ac:dyDescent="0.2">
      <c r="J1096" s="22"/>
      <c r="K1096" s="22"/>
      <c r="L1096" s="22"/>
      <c r="M1096" s="22"/>
      <c r="N1096" s="22"/>
      <c r="O1096" s="22"/>
    </row>
    <row r="1097" spans="1:17" ht="13.5" x14ac:dyDescent="0.2">
      <c r="B1097" s="541" t="s">
        <v>285</v>
      </c>
      <c r="C1097" s="541"/>
      <c r="D1097" s="541"/>
      <c r="E1097" s="541"/>
      <c r="F1097" s="541"/>
      <c r="G1097" s="541"/>
      <c r="H1097" s="541"/>
      <c r="I1097" s="541"/>
      <c r="J1097" s="541"/>
      <c r="K1097" s="541"/>
      <c r="L1097" s="541"/>
      <c r="M1097" s="541"/>
      <c r="N1097" s="541"/>
      <c r="O1097" s="111"/>
    </row>
    <row r="1098" spans="1:17" ht="12.95" customHeight="1" x14ac:dyDescent="0.2">
      <c r="B1098" s="483" t="s">
        <v>31</v>
      </c>
      <c r="C1098" s="483" t="s">
        <v>286</v>
      </c>
      <c r="D1098" s="483"/>
      <c r="E1098" s="483"/>
      <c r="F1098" s="483"/>
      <c r="G1098" s="483"/>
      <c r="H1098" s="483"/>
      <c r="I1098" s="483" t="s">
        <v>287</v>
      </c>
      <c r="J1098" s="483"/>
      <c r="K1098" s="538" t="s">
        <v>288</v>
      </c>
      <c r="L1098" s="538"/>
      <c r="M1098" s="538" t="s">
        <v>289</v>
      </c>
      <c r="N1098" s="538"/>
      <c r="O1098" s="121"/>
    </row>
    <row r="1099" spans="1:17" x14ac:dyDescent="0.2">
      <c r="B1099" s="483"/>
      <c r="C1099" s="483"/>
      <c r="D1099" s="483"/>
      <c r="E1099" s="483"/>
      <c r="F1099" s="483"/>
      <c r="G1099" s="483"/>
      <c r="H1099" s="483"/>
      <c r="I1099" s="503" t="s">
        <v>290</v>
      </c>
      <c r="J1099" s="503" t="s">
        <v>291</v>
      </c>
      <c r="K1099" s="538"/>
      <c r="L1099" s="538"/>
      <c r="M1099" s="538"/>
      <c r="N1099" s="538"/>
      <c r="O1099" s="117"/>
      <c r="P1099" s="31"/>
    </row>
    <row r="1100" spans="1:17" x14ac:dyDescent="0.2">
      <c r="B1100" s="483"/>
      <c r="C1100" s="483"/>
      <c r="D1100" s="483"/>
      <c r="E1100" s="483"/>
      <c r="F1100" s="483"/>
      <c r="G1100" s="483"/>
      <c r="H1100" s="483"/>
      <c r="I1100" s="503"/>
      <c r="J1100" s="503"/>
      <c r="K1100" s="538"/>
      <c r="L1100" s="538"/>
      <c r="M1100" s="538"/>
      <c r="N1100" s="538"/>
      <c r="O1100" s="111"/>
    </row>
    <row r="1101" spans="1:17" x14ac:dyDescent="0.2">
      <c r="B1101" s="483"/>
      <c r="C1101" s="483"/>
      <c r="D1101" s="483"/>
      <c r="E1101" s="483"/>
      <c r="F1101" s="483"/>
      <c r="G1101" s="483"/>
      <c r="H1101" s="483"/>
      <c r="I1101" s="503"/>
      <c r="J1101" s="503"/>
      <c r="K1101" s="538"/>
      <c r="L1101" s="538"/>
      <c r="M1101" s="538"/>
      <c r="N1101" s="538"/>
      <c r="O1101" s="117"/>
      <c r="P1101" s="31"/>
    </row>
    <row r="1102" spans="1:17" ht="13.5" x14ac:dyDescent="0.2">
      <c r="B1102" s="112">
        <v>289</v>
      </c>
      <c r="C1102" s="504"/>
      <c r="D1102" s="504"/>
      <c r="E1102" s="504"/>
      <c r="F1102" s="504"/>
      <c r="G1102" s="504"/>
      <c r="H1102" s="504"/>
      <c r="I1102" s="122"/>
      <c r="J1102" s="122"/>
      <c r="K1102" s="543"/>
      <c r="L1102" s="543"/>
      <c r="M1102" s="563"/>
      <c r="N1102" s="563"/>
      <c r="O1102" s="111"/>
      <c r="P1102" s="31"/>
    </row>
    <row r="1103" spans="1:17" ht="13.5" x14ac:dyDescent="0.2">
      <c r="B1103" s="113">
        <v>290</v>
      </c>
      <c r="C1103" s="504"/>
      <c r="D1103" s="504"/>
      <c r="E1103" s="504"/>
      <c r="F1103" s="504"/>
      <c r="G1103" s="504"/>
      <c r="H1103" s="504"/>
      <c r="I1103" s="100"/>
      <c r="J1103" s="100"/>
      <c r="K1103" s="543"/>
      <c r="L1103" s="543"/>
      <c r="M1103" s="563"/>
      <c r="N1103" s="563"/>
      <c r="O1103" s="116"/>
      <c r="P1103" s="31"/>
    </row>
    <row r="1104" spans="1:17" ht="13.5" x14ac:dyDescent="0.2">
      <c r="B1104" s="112">
        <v>291</v>
      </c>
      <c r="C1104" s="504"/>
      <c r="D1104" s="504"/>
      <c r="E1104" s="504"/>
      <c r="F1104" s="504"/>
      <c r="G1104" s="504"/>
      <c r="H1104" s="504"/>
      <c r="I1104" s="100"/>
      <c r="J1104" s="100"/>
      <c r="K1104" s="543"/>
      <c r="L1104" s="543"/>
      <c r="M1104" s="563"/>
      <c r="N1104" s="563"/>
      <c r="O1104" s="116"/>
      <c r="P1104" s="31"/>
    </row>
    <row r="1105" spans="2:16" ht="13.5" x14ac:dyDescent="0.2">
      <c r="B1105" s="113">
        <v>292</v>
      </c>
      <c r="C1105" s="504"/>
      <c r="D1105" s="504"/>
      <c r="E1105" s="504"/>
      <c r="F1105" s="504"/>
      <c r="G1105" s="504"/>
      <c r="H1105" s="504"/>
      <c r="I1105" s="100"/>
      <c r="J1105" s="100"/>
      <c r="K1105" s="543"/>
      <c r="L1105" s="543"/>
      <c r="M1105" s="563"/>
      <c r="N1105" s="563"/>
      <c r="O1105" s="117"/>
      <c r="P1105" s="31"/>
    </row>
    <row r="1106" spans="2:16" ht="13.5" x14ac:dyDescent="0.2">
      <c r="B1106" s="112">
        <v>293</v>
      </c>
      <c r="C1106" s="504"/>
      <c r="D1106" s="504"/>
      <c r="E1106" s="504"/>
      <c r="F1106" s="504"/>
      <c r="G1106" s="504"/>
      <c r="H1106" s="504"/>
      <c r="I1106" s="100"/>
      <c r="J1106" s="100"/>
      <c r="K1106" s="543"/>
      <c r="L1106" s="543"/>
      <c r="M1106" s="563"/>
      <c r="N1106" s="563"/>
      <c r="O1106" s="111"/>
      <c r="P1106" s="31"/>
    </row>
    <row r="1107" spans="2:16" ht="13.5" x14ac:dyDescent="0.2">
      <c r="B1107" s="113">
        <v>294</v>
      </c>
      <c r="C1107" s="504"/>
      <c r="D1107" s="504"/>
      <c r="E1107" s="504"/>
      <c r="F1107" s="504"/>
      <c r="G1107" s="504"/>
      <c r="H1107" s="504"/>
      <c r="I1107" s="100"/>
      <c r="J1107" s="100"/>
      <c r="K1107" s="543"/>
      <c r="L1107" s="543"/>
      <c r="M1107" s="563"/>
      <c r="N1107" s="563"/>
      <c r="O1107" s="111"/>
      <c r="P1107" s="31"/>
    </row>
    <row r="1108" spans="2:16" ht="13.5" x14ac:dyDescent="0.2">
      <c r="B1108" s="112">
        <v>295</v>
      </c>
      <c r="C1108" s="504"/>
      <c r="D1108" s="504"/>
      <c r="E1108" s="504"/>
      <c r="F1108" s="504"/>
      <c r="G1108" s="504"/>
      <c r="H1108" s="504"/>
      <c r="I1108" s="100"/>
      <c r="J1108" s="100"/>
      <c r="K1108" s="543"/>
      <c r="L1108" s="543"/>
      <c r="M1108" s="563"/>
      <c r="N1108" s="563"/>
      <c r="O1108" s="111"/>
      <c r="P1108" s="31"/>
    </row>
    <row r="1109" spans="2:16" ht="13.5" x14ac:dyDescent="0.2">
      <c r="B1109" s="113">
        <v>296</v>
      </c>
      <c r="C1109" s="504"/>
      <c r="D1109" s="504"/>
      <c r="E1109" s="504"/>
      <c r="F1109" s="504"/>
      <c r="G1109" s="504"/>
      <c r="H1109" s="504"/>
      <c r="I1109" s="100"/>
      <c r="J1109" s="100"/>
      <c r="K1109" s="543"/>
      <c r="L1109" s="543"/>
      <c r="M1109" s="563"/>
      <c r="N1109" s="563"/>
      <c r="O1109" s="111"/>
      <c r="P1109" s="31"/>
    </row>
    <row r="1110" spans="2:16" ht="13.5" x14ac:dyDescent="0.2">
      <c r="B1110" s="112">
        <v>297</v>
      </c>
      <c r="C1110" s="504"/>
      <c r="D1110" s="504"/>
      <c r="E1110" s="504"/>
      <c r="F1110" s="504"/>
      <c r="G1110" s="504"/>
      <c r="H1110" s="504"/>
      <c r="I1110" s="100"/>
      <c r="J1110" s="100"/>
      <c r="K1110" s="543"/>
      <c r="L1110" s="543"/>
      <c r="M1110" s="563"/>
      <c r="N1110" s="563"/>
      <c r="O1110" s="111"/>
      <c r="P1110" s="31"/>
    </row>
    <row r="1111" spans="2:16" ht="13.5" x14ac:dyDescent="0.2">
      <c r="B1111" s="113">
        <v>298</v>
      </c>
      <c r="C1111" s="504"/>
      <c r="D1111" s="504"/>
      <c r="E1111" s="504"/>
      <c r="F1111" s="504"/>
      <c r="G1111" s="504"/>
      <c r="H1111" s="504"/>
      <c r="I1111" s="100"/>
      <c r="J1111" s="100"/>
      <c r="K1111" s="543"/>
      <c r="L1111" s="543"/>
      <c r="M1111" s="563"/>
      <c r="N1111" s="563"/>
      <c r="O1111" s="111"/>
      <c r="P1111" s="31"/>
    </row>
    <row r="1112" spans="2:16" ht="13.5" x14ac:dyDescent="0.2">
      <c r="B1112" s="112">
        <v>299</v>
      </c>
      <c r="C1112" s="504"/>
      <c r="D1112" s="504"/>
      <c r="E1112" s="504"/>
      <c r="F1112" s="504"/>
      <c r="G1112" s="504"/>
      <c r="H1112" s="504"/>
      <c r="I1112" s="100"/>
      <c r="J1112" s="100"/>
      <c r="K1112" s="543"/>
      <c r="L1112" s="543"/>
      <c r="M1112" s="563"/>
      <c r="N1112" s="563"/>
      <c r="O1112" s="111"/>
      <c r="P1112" s="31"/>
    </row>
    <row r="1113" spans="2:16" ht="13.5" x14ac:dyDescent="0.2">
      <c r="B1113" s="113">
        <v>300</v>
      </c>
      <c r="C1113" s="504"/>
      <c r="D1113" s="504"/>
      <c r="E1113" s="504"/>
      <c r="F1113" s="504"/>
      <c r="G1113" s="504"/>
      <c r="H1113" s="504"/>
      <c r="I1113" s="100"/>
      <c r="J1113" s="100"/>
      <c r="K1113" s="543"/>
      <c r="L1113" s="543"/>
      <c r="M1113" s="563"/>
      <c r="N1113" s="563"/>
      <c r="O1113" s="111"/>
      <c r="P1113" s="31"/>
    </row>
    <row r="1114" spans="2:16" ht="13.5" x14ac:dyDescent="0.2">
      <c r="B1114" s="112">
        <v>301</v>
      </c>
      <c r="C1114" s="504"/>
      <c r="D1114" s="504"/>
      <c r="E1114" s="504"/>
      <c r="F1114" s="504"/>
      <c r="G1114" s="504"/>
      <c r="H1114" s="504"/>
      <c r="I1114" s="100"/>
      <c r="J1114" s="100"/>
      <c r="K1114" s="543"/>
      <c r="L1114" s="543"/>
      <c r="M1114" s="563"/>
      <c r="N1114" s="563"/>
      <c r="O1114" s="111"/>
      <c r="P1114" s="31"/>
    </row>
    <row r="1115" spans="2:16" ht="13.5" x14ac:dyDescent="0.2">
      <c r="B1115" s="113">
        <v>302</v>
      </c>
      <c r="C1115" s="504"/>
      <c r="D1115" s="504"/>
      <c r="E1115" s="504"/>
      <c r="F1115" s="504"/>
      <c r="G1115" s="504"/>
      <c r="H1115" s="504"/>
      <c r="I1115" s="100"/>
      <c r="J1115" s="100"/>
      <c r="K1115" s="543"/>
      <c r="L1115" s="543"/>
      <c r="M1115" s="563"/>
      <c r="N1115" s="563"/>
      <c r="O1115" s="111"/>
    </row>
    <row r="1116" spans="2:16" ht="13.5" x14ac:dyDescent="0.2">
      <c r="B1116" s="112">
        <v>303</v>
      </c>
      <c r="C1116" s="504"/>
      <c r="D1116" s="504"/>
      <c r="E1116" s="504"/>
      <c r="F1116" s="504"/>
      <c r="G1116" s="504"/>
      <c r="H1116" s="504"/>
      <c r="I1116" s="100"/>
      <c r="J1116" s="100"/>
      <c r="K1116" s="543"/>
      <c r="L1116" s="543"/>
      <c r="M1116" s="563"/>
      <c r="N1116" s="563"/>
      <c r="O1116" s="111"/>
    </row>
    <row r="1117" spans="2:16" ht="13.5" x14ac:dyDescent="0.2">
      <c r="B1117" s="113">
        <v>304</v>
      </c>
      <c r="C1117" s="504"/>
      <c r="D1117" s="504"/>
      <c r="E1117" s="504"/>
      <c r="F1117" s="504"/>
      <c r="G1117" s="504"/>
      <c r="H1117" s="504"/>
      <c r="I1117" s="100"/>
      <c r="J1117" s="100"/>
      <c r="K1117" s="543"/>
      <c r="L1117" s="543"/>
      <c r="M1117" s="563"/>
      <c r="N1117" s="563"/>
    </row>
    <row r="1118" spans="2:16" ht="13.5" x14ac:dyDescent="0.2">
      <c r="B1118" s="112">
        <v>305</v>
      </c>
      <c r="C1118" s="504"/>
      <c r="D1118" s="504"/>
      <c r="E1118" s="504"/>
      <c r="F1118" s="504"/>
      <c r="G1118" s="504"/>
      <c r="H1118" s="504"/>
      <c r="I1118" s="100"/>
      <c r="J1118" s="100"/>
      <c r="K1118" s="543"/>
      <c r="L1118" s="543"/>
      <c r="M1118" s="563"/>
      <c r="N1118" s="563"/>
    </row>
    <row r="1119" spans="2:16" ht="13.5" x14ac:dyDescent="0.2">
      <c r="B1119" s="113">
        <v>306</v>
      </c>
      <c r="C1119" s="504"/>
      <c r="D1119" s="504"/>
      <c r="E1119" s="504"/>
      <c r="F1119" s="504"/>
      <c r="G1119" s="504"/>
      <c r="H1119" s="504"/>
      <c r="I1119" s="100"/>
      <c r="J1119" s="100"/>
      <c r="K1119" s="543"/>
      <c r="L1119" s="543"/>
      <c r="M1119" s="563"/>
      <c r="N1119" s="563"/>
    </row>
    <row r="1120" spans="2:16" ht="13.5" x14ac:dyDescent="0.2">
      <c r="B1120" s="118"/>
      <c r="C1120" s="35"/>
      <c r="D1120" s="35"/>
      <c r="E1120" s="35"/>
      <c r="F1120" s="35"/>
      <c r="G1120" s="35"/>
      <c r="H1120" s="35"/>
      <c r="I1120" s="35"/>
      <c r="J1120" s="35"/>
      <c r="K1120" s="119"/>
      <c r="L1120" s="120"/>
      <c r="M1120" s="120"/>
      <c r="N1120" s="120"/>
    </row>
    <row r="1121" spans="1:17" ht="17.25" x14ac:dyDescent="0.25">
      <c r="A1121" s="497" t="s">
        <v>19</v>
      </c>
      <c r="B1121" s="497"/>
      <c r="C1121" s="497"/>
      <c r="D1121" s="497"/>
      <c r="E1121" s="560" t="str">
        <f>E1086</f>
        <v>3R Petroleum</v>
      </c>
      <c r="F1121" s="560"/>
      <c r="G1121" s="560"/>
      <c r="H1121" s="560"/>
      <c r="I1121" s="560"/>
      <c r="L1121" s="486" t="s">
        <v>21</v>
      </c>
      <c r="M1121" s="486"/>
      <c r="N1121" s="486"/>
      <c r="O1121" s="486"/>
      <c r="P1121" s="486"/>
      <c r="Q1121" s="486"/>
    </row>
    <row r="1122" spans="1:17" ht="6" customHeight="1" x14ac:dyDescent="0.2">
      <c r="I1122" s="22"/>
      <c r="J1122" s="18"/>
      <c r="K1122" s="18"/>
      <c r="L1122" s="18"/>
      <c r="M1122" s="18"/>
      <c r="N1122" s="18"/>
      <c r="O1122" s="18"/>
      <c r="P1122" s="18"/>
      <c r="Q1122" s="18"/>
    </row>
    <row r="1123" spans="1:17" ht="16.5" x14ac:dyDescent="0.3">
      <c r="A1123" s="487" t="s">
        <v>5</v>
      </c>
      <c r="B1123" s="511">
        <f>B1088</f>
        <v>5</v>
      </c>
      <c r="C1123" s="97"/>
      <c r="D1123" s="483" t="s">
        <v>279</v>
      </c>
      <c r="E1123" s="483"/>
      <c r="F1123" s="483"/>
      <c r="G1123" s="483"/>
      <c r="H1123" s="483"/>
      <c r="I1123" s="483"/>
      <c r="L1123" s="534" t="s">
        <v>222</v>
      </c>
      <c r="M1123" s="534"/>
      <c r="N1123" s="534"/>
      <c r="O1123" s="534"/>
      <c r="P1123" s="534"/>
      <c r="Q1123" s="534"/>
    </row>
    <row r="1124" spans="1:17" x14ac:dyDescent="0.2">
      <c r="A1124" s="487"/>
      <c r="B1124" s="511"/>
      <c r="C1124" s="13"/>
      <c r="D1124" s="483" t="s">
        <v>7</v>
      </c>
      <c r="E1124" s="483"/>
      <c r="F1124" s="483"/>
      <c r="G1124" s="483" t="s">
        <v>8</v>
      </c>
      <c r="H1124" s="483"/>
      <c r="I1124" s="483"/>
    </row>
    <row r="1125" spans="1:17" x14ac:dyDescent="0.2">
      <c r="A1125" s="477" t="s">
        <v>4</v>
      </c>
      <c r="B1125" s="477"/>
      <c r="C1125" s="22"/>
      <c r="D1125" s="14" t="s">
        <v>9</v>
      </c>
      <c r="E1125" s="14" t="s">
        <v>10</v>
      </c>
      <c r="F1125" s="14" t="s">
        <v>11</v>
      </c>
      <c r="G1125" s="14" t="s">
        <v>9</v>
      </c>
      <c r="H1125" s="14" t="s">
        <v>10</v>
      </c>
      <c r="I1125" s="14" t="s">
        <v>11</v>
      </c>
      <c r="L1125" s="539" t="s">
        <v>223</v>
      </c>
      <c r="M1125" s="539"/>
      <c r="N1125" s="539"/>
      <c r="O1125" s="539"/>
      <c r="P1125" s="539"/>
      <c r="Q1125" s="539"/>
    </row>
    <row r="1126" spans="1:17" x14ac:dyDescent="0.2">
      <c r="A1126" s="551">
        <f>A1091</f>
        <v>44986</v>
      </c>
      <c r="B1126" s="551"/>
      <c r="D1126" s="72">
        <f t="shared" ref="D1126:I1126" si="31">D1091</f>
        <v>2</v>
      </c>
      <c r="E1126" s="72">
        <f t="shared" si="31"/>
        <v>8</v>
      </c>
      <c r="F1126" s="73">
        <f t="shared" si="31"/>
        <v>2022</v>
      </c>
      <c r="G1126" s="72">
        <f t="shared" si="31"/>
        <v>31</v>
      </c>
      <c r="H1126" s="72">
        <f t="shared" si="31"/>
        <v>12</v>
      </c>
      <c r="I1126" s="73">
        <f t="shared" si="31"/>
        <v>2022</v>
      </c>
      <c r="L1126" s="540" t="s">
        <v>25</v>
      </c>
      <c r="M1126" s="540"/>
      <c r="N1126" s="540"/>
      <c r="O1126" s="540"/>
      <c r="P1126" s="540"/>
      <c r="Q1126" s="540"/>
    </row>
    <row r="1127" spans="1:17" ht="6" customHeight="1" x14ac:dyDescent="0.2">
      <c r="Q1127" s="22"/>
    </row>
    <row r="1128" spans="1:17" x14ac:dyDescent="0.2">
      <c r="L1128" s="22"/>
      <c r="M1128" s="22"/>
      <c r="N1128" s="22"/>
      <c r="O1128" s="22"/>
      <c r="P1128" s="22"/>
      <c r="Q1128" s="14" t="s">
        <v>327</v>
      </c>
    </row>
    <row r="1129" spans="1:17" ht="6" customHeight="1" x14ac:dyDescent="0.2"/>
    <row r="1130" spans="1:17" ht="16.5" x14ac:dyDescent="0.3">
      <c r="A1130" s="534" t="s">
        <v>284</v>
      </c>
      <c r="B1130" s="534"/>
      <c r="C1130" s="534"/>
      <c r="D1130" s="534"/>
      <c r="E1130" s="534"/>
      <c r="F1130" s="534"/>
      <c r="G1130" s="534"/>
      <c r="H1130" s="534"/>
      <c r="I1130" s="534"/>
      <c r="J1130" s="534"/>
      <c r="K1130" s="534"/>
      <c r="L1130" s="534"/>
      <c r="M1130" s="534"/>
      <c r="N1130" s="534"/>
      <c r="O1130" s="534"/>
      <c r="P1130" s="534"/>
      <c r="Q1130" s="534"/>
    </row>
    <row r="1131" spans="1:17" x14ac:dyDescent="0.2">
      <c r="J1131" s="22"/>
      <c r="K1131" s="22"/>
      <c r="L1131" s="22"/>
      <c r="M1131" s="22"/>
      <c r="N1131" s="22"/>
      <c r="O1131" s="22"/>
    </row>
    <row r="1132" spans="1:17" ht="13.5" x14ac:dyDescent="0.2">
      <c r="B1132" s="541" t="s">
        <v>285</v>
      </c>
      <c r="C1132" s="541"/>
      <c r="D1132" s="541"/>
      <c r="E1132" s="541"/>
      <c r="F1132" s="541"/>
      <c r="G1132" s="541"/>
      <c r="H1132" s="541"/>
      <c r="I1132" s="541"/>
      <c r="J1132" s="541"/>
      <c r="K1132" s="541"/>
      <c r="L1132" s="541"/>
      <c r="M1132" s="541"/>
      <c r="N1132" s="541"/>
      <c r="O1132" s="111"/>
    </row>
    <row r="1133" spans="1:17" ht="12.95" customHeight="1" x14ac:dyDescent="0.2">
      <c r="B1133" s="483" t="s">
        <v>31</v>
      </c>
      <c r="C1133" s="483" t="s">
        <v>286</v>
      </c>
      <c r="D1133" s="483"/>
      <c r="E1133" s="483"/>
      <c r="F1133" s="483"/>
      <c r="G1133" s="483"/>
      <c r="H1133" s="483"/>
      <c r="I1133" s="483" t="s">
        <v>287</v>
      </c>
      <c r="J1133" s="483"/>
      <c r="K1133" s="538" t="s">
        <v>288</v>
      </c>
      <c r="L1133" s="538"/>
      <c r="M1133" s="538" t="s">
        <v>289</v>
      </c>
      <c r="N1133" s="538"/>
      <c r="O1133" s="121"/>
    </row>
    <row r="1134" spans="1:17" x14ac:dyDescent="0.2">
      <c r="B1134" s="483"/>
      <c r="C1134" s="483"/>
      <c r="D1134" s="483"/>
      <c r="E1134" s="483"/>
      <c r="F1134" s="483"/>
      <c r="G1134" s="483"/>
      <c r="H1134" s="483"/>
      <c r="I1134" s="503" t="s">
        <v>290</v>
      </c>
      <c r="J1134" s="503" t="s">
        <v>291</v>
      </c>
      <c r="K1134" s="538"/>
      <c r="L1134" s="538"/>
      <c r="M1134" s="538"/>
      <c r="N1134" s="538"/>
      <c r="O1134" s="117"/>
      <c r="P1134" s="31"/>
    </row>
    <row r="1135" spans="1:17" x14ac:dyDescent="0.2">
      <c r="B1135" s="483"/>
      <c r="C1135" s="483"/>
      <c r="D1135" s="483"/>
      <c r="E1135" s="483"/>
      <c r="F1135" s="483"/>
      <c r="G1135" s="483"/>
      <c r="H1135" s="483"/>
      <c r="I1135" s="503"/>
      <c r="J1135" s="503"/>
      <c r="K1135" s="538"/>
      <c r="L1135" s="538"/>
      <c r="M1135" s="538"/>
      <c r="N1135" s="538"/>
      <c r="O1135" s="111"/>
    </row>
    <row r="1136" spans="1:17" x14ac:dyDescent="0.2">
      <c r="B1136" s="483"/>
      <c r="C1136" s="483"/>
      <c r="D1136" s="483"/>
      <c r="E1136" s="483"/>
      <c r="F1136" s="483"/>
      <c r="G1136" s="483"/>
      <c r="H1136" s="483"/>
      <c r="I1136" s="503"/>
      <c r="J1136" s="503"/>
      <c r="K1136" s="538"/>
      <c r="L1136" s="538"/>
      <c r="M1136" s="538"/>
      <c r="N1136" s="538"/>
      <c r="O1136" s="117"/>
      <c r="P1136" s="31"/>
    </row>
    <row r="1137" spans="2:16" ht="13.5" x14ac:dyDescent="0.2">
      <c r="B1137" s="112">
        <v>307</v>
      </c>
      <c r="C1137" s="504"/>
      <c r="D1137" s="504"/>
      <c r="E1137" s="504"/>
      <c r="F1137" s="504"/>
      <c r="G1137" s="504"/>
      <c r="H1137" s="504"/>
      <c r="I1137" s="122"/>
      <c r="J1137" s="122"/>
      <c r="K1137" s="543"/>
      <c r="L1137" s="543"/>
      <c r="M1137" s="563"/>
      <c r="N1137" s="563"/>
      <c r="O1137" s="111"/>
      <c r="P1137" s="31"/>
    </row>
    <row r="1138" spans="2:16" ht="13.5" x14ac:dyDescent="0.2">
      <c r="B1138" s="113">
        <v>308</v>
      </c>
      <c r="C1138" s="504"/>
      <c r="D1138" s="504"/>
      <c r="E1138" s="504"/>
      <c r="F1138" s="504"/>
      <c r="G1138" s="504"/>
      <c r="H1138" s="504"/>
      <c r="I1138" s="100"/>
      <c r="J1138" s="100"/>
      <c r="K1138" s="543"/>
      <c r="L1138" s="543"/>
      <c r="M1138" s="563"/>
      <c r="N1138" s="563"/>
      <c r="O1138" s="116"/>
      <c r="P1138" s="31"/>
    </row>
    <row r="1139" spans="2:16" ht="13.5" x14ac:dyDescent="0.2">
      <c r="B1139" s="112">
        <v>309</v>
      </c>
      <c r="C1139" s="504"/>
      <c r="D1139" s="504"/>
      <c r="E1139" s="504"/>
      <c r="F1139" s="504"/>
      <c r="G1139" s="504"/>
      <c r="H1139" s="504"/>
      <c r="I1139" s="100"/>
      <c r="J1139" s="100"/>
      <c r="K1139" s="543"/>
      <c r="L1139" s="543"/>
      <c r="M1139" s="563"/>
      <c r="N1139" s="563"/>
      <c r="O1139" s="116"/>
      <c r="P1139" s="31"/>
    </row>
    <row r="1140" spans="2:16" ht="13.5" x14ac:dyDescent="0.2">
      <c r="B1140" s="113">
        <v>310</v>
      </c>
      <c r="C1140" s="504"/>
      <c r="D1140" s="504"/>
      <c r="E1140" s="504"/>
      <c r="F1140" s="504"/>
      <c r="G1140" s="504"/>
      <c r="H1140" s="504"/>
      <c r="I1140" s="100"/>
      <c r="J1140" s="100"/>
      <c r="K1140" s="543"/>
      <c r="L1140" s="543"/>
      <c r="M1140" s="563"/>
      <c r="N1140" s="563"/>
      <c r="O1140" s="117"/>
      <c r="P1140" s="31"/>
    </row>
    <row r="1141" spans="2:16" ht="13.5" x14ac:dyDescent="0.2">
      <c r="B1141" s="112">
        <v>311</v>
      </c>
      <c r="C1141" s="504"/>
      <c r="D1141" s="504"/>
      <c r="E1141" s="504"/>
      <c r="F1141" s="504"/>
      <c r="G1141" s="504"/>
      <c r="H1141" s="504"/>
      <c r="I1141" s="100"/>
      <c r="J1141" s="100"/>
      <c r="K1141" s="543"/>
      <c r="L1141" s="543"/>
      <c r="M1141" s="563"/>
      <c r="N1141" s="563"/>
      <c r="O1141" s="111"/>
      <c r="P1141" s="31"/>
    </row>
    <row r="1142" spans="2:16" ht="13.5" x14ac:dyDescent="0.2">
      <c r="B1142" s="113">
        <v>312</v>
      </c>
      <c r="C1142" s="504"/>
      <c r="D1142" s="504"/>
      <c r="E1142" s="504"/>
      <c r="F1142" s="504"/>
      <c r="G1142" s="504"/>
      <c r="H1142" s="504"/>
      <c r="I1142" s="100"/>
      <c r="J1142" s="100"/>
      <c r="K1142" s="543"/>
      <c r="L1142" s="543"/>
      <c r="M1142" s="563"/>
      <c r="N1142" s="563"/>
      <c r="O1142" s="111"/>
      <c r="P1142" s="31"/>
    </row>
    <row r="1143" spans="2:16" ht="13.5" x14ac:dyDescent="0.2">
      <c r="B1143" s="112">
        <v>313</v>
      </c>
      <c r="C1143" s="504"/>
      <c r="D1143" s="504"/>
      <c r="E1143" s="504"/>
      <c r="F1143" s="504"/>
      <c r="G1143" s="504"/>
      <c r="H1143" s="504"/>
      <c r="I1143" s="100"/>
      <c r="J1143" s="100"/>
      <c r="K1143" s="543"/>
      <c r="L1143" s="543"/>
      <c r="M1143" s="563"/>
      <c r="N1143" s="563"/>
      <c r="O1143" s="111"/>
      <c r="P1143" s="31"/>
    </row>
    <row r="1144" spans="2:16" ht="13.5" x14ac:dyDescent="0.2">
      <c r="B1144" s="113">
        <v>314</v>
      </c>
      <c r="C1144" s="504"/>
      <c r="D1144" s="504"/>
      <c r="E1144" s="504"/>
      <c r="F1144" s="504"/>
      <c r="G1144" s="504"/>
      <c r="H1144" s="504"/>
      <c r="I1144" s="100"/>
      <c r="J1144" s="100"/>
      <c r="K1144" s="543"/>
      <c r="L1144" s="543"/>
      <c r="M1144" s="563"/>
      <c r="N1144" s="563"/>
      <c r="O1144" s="111"/>
      <c r="P1144" s="31"/>
    </row>
    <row r="1145" spans="2:16" ht="13.5" x14ac:dyDescent="0.2">
      <c r="B1145" s="112">
        <v>315</v>
      </c>
      <c r="C1145" s="504"/>
      <c r="D1145" s="504"/>
      <c r="E1145" s="504"/>
      <c r="F1145" s="504"/>
      <c r="G1145" s="504"/>
      <c r="H1145" s="504"/>
      <c r="I1145" s="100"/>
      <c r="J1145" s="100"/>
      <c r="K1145" s="543"/>
      <c r="L1145" s="543"/>
      <c r="M1145" s="563"/>
      <c r="N1145" s="563"/>
      <c r="O1145" s="111"/>
      <c r="P1145" s="31"/>
    </row>
    <row r="1146" spans="2:16" ht="13.5" x14ac:dyDescent="0.2">
      <c r="B1146" s="113">
        <v>316</v>
      </c>
      <c r="C1146" s="504"/>
      <c r="D1146" s="504"/>
      <c r="E1146" s="504"/>
      <c r="F1146" s="504"/>
      <c r="G1146" s="504"/>
      <c r="H1146" s="504"/>
      <c r="I1146" s="100"/>
      <c r="J1146" s="100"/>
      <c r="K1146" s="543"/>
      <c r="L1146" s="543"/>
      <c r="M1146" s="563"/>
      <c r="N1146" s="563"/>
      <c r="O1146" s="111"/>
      <c r="P1146" s="31"/>
    </row>
    <row r="1147" spans="2:16" ht="13.5" x14ac:dyDescent="0.2">
      <c r="B1147" s="112">
        <v>317</v>
      </c>
      <c r="C1147" s="504"/>
      <c r="D1147" s="504"/>
      <c r="E1147" s="504"/>
      <c r="F1147" s="504"/>
      <c r="G1147" s="504"/>
      <c r="H1147" s="504"/>
      <c r="I1147" s="100"/>
      <c r="J1147" s="100"/>
      <c r="K1147" s="543"/>
      <c r="L1147" s="543"/>
      <c r="M1147" s="563"/>
      <c r="N1147" s="563"/>
      <c r="O1147" s="111"/>
      <c r="P1147" s="31"/>
    </row>
    <row r="1148" spans="2:16" ht="13.5" x14ac:dyDescent="0.2">
      <c r="B1148" s="113">
        <v>318</v>
      </c>
      <c r="C1148" s="504"/>
      <c r="D1148" s="504"/>
      <c r="E1148" s="504"/>
      <c r="F1148" s="504"/>
      <c r="G1148" s="504"/>
      <c r="H1148" s="504"/>
      <c r="I1148" s="100"/>
      <c r="J1148" s="100"/>
      <c r="K1148" s="543"/>
      <c r="L1148" s="543"/>
      <c r="M1148" s="563"/>
      <c r="N1148" s="563"/>
      <c r="O1148" s="111"/>
      <c r="P1148" s="31"/>
    </row>
    <row r="1149" spans="2:16" ht="13.5" x14ac:dyDescent="0.2">
      <c r="B1149" s="112">
        <v>319</v>
      </c>
      <c r="C1149" s="504"/>
      <c r="D1149" s="504"/>
      <c r="E1149" s="504"/>
      <c r="F1149" s="504"/>
      <c r="G1149" s="504"/>
      <c r="H1149" s="504"/>
      <c r="I1149" s="100"/>
      <c r="J1149" s="100"/>
      <c r="K1149" s="543"/>
      <c r="L1149" s="543"/>
      <c r="M1149" s="563"/>
      <c r="N1149" s="563"/>
      <c r="O1149" s="111"/>
      <c r="P1149" s="31"/>
    </row>
    <row r="1150" spans="2:16" ht="13.5" x14ac:dyDescent="0.2">
      <c r="B1150" s="113">
        <v>320</v>
      </c>
      <c r="C1150" s="504"/>
      <c r="D1150" s="504"/>
      <c r="E1150" s="504"/>
      <c r="F1150" s="504"/>
      <c r="G1150" s="504"/>
      <c r="H1150" s="504"/>
      <c r="I1150" s="100"/>
      <c r="J1150" s="100"/>
      <c r="K1150" s="543"/>
      <c r="L1150" s="543"/>
      <c r="M1150" s="563"/>
      <c r="N1150" s="563"/>
      <c r="O1150" s="111"/>
    </row>
    <row r="1151" spans="2:16" ht="13.5" x14ac:dyDescent="0.2">
      <c r="B1151" s="112">
        <v>321</v>
      </c>
      <c r="C1151" s="504"/>
      <c r="D1151" s="504"/>
      <c r="E1151" s="504"/>
      <c r="F1151" s="504"/>
      <c r="G1151" s="504"/>
      <c r="H1151" s="504"/>
      <c r="I1151" s="100"/>
      <c r="J1151" s="100"/>
      <c r="K1151" s="543"/>
      <c r="L1151" s="543"/>
      <c r="M1151" s="563"/>
      <c r="N1151" s="563"/>
      <c r="O1151" s="111"/>
    </row>
    <row r="1152" spans="2:16" ht="13.5" x14ac:dyDescent="0.2">
      <c r="B1152" s="113">
        <v>322</v>
      </c>
      <c r="C1152" s="504"/>
      <c r="D1152" s="504"/>
      <c r="E1152" s="504"/>
      <c r="F1152" s="504"/>
      <c r="G1152" s="504"/>
      <c r="H1152" s="504"/>
      <c r="I1152" s="100"/>
      <c r="J1152" s="100"/>
      <c r="K1152" s="543"/>
      <c r="L1152" s="543"/>
      <c r="M1152" s="563"/>
      <c r="N1152" s="563"/>
    </row>
    <row r="1153" spans="1:17" ht="13.5" x14ac:dyDescent="0.2">
      <c r="B1153" s="112">
        <v>323</v>
      </c>
      <c r="C1153" s="504"/>
      <c r="D1153" s="504"/>
      <c r="E1153" s="504"/>
      <c r="F1153" s="504"/>
      <c r="G1153" s="504"/>
      <c r="H1153" s="504"/>
      <c r="I1153" s="100"/>
      <c r="J1153" s="100"/>
      <c r="K1153" s="543"/>
      <c r="L1153" s="543"/>
      <c r="M1153" s="563"/>
      <c r="N1153" s="563"/>
    </row>
    <row r="1154" spans="1:17" ht="13.5" x14ac:dyDescent="0.2">
      <c r="B1154" s="113">
        <v>324</v>
      </c>
      <c r="C1154" s="504"/>
      <c r="D1154" s="504"/>
      <c r="E1154" s="504"/>
      <c r="F1154" s="504"/>
      <c r="G1154" s="504"/>
      <c r="H1154" s="504"/>
      <c r="I1154" s="100"/>
      <c r="J1154" s="100"/>
      <c r="K1154" s="543"/>
      <c r="L1154" s="543"/>
      <c r="M1154" s="563"/>
      <c r="N1154" s="563"/>
    </row>
    <row r="1156" spans="1:17" ht="17.25" x14ac:dyDescent="0.25">
      <c r="A1156" s="497" t="s">
        <v>19</v>
      </c>
      <c r="B1156" s="497"/>
      <c r="C1156" s="497"/>
      <c r="D1156" s="497"/>
      <c r="E1156" s="560" t="str">
        <f>E1121</f>
        <v>3R Petroleum</v>
      </c>
      <c r="F1156" s="560"/>
      <c r="G1156" s="560"/>
      <c r="H1156" s="560"/>
      <c r="I1156" s="560"/>
      <c r="L1156" s="486" t="s">
        <v>21</v>
      </c>
      <c r="M1156" s="486"/>
      <c r="N1156" s="486"/>
      <c r="O1156" s="486"/>
      <c r="P1156" s="486"/>
      <c r="Q1156" s="486"/>
    </row>
    <row r="1157" spans="1:17" ht="6" customHeight="1" x14ac:dyDescent="0.2">
      <c r="I1157" s="22"/>
      <c r="J1157" s="18"/>
      <c r="K1157" s="18"/>
      <c r="L1157" s="18"/>
      <c r="M1157" s="18"/>
      <c r="N1157" s="18"/>
      <c r="O1157" s="18"/>
      <c r="P1157" s="18"/>
      <c r="Q1157" s="18"/>
    </row>
    <row r="1158" spans="1:17" ht="16.5" x14ac:dyDescent="0.3">
      <c r="A1158" s="487" t="s">
        <v>5</v>
      </c>
      <c r="B1158" s="511">
        <f>B1123</f>
        <v>5</v>
      </c>
      <c r="C1158" s="97"/>
      <c r="D1158" s="483" t="s">
        <v>279</v>
      </c>
      <c r="E1158" s="483"/>
      <c r="F1158" s="483"/>
      <c r="G1158" s="483"/>
      <c r="H1158" s="483"/>
      <c r="I1158" s="483"/>
      <c r="L1158" s="534" t="s">
        <v>222</v>
      </c>
      <c r="M1158" s="534"/>
      <c r="N1158" s="534"/>
      <c r="O1158" s="534"/>
      <c r="P1158" s="534"/>
      <c r="Q1158" s="534"/>
    </row>
    <row r="1159" spans="1:17" x14ac:dyDescent="0.2">
      <c r="A1159" s="487"/>
      <c r="B1159" s="511"/>
      <c r="C1159" s="13"/>
      <c r="D1159" s="483" t="s">
        <v>7</v>
      </c>
      <c r="E1159" s="483"/>
      <c r="F1159" s="483"/>
      <c r="G1159" s="483" t="s">
        <v>8</v>
      </c>
      <c r="H1159" s="483"/>
      <c r="I1159" s="483"/>
    </row>
    <row r="1160" spans="1:17" x14ac:dyDescent="0.2">
      <c r="A1160" s="477" t="s">
        <v>4</v>
      </c>
      <c r="B1160" s="477"/>
      <c r="C1160" s="22"/>
      <c r="D1160" s="14" t="s">
        <v>9</v>
      </c>
      <c r="E1160" s="14" t="s">
        <v>10</v>
      </c>
      <c r="F1160" s="14" t="s">
        <v>11</v>
      </c>
      <c r="G1160" s="14" t="s">
        <v>9</v>
      </c>
      <c r="H1160" s="14" t="s">
        <v>10</v>
      </c>
      <c r="I1160" s="14" t="s">
        <v>11</v>
      </c>
      <c r="L1160" s="539" t="s">
        <v>223</v>
      </c>
      <c r="M1160" s="539"/>
      <c r="N1160" s="539"/>
      <c r="O1160" s="539"/>
      <c r="P1160" s="539"/>
      <c r="Q1160" s="539"/>
    </row>
    <row r="1161" spans="1:17" x14ac:dyDescent="0.2">
      <c r="A1161" s="551">
        <f>A1126</f>
        <v>44986</v>
      </c>
      <c r="B1161" s="551"/>
      <c r="D1161" s="72">
        <f t="shared" ref="D1161:I1161" si="32">D1126</f>
        <v>2</v>
      </c>
      <c r="E1161" s="72">
        <f t="shared" si="32"/>
        <v>8</v>
      </c>
      <c r="F1161" s="73">
        <f t="shared" si="32"/>
        <v>2022</v>
      </c>
      <c r="G1161" s="72">
        <f t="shared" si="32"/>
        <v>31</v>
      </c>
      <c r="H1161" s="72">
        <f t="shared" si="32"/>
        <v>12</v>
      </c>
      <c r="I1161" s="73">
        <f t="shared" si="32"/>
        <v>2022</v>
      </c>
      <c r="L1161" s="540" t="s">
        <v>25</v>
      </c>
      <c r="M1161" s="540"/>
      <c r="N1161" s="540"/>
      <c r="O1161" s="540"/>
      <c r="P1161" s="540"/>
      <c r="Q1161" s="540"/>
    </row>
    <row r="1162" spans="1:17" ht="6" customHeight="1" x14ac:dyDescent="0.2">
      <c r="Q1162" s="22"/>
    </row>
    <row r="1163" spans="1:17" x14ac:dyDescent="0.2">
      <c r="L1163" s="22"/>
      <c r="M1163" s="22"/>
      <c r="N1163" s="22"/>
      <c r="O1163" s="22"/>
      <c r="P1163" s="22"/>
      <c r="Q1163" s="14" t="s">
        <v>328</v>
      </c>
    </row>
    <row r="1164" spans="1:17" ht="6" customHeight="1" x14ac:dyDescent="0.2"/>
    <row r="1165" spans="1:17" ht="16.5" x14ac:dyDescent="0.3">
      <c r="A1165" s="534" t="s">
        <v>284</v>
      </c>
      <c r="B1165" s="534"/>
      <c r="C1165" s="534"/>
      <c r="D1165" s="534"/>
      <c r="E1165" s="534"/>
      <c r="F1165" s="534"/>
      <c r="G1165" s="534"/>
      <c r="H1165" s="534"/>
      <c r="I1165" s="534"/>
      <c r="J1165" s="534"/>
      <c r="K1165" s="534"/>
      <c r="L1165" s="534"/>
      <c r="M1165" s="534"/>
      <c r="N1165" s="534"/>
      <c r="O1165" s="534"/>
      <c r="P1165" s="534"/>
      <c r="Q1165" s="534"/>
    </row>
    <row r="1166" spans="1:17" x14ac:dyDescent="0.2">
      <c r="J1166" s="22"/>
      <c r="K1166" s="22"/>
      <c r="L1166" s="22"/>
      <c r="M1166" s="22"/>
      <c r="N1166" s="22"/>
      <c r="O1166" s="22"/>
    </row>
    <row r="1167" spans="1:17" ht="13.5" x14ac:dyDescent="0.2">
      <c r="B1167" s="541" t="s">
        <v>285</v>
      </c>
      <c r="C1167" s="541"/>
      <c r="D1167" s="541"/>
      <c r="E1167" s="541"/>
      <c r="F1167" s="541"/>
      <c r="G1167" s="541"/>
      <c r="H1167" s="541"/>
      <c r="I1167" s="541"/>
      <c r="J1167" s="541"/>
      <c r="K1167" s="541"/>
      <c r="L1167" s="541"/>
      <c r="M1167" s="541"/>
      <c r="N1167" s="541"/>
      <c r="O1167" s="111"/>
    </row>
    <row r="1168" spans="1:17" ht="12.95" customHeight="1" x14ac:dyDescent="0.2">
      <c r="B1168" s="483" t="s">
        <v>31</v>
      </c>
      <c r="C1168" s="483" t="s">
        <v>286</v>
      </c>
      <c r="D1168" s="483"/>
      <c r="E1168" s="483"/>
      <c r="F1168" s="483"/>
      <c r="G1168" s="483"/>
      <c r="H1168" s="483"/>
      <c r="I1168" s="483" t="s">
        <v>287</v>
      </c>
      <c r="J1168" s="483"/>
      <c r="K1168" s="538" t="s">
        <v>288</v>
      </c>
      <c r="L1168" s="538"/>
      <c r="M1168" s="538" t="s">
        <v>289</v>
      </c>
      <c r="N1168" s="538"/>
      <c r="O1168" s="121"/>
    </row>
    <row r="1169" spans="2:16" x14ac:dyDescent="0.2">
      <c r="B1169" s="483"/>
      <c r="C1169" s="483"/>
      <c r="D1169" s="483"/>
      <c r="E1169" s="483"/>
      <c r="F1169" s="483"/>
      <c r="G1169" s="483"/>
      <c r="H1169" s="483"/>
      <c r="I1169" s="503" t="s">
        <v>290</v>
      </c>
      <c r="J1169" s="503" t="s">
        <v>291</v>
      </c>
      <c r="K1169" s="538"/>
      <c r="L1169" s="538"/>
      <c r="M1169" s="538"/>
      <c r="N1169" s="538"/>
      <c r="O1169" s="117"/>
      <c r="P1169" s="31"/>
    </row>
    <row r="1170" spans="2:16" x14ac:dyDescent="0.2">
      <c r="B1170" s="483"/>
      <c r="C1170" s="483"/>
      <c r="D1170" s="483"/>
      <c r="E1170" s="483"/>
      <c r="F1170" s="483"/>
      <c r="G1170" s="483"/>
      <c r="H1170" s="483"/>
      <c r="I1170" s="503"/>
      <c r="J1170" s="503"/>
      <c r="K1170" s="538"/>
      <c r="L1170" s="538"/>
      <c r="M1170" s="538"/>
      <c r="N1170" s="538"/>
      <c r="O1170" s="111"/>
    </row>
    <row r="1171" spans="2:16" x14ac:dyDescent="0.2">
      <c r="B1171" s="483"/>
      <c r="C1171" s="483"/>
      <c r="D1171" s="483"/>
      <c r="E1171" s="483"/>
      <c r="F1171" s="483"/>
      <c r="G1171" s="483"/>
      <c r="H1171" s="483"/>
      <c r="I1171" s="503"/>
      <c r="J1171" s="503"/>
      <c r="K1171" s="538"/>
      <c r="L1171" s="538"/>
      <c r="M1171" s="538"/>
      <c r="N1171" s="538"/>
      <c r="O1171" s="117"/>
      <c r="P1171" s="31"/>
    </row>
    <row r="1172" spans="2:16" ht="13.5" x14ac:dyDescent="0.2">
      <c r="B1172" s="112">
        <v>325</v>
      </c>
      <c r="C1172" s="504"/>
      <c r="D1172" s="504"/>
      <c r="E1172" s="504"/>
      <c r="F1172" s="504"/>
      <c r="G1172" s="504"/>
      <c r="H1172" s="504"/>
      <c r="I1172" s="122"/>
      <c r="J1172" s="122"/>
      <c r="K1172" s="543"/>
      <c r="L1172" s="543"/>
      <c r="M1172" s="563"/>
      <c r="N1172" s="563"/>
      <c r="O1172" s="111"/>
      <c r="P1172" s="31"/>
    </row>
    <row r="1173" spans="2:16" ht="13.5" x14ac:dyDescent="0.2">
      <c r="B1173" s="113">
        <v>326</v>
      </c>
      <c r="C1173" s="504"/>
      <c r="D1173" s="504"/>
      <c r="E1173" s="504"/>
      <c r="F1173" s="504"/>
      <c r="G1173" s="504"/>
      <c r="H1173" s="504"/>
      <c r="I1173" s="100"/>
      <c r="J1173" s="100"/>
      <c r="K1173" s="543"/>
      <c r="L1173" s="543"/>
      <c r="M1173" s="563"/>
      <c r="N1173" s="563"/>
      <c r="O1173" s="116"/>
      <c r="P1173" s="31"/>
    </row>
    <row r="1174" spans="2:16" ht="13.5" x14ac:dyDescent="0.2">
      <c r="B1174" s="112">
        <v>327</v>
      </c>
      <c r="C1174" s="504"/>
      <c r="D1174" s="504"/>
      <c r="E1174" s="504"/>
      <c r="F1174" s="504"/>
      <c r="G1174" s="504"/>
      <c r="H1174" s="504"/>
      <c r="I1174" s="100"/>
      <c r="J1174" s="100"/>
      <c r="K1174" s="543"/>
      <c r="L1174" s="543"/>
      <c r="M1174" s="563"/>
      <c r="N1174" s="563"/>
      <c r="O1174" s="116"/>
      <c r="P1174" s="31"/>
    </row>
    <row r="1175" spans="2:16" ht="13.5" x14ac:dyDescent="0.2">
      <c r="B1175" s="113">
        <v>328</v>
      </c>
      <c r="C1175" s="504"/>
      <c r="D1175" s="504"/>
      <c r="E1175" s="504"/>
      <c r="F1175" s="504"/>
      <c r="G1175" s="504"/>
      <c r="H1175" s="504"/>
      <c r="I1175" s="100"/>
      <c r="J1175" s="100"/>
      <c r="K1175" s="543"/>
      <c r="L1175" s="543"/>
      <c r="M1175" s="563"/>
      <c r="N1175" s="563"/>
      <c r="O1175" s="117"/>
      <c r="P1175" s="31"/>
    </row>
    <row r="1176" spans="2:16" ht="13.5" x14ac:dyDescent="0.2">
      <c r="B1176" s="112">
        <v>329</v>
      </c>
      <c r="C1176" s="504"/>
      <c r="D1176" s="504"/>
      <c r="E1176" s="504"/>
      <c r="F1176" s="504"/>
      <c r="G1176" s="504"/>
      <c r="H1176" s="504"/>
      <c r="I1176" s="100"/>
      <c r="J1176" s="100"/>
      <c r="K1176" s="543"/>
      <c r="L1176" s="543"/>
      <c r="M1176" s="563"/>
      <c r="N1176" s="563"/>
      <c r="O1176" s="111"/>
      <c r="P1176" s="31"/>
    </row>
    <row r="1177" spans="2:16" ht="13.5" x14ac:dyDescent="0.2">
      <c r="B1177" s="113">
        <v>330</v>
      </c>
      <c r="C1177" s="504"/>
      <c r="D1177" s="504"/>
      <c r="E1177" s="504"/>
      <c r="F1177" s="504"/>
      <c r="G1177" s="504"/>
      <c r="H1177" s="504"/>
      <c r="I1177" s="100"/>
      <c r="J1177" s="100"/>
      <c r="K1177" s="543"/>
      <c r="L1177" s="543"/>
      <c r="M1177" s="563"/>
      <c r="N1177" s="563"/>
      <c r="O1177" s="111"/>
      <c r="P1177" s="31"/>
    </row>
    <row r="1178" spans="2:16" ht="13.5" x14ac:dyDescent="0.2">
      <c r="B1178" s="112">
        <v>331</v>
      </c>
      <c r="C1178" s="504"/>
      <c r="D1178" s="504"/>
      <c r="E1178" s="504"/>
      <c r="F1178" s="504"/>
      <c r="G1178" s="504"/>
      <c r="H1178" s="504"/>
      <c r="I1178" s="100"/>
      <c r="J1178" s="100"/>
      <c r="K1178" s="543"/>
      <c r="L1178" s="543"/>
      <c r="M1178" s="563"/>
      <c r="N1178" s="563"/>
      <c r="O1178" s="111"/>
      <c r="P1178" s="31"/>
    </row>
    <row r="1179" spans="2:16" ht="13.5" x14ac:dyDescent="0.2">
      <c r="B1179" s="113">
        <v>332</v>
      </c>
      <c r="C1179" s="504"/>
      <c r="D1179" s="504"/>
      <c r="E1179" s="504"/>
      <c r="F1179" s="504"/>
      <c r="G1179" s="504"/>
      <c r="H1179" s="504"/>
      <c r="I1179" s="100"/>
      <c r="J1179" s="100"/>
      <c r="K1179" s="543"/>
      <c r="L1179" s="543"/>
      <c r="M1179" s="563"/>
      <c r="N1179" s="563"/>
      <c r="O1179" s="111"/>
      <c r="P1179" s="31"/>
    </row>
    <row r="1180" spans="2:16" ht="13.5" x14ac:dyDescent="0.2">
      <c r="B1180" s="112">
        <v>333</v>
      </c>
      <c r="C1180" s="504"/>
      <c r="D1180" s="504"/>
      <c r="E1180" s="504"/>
      <c r="F1180" s="504"/>
      <c r="G1180" s="504"/>
      <c r="H1180" s="504"/>
      <c r="I1180" s="100"/>
      <c r="J1180" s="100"/>
      <c r="K1180" s="543"/>
      <c r="L1180" s="543"/>
      <c r="M1180" s="563"/>
      <c r="N1180" s="563"/>
      <c r="O1180" s="111"/>
      <c r="P1180" s="31"/>
    </row>
    <row r="1181" spans="2:16" ht="13.5" x14ac:dyDescent="0.2">
      <c r="B1181" s="113">
        <v>334</v>
      </c>
      <c r="C1181" s="504"/>
      <c r="D1181" s="504"/>
      <c r="E1181" s="504"/>
      <c r="F1181" s="504"/>
      <c r="G1181" s="504"/>
      <c r="H1181" s="504"/>
      <c r="I1181" s="100"/>
      <c r="J1181" s="100"/>
      <c r="K1181" s="543"/>
      <c r="L1181" s="543"/>
      <c r="M1181" s="563"/>
      <c r="N1181" s="563"/>
      <c r="O1181" s="111"/>
      <c r="P1181" s="31"/>
    </row>
    <row r="1182" spans="2:16" ht="13.5" x14ac:dyDescent="0.2">
      <c r="B1182" s="112">
        <v>335</v>
      </c>
      <c r="C1182" s="504"/>
      <c r="D1182" s="504"/>
      <c r="E1182" s="504"/>
      <c r="F1182" s="504"/>
      <c r="G1182" s="504"/>
      <c r="H1182" s="504"/>
      <c r="I1182" s="100"/>
      <c r="J1182" s="100"/>
      <c r="K1182" s="543"/>
      <c r="L1182" s="543"/>
      <c r="M1182" s="563"/>
      <c r="N1182" s="563"/>
      <c r="O1182" s="111"/>
      <c r="P1182" s="31"/>
    </row>
    <row r="1183" spans="2:16" ht="13.5" x14ac:dyDescent="0.2">
      <c r="B1183" s="113">
        <v>336</v>
      </c>
      <c r="C1183" s="504"/>
      <c r="D1183" s="504"/>
      <c r="E1183" s="504"/>
      <c r="F1183" s="504"/>
      <c r="G1183" s="504"/>
      <c r="H1183" s="504"/>
      <c r="I1183" s="100"/>
      <c r="J1183" s="100"/>
      <c r="K1183" s="543"/>
      <c r="L1183" s="543"/>
      <c r="M1183" s="563"/>
      <c r="N1183" s="563"/>
      <c r="O1183" s="111"/>
      <c r="P1183" s="31"/>
    </row>
    <row r="1184" spans="2:16" ht="13.5" x14ac:dyDescent="0.2">
      <c r="B1184" s="112">
        <v>337</v>
      </c>
      <c r="C1184" s="504"/>
      <c r="D1184" s="504"/>
      <c r="E1184" s="504"/>
      <c r="F1184" s="504"/>
      <c r="G1184" s="504"/>
      <c r="H1184" s="504"/>
      <c r="I1184" s="100"/>
      <c r="J1184" s="100"/>
      <c r="K1184" s="543"/>
      <c r="L1184" s="543"/>
      <c r="M1184" s="563"/>
      <c r="N1184" s="563"/>
      <c r="O1184" s="111"/>
      <c r="P1184" s="31"/>
    </row>
    <row r="1185" spans="1:17" ht="13.5" x14ac:dyDescent="0.2">
      <c r="B1185" s="113">
        <v>338</v>
      </c>
      <c r="C1185" s="504"/>
      <c r="D1185" s="504"/>
      <c r="E1185" s="504"/>
      <c r="F1185" s="504"/>
      <c r="G1185" s="504"/>
      <c r="H1185" s="504"/>
      <c r="I1185" s="100"/>
      <c r="J1185" s="100"/>
      <c r="K1185" s="543"/>
      <c r="L1185" s="543"/>
      <c r="M1185" s="563"/>
      <c r="N1185" s="563"/>
      <c r="O1185" s="111"/>
    </row>
    <row r="1186" spans="1:17" ht="13.5" x14ac:dyDescent="0.2">
      <c r="B1186" s="112">
        <v>339</v>
      </c>
      <c r="C1186" s="504"/>
      <c r="D1186" s="504"/>
      <c r="E1186" s="504"/>
      <c r="F1186" s="504"/>
      <c r="G1186" s="504"/>
      <c r="H1186" s="504"/>
      <c r="I1186" s="100"/>
      <c r="J1186" s="100"/>
      <c r="K1186" s="543"/>
      <c r="L1186" s="543"/>
      <c r="M1186" s="563"/>
      <c r="N1186" s="563"/>
      <c r="O1186" s="111"/>
    </row>
    <row r="1187" spans="1:17" ht="13.5" x14ac:dyDescent="0.2">
      <c r="B1187" s="113">
        <v>340</v>
      </c>
      <c r="C1187" s="504"/>
      <c r="D1187" s="504"/>
      <c r="E1187" s="504"/>
      <c r="F1187" s="504"/>
      <c r="G1187" s="504"/>
      <c r="H1187" s="504"/>
      <c r="I1187" s="100"/>
      <c r="J1187" s="100"/>
      <c r="K1187" s="543"/>
      <c r="L1187" s="543"/>
      <c r="M1187" s="563"/>
      <c r="N1187" s="563"/>
    </row>
    <row r="1188" spans="1:17" ht="13.5" x14ac:dyDescent="0.2">
      <c r="B1188" s="112">
        <v>341</v>
      </c>
      <c r="C1188" s="504"/>
      <c r="D1188" s="504"/>
      <c r="E1188" s="504"/>
      <c r="F1188" s="504"/>
      <c r="G1188" s="504"/>
      <c r="H1188" s="504"/>
      <c r="I1188" s="100"/>
      <c r="J1188" s="100"/>
      <c r="K1188" s="543"/>
      <c r="L1188" s="543"/>
      <c r="M1188" s="563"/>
      <c r="N1188" s="563"/>
    </row>
    <row r="1189" spans="1:17" ht="13.5" x14ac:dyDescent="0.2">
      <c r="B1189" s="113">
        <v>342</v>
      </c>
      <c r="C1189" s="504"/>
      <c r="D1189" s="504"/>
      <c r="E1189" s="504"/>
      <c r="F1189" s="504"/>
      <c r="G1189" s="504"/>
      <c r="H1189" s="504"/>
      <c r="I1189" s="100"/>
      <c r="J1189" s="100"/>
      <c r="K1189" s="543"/>
      <c r="L1189" s="543"/>
      <c r="M1189" s="563"/>
      <c r="N1189" s="563"/>
    </row>
    <row r="1191" spans="1:17" ht="17.25" x14ac:dyDescent="0.25">
      <c r="A1191" s="497" t="s">
        <v>19</v>
      </c>
      <c r="B1191" s="497"/>
      <c r="C1191" s="497"/>
      <c r="D1191" s="497"/>
      <c r="E1191" s="560" t="str">
        <f>E1156</f>
        <v>3R Petroleum</v>
      </c>
      <c r="F1191" s="560"/>
      <c r="G1191" s="560"/>
      <c r="H1191" s="560"/>
      <c r="I1191" s="560"/>
      <c r="L1191" s="486" t="s">
        <v>21</v>
      </c>
      <c r="M1191" s="486"/>
      <c r="N1191" s="486"/>
      <c r="O1191" s="486"/>
      <c r="P1191" s="486"/>
      <c r="Q1191" s="486"/>
    </row>
    <row r="1192" spans="1:17" ht="6" customHeight="1" x14ac:dyDescent="0.2">
      <c r="I1192" s="22"/>
      <c r="J1192" s="18"/>
      <c r="K1192" s="18"/>
      <c r="L1192" s="18"/>
      <c r="M1192" s="18"/>
      <c r="N1192" s="18"/>
      <c r="O1192" s="18"/>
      <c r="P1192" s="18"/>
      <c r="Q1192" s="18"/>
    </row>
    <row r="1193" spans="1:17" ht="16.5" x14ac:dyDescent="0.3">
      <c r="A1193" s="487" t="s">
        <v>5</v>
      </c>
      <c r="B1193" s="511">
        <f>B1158</f>
        <v>5</v>
      </c>
      <c r="C1193" s="97"/>
      <c r="D1193" s="483" t="s">
        <v>279</v>
      </c>
      <c r="E1193" s="483"/>
      <c r="F1193" s="483"/>
      <c r="G1193" s="483"/>
      <c r="H1193" s="483"/>
      <c r="I1193" s="483"/>
      <c r="L1193" s="534" t="s">
        <v>222</v>
      </c>
      <c r="M1193" s="534"/>
      <c r="N1193" s="534"/>
      <c r="O1193" s="534"/>
      <c r="P1193" s="534"/>
      <c r="Q1193" s="534"/>
    </row>
    <row r="1194" spans="1:17" x14ac:dyDescent="0.2">
      <c r="A1194" s="487"/>
      <c r="B1194" s="511"/>
      <c r="C1194" s="13"/>
      <c r="D1194" s="483" t="s">
        <v>7</v>
      </c>
      <c r="E1194" s="483"/>
      <c r="F1194" s="483"/>
      <c r="G1194" s="483" t="s">
        <v>8</v>
      </c>
      <c r="H1194" s="483"/>
      <c r="I1194" s="483"/>
    </row>
    <row r="1195" spans="1:17" x14ac:dyDescent="0.2">
      <c r="A1195" s="477" t="s">
        <v>4</v>
      </c>
      <c r="B1195" s="477"/>
      <c r="C1195" s="22"/>
      <c r="D1195" s="14" t="s">
        <v>9</v>
      </c>
      <c r="E1195" s="14" t="s">
        <v>10</v>
      </c>
      <c r="F1195" s="14" t="s">
        <v>11</v>
      </c>
      <c r="G1195" s="14" t="s">
        <v>9</v>
      </c>
      <c r="H1195" s="14" t="s">
        <v>10</v>
      </c>
      <c r="I1195" s="14" t="s">
        <v>11</v>
      </c>
      <c r="L1195" s="539" t="s">
        <v>223</v>
      </c>
      <c r="M1195" s="539"/>
      <c r="N1195" s="539"/>
      <c r="O1195" s="539"/>
      <c r="P1195" s="539"/>
      <c r="Q1195" s="539"/>
    </row>
    <row r="1196" spans="1:17" x14ac:dyDescent="0.2">
      <c r="A1196" s="551">
        <f>A1161</f>
        <v>44986</v>
      </c>
      <c r="B1196" s="551"/>
      <c r="D1196" s="72">
        <f t="shared" ref="D1196:I1196" si="33">D1161</f>
        <v>2</v>
      </c>
      <c r="E1196" s="72">
        <f t="shared" si="33"/>
        <v>8</v>
      </c>
      <c r="F1196" s="73">
        <f t="shared" si="33"/>
        <v>2022</v>
      </c>
      <c r="G1196" s="72">
        <f t="shared" si="33"/>
        <v>31</v>
      </c>
      <c r="H1196" s="72">
        <f t="shared" si="33"/>
        <v>12</v>
      </c>
      <c r="I1196" s="73">
        <f t="shared" si="33"/>
        <v>2022</v>
      </c>
      <c r="L1196" s="540" t="s">
        <v>25</v>
      </c>
      <c r="M1196" s="540"/>
      <c r="N1196" s="540"/>
      <c r="O1196" s="540"/>
      <c r="P1196" s="540"/>
      <c r="Q1196" s="540"/>
    </row>
    <row r="1197" spans="1:17" ht="6" customHeight="1" x14ac:dyDescent="0.2">
      <c r="Q1197" s="22"/>
    </row>
    <row r="1198" spans="1:17" x14ac:dyDescent="0.2">
      <c r="L1198" s="22"/>
      <c r="M1198" s="22"/>
      <c r="N1198" s="22"/>
      <c r="O1198" s="22"/>
      <c r="P1198" s="22"/>
      <c r="Q1198" s="14" t="s">
        <v>329</v>
      </c>
    </row>
    <row r="1199" spans="1:17" ht="6" customHeight="1" x14ac:dyDescent="0.2"/>
    <row r="1200" spans="1:17" ht="16.5" x14ac:dyDescent="0.3">
      <c r="A1200" s="534" t="s">
        <v>284</v>
      </c>
      <c r="B1200" s="534"/>
      <c r="C1200" s="534"/>
      <c r="D1200" s="534"/>
      <c r="E1200" s="534"/>
      <c r="F1200" s="534"/>
      <c r="G1200" s="534"/>
      <c r="H1200" s="534"/>
      <c r="I1200" s="534"/>
      <c r="J1200" s="534"/>
      <c r="K1200" s="534"/>
      <c r="L1200" s="534"/>
      <c r="M1200" s="534"/>
      <c r="N1200" s="534"/>
      <c r="O1200" s="534"/>
      <c r="P1200" s="534"/>
      <c r="Q1200" s="534"/>
    </row>
    <row r="1201" spans="2:16" x14ac:dyDescent="0.2">
      <c r="J1201" s="22"/>
      <c r="K1201" s="22"/>
      <c r="L1201" s="22"/>
      <c r="M1201" s="22"/>
      <c r="N1201" s="22"/>
      <c r="O1201" s="22"/>
    </row>
    <row r="1202" spans="2:16" ht="13.5" x14ac:dyDescent="0.2">
      <c r="B1202" s="541" t="s">
        <v>285</v>
      </c>
      <c r="C1202" s="541"/>
      <c r="D1202" s="541"/>
      <c r="E1202" s="541"/>
      <c r="F1202" s="541"/>
      <c r="G1202" s="541"/>
      <c r="H1202" s="541"/>
      <c r="I1202" s="541"/>
      <c r="J1202" s="541"/>
      <c r="K1202" s="541"/>
      <c r="L1202" s="541"/>
      <c r="M1202" s="541"/>
      <c r="N1202" s="541"/>
      <c r="O1202" s="111"/>
    </row>
    <row r="1203" spans="2:16" ht="12.95" customHeight="1" x14ac:dyDescent="0.2">
      <c r="B1203" s="483" t="s">
        <v>31</v>
      </c>
      <c r="C1203" s="483" t="s">
        <v>286</v>
      </c>
      <c r="D1203" s="483"/>
      <c r="E1203" s="483"/>
      <c r="F1203" s="483"/>
      <c r="G1203" s="483"/>
      <c r="H1203" s="483"/>
      <c r="I1203" s="483" t="s">
        <v>287</v>
      </c>
      <c r="J1203" s="483"/>
      <c r="K1203" s="538" t="s">
        <v>288</v>
      </c>
      <c r="L1203" s="538"/>
      <c r="M1203" s="538" t="s">
        <v>289</v>
      </c>
      <c r="N1203" s="538"/>
      <c r="O1203" s="121"/>
    </row>
    <row r="1204" spans="2:16" x14ac:dyDescent="0.2">
      <c r="B1204" s="483"/>
      <c r="C1204" s="483"/>
      <c r="D1204" s="483"/>
      <c r="E1204" s="483"/>
      <c r="F1204" s="483"/>
      <c r="G1204" s="483"/>
      <c r="H1204" s="483"/>
      <c r="I1204" s="503" t="s">
        <v>290</v>
      </c>
      <c r="J1204" s="503" t="s">
        <v>291</v>
      </c>
      <c r="K1204" s="538"/>
      <c r="L1204" s="538"/>
      <c r="M1204" s="538"/>
      <c r="N1204" s="538"/>
      <c r="O1204" s="117"/>
      <c r="P1204" s="31"/>
    </row>
    <row r="1205" spans="2:16" x14ac:dyDescent="0.2">
      <c r="B1205" s="483"/>
      <c r="C1205" s="483"/>
      <c r="D1205" s="483"/>
      <c r="E1205" s="483"/>
      <c r="F1205" s="483"/>
      <c r="G1205" s="483"/>
      <c r="H1205" s="483"/>
      <c r="I1205" s="503"/>
      <c r="J1205" s="503"/>
      <c r="K1205" s="538"/>
      <c r="L1205" s="538"/>
      <c r="M1205" s="538"/>
      <c r="N1205" s="538"/>
      <c r="O1205" s="111"/>
    </row>
    <row r="1206" spans="2:16" x14ac:dyDescent="0.2">
      <c r="B1206" s="483"/>
      <c r="C1206" s="483"/>
      <c r="D1206" s="483"/>
      <c r="E1206" s="483"/>
      <c r="F1206" s="483"/>
      <c r="G1206" s="483"/>
      <c r="H1206" s="483"/>
      <c r="I1206" s="503"/>
      <c r="J1206" s="503"/>
      <c r="K1206" s="538"/>
      <c r="L1206" s="538"/>
      <c r="M1206" s="538"/>
      <c r="N1206" s="538"/>
      <c r="O1206" s="117"/>
      <c r="P1206" s="31"/>
    </row>
    <row r="1207" spans="2:16" ht="13.5" x14ac:dyDescent="0.2">
      <c r="B1207" s="112">
        <v>343</v>
      </c>
      <c r="C1207" s="504"/>
      <c r="D1207" s="504"/>
      <c r="E1207" s="504"/>
      <c r="F1207" s="504"/>
      <c r="G1207" s="504"/>
      <c r="H1207" s="504"/>
      <c r="I1207" s="122"/>
      <c r="J1207" s="122"/>
      <c r="K1207" s="543"/>
      <c r="L1207" s="543"/>
      <c r="M1207" s="563"/>
      <c r="N1207" s="563"/>
      <c r="O1207" s="111"/>
      <c r="P1207" s="31"/>
    </row>
    <row r="1208" spans="2:16" ht="13.5" x14ac:dyDescent="0.2">
      <c r="B1208" s="113">
        <v>344</v>
      </c>
      <c r="C1208" s="504"/>
      <c r="D1208" s="504"/>
      <c r="E1208" s="504"/>
      <c r="F1208" s="504"/>
      <c r="G1208" s="504"/>
      <c r="H1208" s="504"/>
      <c r="I1208" s="100"/>
      <c r="J1208" s="100"/>
      <c r="K1208" s="543"/>
      <c r="L1208" s="543"/>
      <c r="M1208" s="563"/>
      <c r="N1208" s="563"/>
      <c r="O1208" s="116"/>
      <c r="P1208" s="31"/>
    </row>
    <row r="1209" spans="2:16" ht="13.5" x14ac:dyDescent="0.2">
      <c r="B1209" s="112">
        <v>345</v>
      </c>
      <c r="C1209" s="504"/>
      <c r="D1209" s="504"/>
      <c r="E1209" s="504"/>
      <c r="F1209" s="504"/>
      <c r="G1209" s="504"/>
      <c r="H1209" s="504"/>
      <c r="I1209" s="100"/>
      <c r="J1209" s="100"/>
      <c r="K1209" s="543"/>
      <c r="L1209" s="543"/>
      <c r="M1209" s="563"/>
      <c r="N1209" s="563"/>
      <c r="O1209" s="116"/>
      <c r="P1209" s="31"/>
    </row>
    <row r="1210" spans="2:16" ht="13.5" x14ac:dyDescent="0.2">
      <c r="B1210" s="113">
        <v>346</v>
      </c>
      <c r="C1210" s="504"/>
      <c r="D1210" s="504"/>
      <c r="E1210" s="504"/>
      <c r="F1210" s="504"/>
      <c r="G1210" s="504"/>
      <c r="H1210" s="504"/>
      <c r="I1210" s="100"/>
      <c r="J1210" s="100"/>
      <c r="K1210" s="543"/>
      <c r="L1210" s="543"/>
      <c r="M1210" s="563"/>
      <c r="N1210" s="563"/>
      <c r="O1210" s="117"/>
      <c r="P1210" s="31"/>
    </row>
    <row r="1211" spans="2:16" ht="13.5" x14ac:dyDescent="0.2">
      <c r="B1211" s="112">
        <v>347</v>
      </c>
      <c r="C1211" s="504"/>
      <c r="D1211" s="504"/>
      <c r="E1211" s="504"/>
      <c r="F1211" s="504"/>
      <c r="G1211" s="504"/>
      <c r="H1211" s="504"/>
      <c r="I1211" s="100"/>
      <c r="J1211" s="100"/>
      <c r="K1211" s="543"/>
      <c r="L1211" s="543"/>
      <c r="M1211" s="563"/>
      <c r="N1211" s="563"/>
      <c r="O1211" s="111"/>
      <c r="P1211" s="31"/>
    </row>
    <row r="1212" spans="2:16" ht="13.5" x14ac:dyDescent="0.2">
      <c r="B1212" s="113">
        <v>348</v>
      </c>
      <c r="C1212" s="504"/>
      <c r="D1212" s="504"/>
      <c r="E1212" s="504"/>
      <c r="F1212" s="504"/>
      <c r="G1212" s="504"/>
      <c r="H1212" s="504"/>
      <c r="I1212" s="100"/>
      <c r="J1212" s="100"/>
      <c r="K1212" s="543"/>
      <c r="L1212" s="543"/>
      <c r="M1212" s="563"/>
      <c r="N1212" s="563"/>
      <c r="O1212" s="111"/>
      <c r="P1212" s="31"/>
    </row>
    <row r="1213" spans="2:16" ht="13.5" x14ac:dyDescent="0.2">
      <c r="B1213" s="112">
        <v>349</v>
      </c>
      <c r="C1213" s="504"/>
      <c r="D1213" s="504"/>
      <c r="E1213" s="504"/>
      <c r="F1213" s="504"/>
      <c r="G1213" s="504"/>
      <c r="H1213" s="504"/>
      <c r="I1213" s="100"/>
      <c r="J1213" s="100"/>
      <c r="K1213" s="543"/>
      <c r="L1213" s="543"/>
      <c r="M1213" s="563"/>
      <c r="N1213" s="563"/>
      <c r="O1213" s="111"/>
      <c r="P1213" s="31"/>
    </row>
    <row r="1214" spans="2:16" ht="13.5" x14ac:dyDescent="0.2">
      <c r="B1214" s="113">
        <v>350</v>
      </c>
      <c r="C1214" s="504"/>
      <c r="D1214" s="504"/>
      <c r="E1214" s="504"/>
      <c r="F1214" s="504"/>
      <c r="G1214" s="504"/>
      <c r="H1214" s="504"/>
      <c r="I1214" s="100"/>
      <c r="J1214" s="100"/>
      <c r="K1214" s="543"/>
      <c r="L1214" s="543"/>
      <c r="M1214" s="563"/>
      <c r="N1214" s="563"/>
      <c r="O1214" s="111"/>
      <c r="P1214" s="31"/>
    </row>
    <row r="1215" spans="2:16" ht="13.5" x14ac:dyDescent="0.2">
      <c r="B1215" s="112">
        <v>351</v>
      </c>
      <c r="C1215" s="504"/>
      <c r="D1215" s="504"/>
      <c r="E1215" s="504"/>
      <c r="F1215" s="504"/>
      <c r="G1215" s="504"/>
      <c r="H1215" s="504"/>
      <c r="I1215" s="100"/>
      <c r="J1215" s="100"/>
      <c r="K1215" s="543"/>
      <c r="L1215" s="543"/>
      <c r="M1215" s="563"/>
      <c r="N1215" s="563"/>
      <c r="O1215" s="111"/>
      <c r="P1215" s="31"/>
    </row>
    <row r="1216" spans="2:16" ht="13.5" x14ac:dyDescent="0.2">
      <c r="B1216" s="113">
        <v>352</v>
      </c>
      <c r="C1216" s="504"/>
      <c r="D1216" s="504"/>
      <c r="E1216" s="504"/>
      <c r="F1216" s="504"/>
      <c r="G1216" s="504"/>
      <c r="H1216" s="504"/>
      <c r="I1216" s="100"/>
      <c r="J1216" s="100"/>
      <c r="K1216" s="543"/>
      <c r="L1216" s="543"/>
      <c r="M1216" s="563"/>
      <c r="N1216" s="563"/>
      <c r="O1216" s="111"/>
      <c r="P1216" s="31"/>
    </row>
    <row r="1217" spans="1:17" ht="13.5" x14ac:dyDescent="0.2">
      <c r="B1217" s="112">
        <v>353</v>
      </c>
      <c r="C1217" s="504"/>
      <c r="D1217" s="504"/>
      <c r="E1217" s="504"/>
      <c r="F1217" s="504"/>
      <c r="G1217" s="504"/>
      <c r="H1217" s="504"/>
      <c r="I1217" s="100"/>
      <c r="J1217" s="100"/>
      <c r="K1217" s="543"/>
      <c r="L1217" s="543"/>
      <c r="M1217" s="563"/>
      <c r="N1217" s="563"/>
      <c r="O1217" s="111"/>
      <c r="P1217" s="31"/>
    </row>
    <row r="1218" spans="1:17" ht="13.5" x14ac:dyDescent="0.2">
      <c r="B1218" s="113">
        <v>354</v>
      </c>
      <c r="C1218" s="504"/>
      <c r="D1218" s="504"/>
      <c r="E1218" s="504"/>
      <c r="F1218" s="504"/>
      <c r="G1218" s="504"/>
      <c r="H1218" s="504"/>
      <c r="I1218" s="100"/>
      <c r="J1218" s="100"/>
      <c r="K1218" s="543"/>
      <c r="L1218" s="543"/>
      <c r="M1218" s="563"/>
      <c r="N1218" s="563"/>
      <c r="O1218" s="111"/>
      <c r="P1218" s="31"/>
    </row>
    <row r="1219" spans="1:17" ht="13.5" x14ac:dyDescent="0.2">
      <c r="B1219" s="112">
        <v>355</v>
      </c>
      <c r="C1219" s="504"/>
      <c r="D1219" s="504"/>
      <c r="E1219" s="504"/>
      <c r="F1219" s="504"/>
      <c r="G1219" s="504"/>
      <c r="H1219" s="504"/>
      <c r="I1219" s="100"/>
      <c r="J1219" s="100"/>
      <c r="K1219" s="543"/>
      <c r="L1219" s="543"/>
      <c r="M1219" s="563"/>
      <c r="N1219" s="563"/>
      <c r="O1219" s="111"/>
      <c r="P1219" s="31"/>
    </row>
    <row r="1220" spans="1:17" ht="13.5" x14ac:dyDescent="0.2">
      <c r="B1220" s="113">
        <v>356</v>
      </c>
      <c r="C1220" s="504"/>
      <c r="D1220" s="504"/>
      <c r="E1220" s="504"/>
      <c r="F1220" s="504"/>
      <c r="G1220" s="504"/>
      <c r="H1220" s="504"/>
      <c r="I1220" s="100"/>
      <c r="J1220" s="100"/>
      <c r="K1220" s="543"/>
      <c r="L1220" s="543"/>
      <c r="M1220" s="563"/>
      <c r="N1220" s="563"/>
      <c r="O1220" s="111"/>
    </row>
    <row r="1221" spans="1:17" ht="13.5" x14ac:dyDescent="0.2">
      <c r="B1221" s="112">
        <v>357</v>
      </c>
      <c r="C1221" s="504"/>
      <c r="D1221" s="504"/>
      <c r="E1221" s="504"/>
      <c r="F1221" s="504"/>
      <c r="G1221" s="504"/>
      <c r="H1221" s="504"/>
      <c r="I1221" s="100"/>
      <c r="J1221" s="100"/>
      <c r="K1221" s="543"/>
      <c r="L1221" s="543"/>
      <c r="M1221" s="563"/>
      <c r="N1221" s="563"/>
      <c r="O1221" s="111"/>
    </row>
    <row r="1222" spans="1:17" ht="13.5" x14ac:dyDescent="0.2">
      <c r="B1222" s="113">
        <v>358</v>
      </c>
      <c r="C1222" s="504"/>
      <c r="D1222" s="504"/>
      <c r="E1222" s="504"/>
      <c r="F1222" s="504"/>
      <c r="G1222" s="504"/>
      <c r="H1222" s="504"/>
      <c r="I1222" s="100"/>
      <c r="J1222" s="100"/>
      <c r="K1222" s="543"/>
      <c r="L1222" s="543"/>
      <c r="M1222" s="563"/>
      <c r="N1222" s="563"/>
    </row>
    <row r="1223" spans="1:17" ht="13.5" x14ac:dyDescent="0.2">
      <c r="B1223" s="112">
        <v>359</v>
      </c>
      <c r="C1223" s="504"/>
      <c r="D1223" s="504"/>
      <c r="E1223" s="504"/>
      <c r="F1223" s="504"/>
      <c r="G1223" s="504"/>
      <c r="H1223" s="504"/>
      <c r="I1223" s="100"/>
      <c r="J1223" s="100"/>
      <c r="K1223" s="543"/>
      <c r="L1223" s="543"/>
      <c r="M1223" s="563"/>
      <c r="N1223" s="563"/>
    </row>
    <row r="1224" spans="1:17" ht="13.5" x14ac:dyDescent="0.2">
      <c r="B1224" s="113">
        <v>360</v>
      </c>
      <c r="C1224" s="504"/>
      <c r="D1224" s="504"/>
      <c r="E1224" s="504"/>
      <c r="F1224" s="504"/>
      <c r="G1224" s="504"/>
      <c r="H1224" s="504"/>
      <c r="I1224" s="100"/>
      <c r="J1224" s="100"/>
      <c r="K1224" s="543"/>
      <c r="L1224" s="543"/>
      <c r="M1224" s="563"/>
      <c r="N1224" s="563"/>
    </row>
    <row r="1226" spans="1:17" ht="17.25" x14ac:dyDescent="0.25">
      <c r="A1226" s="497" t="s">
        <v>19</v>
      </c>
      <c r="B1226" s="497"/>
      <c r="C1226" s="497"/>
      <c r="D1226" s="497"/>
      <c r="E1226" s="560" t="str">
        <f>E1191</f>
        <v>3R Petroleum</v>
      </c>
      <c r="F1226" s="560"/>
      <c r="G1226" s="560"/>
      <c r="H1226" s="560"/>
      <c r="I1226" s="560"/>
      <c r="L1226" s="486" t="s">
        <v>21</v>
      </c>
      <c r="M1226" s="486"/>
      <c r="N1226" s="486"/>
      <c r="O1226" s="486"/>
      <c r="P1226" s="486"/>
      <c r="Q1226" s="486"/>
    </row>
    <row r="1227" spans="1:17" ht="6" customHeight="1" x14ac:dyDescent="0.2">
      <c r="I1227" s="22"/>
      <c r="J1227" s="18"/>
      <c r="K1227" s="18"/>
      <c r="L1227" s="18"/>
      <c r="M1227" s="18"/>
      <c r="N1227" s="18"/>
      <c r="O1227" s="18"/>
      <c r="P1227" s="18"/>
      <c r="Q1227" s="18"/>
    </row>
    <row r="1228" spans="1:17" ht="16.5" x14ac:dyDescent="0.3">
      <c r="A1228" s="487" t="s">
        <v>5</v>
      </c>
      <c r="B1228" s="511">
        <f>B1193</f>
        <v>5</v>
      </c>
      <c r="C1228" s="97"/>
      <c r="D1228" s="483" t="s">
        <v>279</v>
      </c>
      <c r="E1228" s="483"/>
      <c r="F1228" s="483"/>
      <c r="G1228" s="483"/>
      <c r="H1228" s="483"/>
      <c r="I1228" s="483"/>
      <c r="L1228" s="534" t="s">
        <v>222</v>
      </c>
      <c r="M1228" s="534"/>
      <c r="N1228" s="534"/>
      <c r="O1228" s="534"/>
      <c r="P1228" s="534"/>
      <c r="Q1228" s="534"/>
    </row>
    <row r="1229" spans="1:17" x14ac:dyDescent="0.2">
      <c r="A1229" s="487"/>
      <c r="B1229" s="511"/>
      <c r="C1229" s="13"/>
      <c r="D1229" s="483" t="s">
        <v>7</v>
      </c>
      <c r="E1229" s="483"/>
      <c r="F1229" s="483"/>
      <c r="G1229" s="483" t="s">
        <v>8</v>
      </c>
      <c r="H1229" s="483"/>
      <c r="I1229" s="483"/>
    </row>
    <row r="1230" spans="1:17" x14ac:dyDescent="0.2">
      <c r="A1230" s="477" t="s">
        <v>4</v>
      </c>
      <c r="B1230" s="477"/>
      <c r="C1230" s="22"/>
      <c r="D1230" s="14" t="s">
        <v>9</v>
      </c>
      <c r="E1230" s="14" t="s">
        <v>10</v>
      </c>
      <c r="F1230" s="14" t="s">
        <v>11</v>
      </c>
      <c r="G1230" s="14" t="s">
        <v>9</v>
      </c>
      <c r="H1230" s="14" t="s">
        <v>10</v>
      </c>
      <c r="I1230" s="14" t="s">
        <v>11</v>
      </c>
      <c r="L1230" s="539" t="s">
        <v>223</v>
      </c>
      <c r="M1230" s="539"/>
      <c r="N1230" s="539"/>
      <c r="O1230" s="539"/>
      <c r="P1230" s="539"/>
      <c r="Q1230" s="539"/>
    </row>
    <row r="1231" spans="1:17" x14ac:dyDescent="0.2">
      <c r="A1231" s="551">
        <f>A1196</f>
        <v>44986</v>
      </c>
      <c r="B1231" s="551"/>
      <c r="D1231" s="72">
        <f t="shared" ref="D1231:I1231" si="34">D1196</f>
        <v>2</v>
      </c>
      <c r="E1231" s="72">
        <f t="shared" si="34"/>
        <v>8</v>
      </c>
      <c r="F1231" s="73">
        <f t="shared" si="34"/>
        <v>2022</v>
      </c>
      <c r="G1231" s="72">
        <f t="shared" si="34"/>
        <v>31</v>
      </c>
      <c r="H1231" s="72">
        <f t="shared" si="34"/>
        <v>12</v>
      </c>
      <c r="I1231" s="73">
        <f t="shared" si="34"/>
        <v>2022</v>
      </c>
      <c r="L1231" s="540" t="s">
        <v>25</v>
      </c>
      <c r="M1231" s="540"/>
      <c r="N1231" s="540"/>
      <c r="O1231" s="540"/>
      <c r="P1231" s="540"/>
      <c r="Q1231" s="540"/>
    </row>
    <row r="1232" spans="1:17" ht="6" customHeight="1" x14ac:dyDescent="0.2">
      <c r="Q1232" s="22"/>
    </row>
    <row r="1233" spans="1:21" x14ac:dyDescent="0.2">
      <c r="L1233" s="22"/>
      <c r="M1233" s="22"/>
      <c r="N1233" s="22"/>
      <c r="O1233" s="22"/>
      <c r="P1233" s="22"/>
      <c r="Q1233" s="14" t="s">
        <v>330</v>
      </c>
    </row>
    <row r="1234" spans="1:21" ht="6" customHeight="1" x14ac:dyDescent="0.2"/>
    <row r="1235" spans="1:21" ht="16.5" x14ac:dyDescent="0.3">
      <c r="A1235" s="534" t="s">
        <v>331</v>
      </c>
      <c r="B1235" s="534"/>
      <c r="C1235" s="534"/>
      <c r="D1235" s="534"/>
      <c r="E1235" s="534"/>
      <c r="F1235" s="534"/>
      <c r="G1235" s="534"/>
      <c r="H1235" s="534"/>
      <c r="I1235" s="534"/>
      <c r="J1235" s="534"/>
      <c r="K1235" s="534"/>
      <c r="L1235" s="534"/>
      <c r="M1235" s="534"/>
      <c r="N1235" s="534"/>
      <c r="O1235" s="534"/>
      <c r="P1235" s="534"/>
      <c r="Q1235" s="534"/>
    </row>
    <row r="1237" spans="1:21" ht="13.5" x14ac:dyDescent="0.2">
      <c r="B1237" s="541" t="s">
        <v>332</v>
      </c>
      <c r="C1237" s="541"/>
      <c r="D1237" s="541"/>
      <c r="E1237" s="541"/>
      <c r="F1237" s="541"/>
      <c r="G1237" s="541"/>
      <c r="H1237" s="541"/>
      <c r="I1237" s="541"/>
      <c r="J1237" s="541"/>
      <c r="K1237" s="541"/>
      <c r="L1237" s="541"/>
      <c r="M1237" s="541"/>
      <c r="N1237" s="541"/>
    </row>
    <row r="1238" spans="1:21" x14ac:dyDescent="0.2">
      <c r="B1238" s="483" t="s">
        <v>31</v>
      </c>
      <c r="C1238" s="483" t="s">
        <v>333</v>
      </c>
      <c r="D1238" s="483"/>
      <c r="E1238" s="483"/>
      <c r="F1238" s="483"/>
      <c r="G1238" s="483" t="s">
        <v>334</v>
      </c>
      <c r="H1238" s="483"/>
      <c r="I1238" s="483"/>
      <c r="J1238" s="483" t="s">
        <v>335</v>
      </c>
      <c r="K1238" s="483"/>
      <c r="L1238" s="483"/>
      <c r="M1238" s="483"/>
      <c r="N1238" s="483"/>
    </row>
    <row r="1239" spans="1:21" x14ac:dyDescent="0.2">
      <c r="B1239" s="483"/>
      <c r="C1239" s="483"/>
      <c r="D1239" s="483"/>
      <c r="E1239" s="483"/>
      <c r="F1239" s="483"/>
      <c r="G1239" s="483"/>
      <c r="H1239" s="483"/>
      <c r="I1239" s="483"/>
      <c r="J1239" s="483"/>
      <c r="K1239" s="483"/>
      <c r="L1239" s="483"/>
      <c r="M1239" s="483"/>
      <c r="N1239" s="483"/>
    </row>
    <row r="1240" spans="1:21" ht="13.5" x14ac:dyDescent="0.2">
      <c r="B1240" s="483"/>
      <c r="C1240" s="483"/>
      <c r="D1240" s="483"/>
      <c r="E1240" s="483"/>
      <c r="F1240" s="483"/>
      <c r="G1240" s="14" t="s">
        <v>336</v>
      </c>
      <c r="H1240" s="14" t="s">
        <v>337</v>
      </c>
      <c r="I1240" s="54" t="s">
        <v>338</v>
      </c>
      <c r="J1240" s="14" t="s">
        <v>336</v>
      </c>
      <c r="K1240" s="483" t="s">
        <v>337</v>
      </c>
      <c r="L1240" s="483"/>
      <c r="M1240" s="503" t="s">
        <v>338</v>
      </c>
      <c r="N1240" s="503"/>
    </row>
    <row r="1241" spans="1:21" ht="13.5" x14ac:dyDescent="0.2">
      <c r="B1241" s="112">
        <v>1</v>
      </c>
      <c r="C1241" s="564" t="str">
        <f>A17</f>
        <v>EMPR-A-01 / PLATAFORMA 3R-1</v>
      </c>
      <c r="D1241" s="564"/>
      <c r="E1241" s="564"/>
      <c r="F1241" s="564"/>
      <c r="G1241" s="100">
        <v>19</v>
      </c>
      <c r="H1241" s="100">
        <v>33</v>
      </c>
      <c r="I1241" s="122">
        <v>46.02</v>
      </c>
      <c r="J1241" s="122">
        <v>39</v>
      </c>
      <c r="K1241" s="543">
        <v>15</v>
      </c>
      <c r="L1241" s="543"/>
      <c r="M1241" s="565">
        <v>19.02</v>
      </c>
      <c r="N1241" s="565"/>
    </row>
    <row r="1242" spans="1:21" ht="13.5" x14ac:dyDescent="0.2">
      <c r="B1242" s="113">
        <v>2</v>
      </c>
      <c r="C1242" s="564" t="str">
        <f>A19</f>
        <v/>
      </c>
      <c r="D1242" s="564"/>
      <c r="E1242" s="564"/>
      <c r="F1242" s="564"/>
      <c r="G1242" s="100"/>
      <c r="H1242" s="100"/>
      <c r="I1242" s="100"/>
      <c r="J1242" s="100"/>
      <c r="K1242" s="543"/>
      <c r="L1242" s="543"/>
      <c r="M1242" s="565"/>
      <c r="N1242" s="565"/>
    </row>
    <row r="1243" spans="1:21" ht="13.5" x14ac:dyDescent="0.2">
      <c r="B1243" s="112">
        <v>3</v>
      </c>
      <c r="C1243" s="564" t="str">
        <f>A21</f>
        <v/>
      </c>
      <c r="D1243" s="564"/>
      <c r="E1243" s="564"/>
      <c r="F1243" s="564"/>
      <c r="G1243" s="100"/>
      <c r="H1243" s="100"/>
      <c r="I1243" s="100"/>
      <c r="J1243" s="100"/>
      <c r="K1243" s="543"/>
      <c r="L1243" s="543"/>
      <c r="M1243" s="565"/>
      <c r="N1243" s="565"/>
      <c r="O1243" s="34" t="s">
        <v>339</v>
      </c>
      <c r="P1243" s="31" t="s">
        <v>340</v>
      </c>
      <c r="Q1243" s="4"/>
    </row>
    <row r="1244" spans="1:21" ht="13.5" x14ac:dyDescent="0.2">
      <c r="B1244" s="113">
        <v>4</v>
      </c>
      <c r="C1244" s="564" t="str">
        <f>A23</f>
        <v/>
      </c>
      <c r="D1244" s="564"/>
      <c r="E1244" s="564"/>
      <c r="F1244" s="564"/>
      <c r="G1244" s="100"/>
      <c r="H1244" s="100"/>
      <c r="I1244" s="100"/>
      <c r="J1244" s="100"/>
      <c r="K1244" s="543"/>
      <c r="L1244" s="543"/>
      <c r="M1244" s="565"/>
      <c r="N1244" s="565"/>
      <c r="P1244" s="31" t="s">
        <v>341</v>
      </c>
      <c r="Q1244" s="4"/>
    </row>
    <row r="1245" spans="1:21" ht="13.5" x14ac:dyDescent="0.2">
      <c r="B1245" s="112">
        <v>5</v>
      </c>
      <c r="C1245" s="564" t="str">
        <f>A25</f>
        <v/>
      </c>
      <c r="D1245" s="564"/>
      <c r="E1245" s="564"/>
      <c r="F1245" s="564"/>
      <c r="G1245" s="100"/>
      <c r="H1245" s="100"/>
      <c r="I1245" s="100"/>
      <c r="J1245" s="100"/>
      <c r="K1245" s="543"/>
      <c r="L1245" s="543"/>
      <c r="M1245" s="565"/>
      <c r="N1245" s="565"/>
      <c r="P1245" s="31" t="s">
        <v>342</v>
      </c>
      <c r="Q1245" s="4"/>
    </row>
    <row r="1246" spans="1:21" ht="13.5" x14ac:dyDescent="0.2">
      <c r="B1246" s="113">
        <v>6</v>
      </c>
      <c r="C1246" s="564" t="str">
        <f>A27</f>
        <v/>
      </c>
      <c r="D1246" s="564"/>
      <c r="E1246" s="564"/>
      <c r="F1246" s="564"/>
      <c r="G1246" s="100"/>
      <c r="H1246" s="100"/>
      <c r="I1246" s="100"/>
      <c r="J1246" s="100"/>
      <c r="K1246" s="543"/>
      <c r="L1246" s="543"/>
      <c r="M1246" s="565"/>
      <c r="N1246" s="565"/>
      <c r="P1246" s="31" t="s">
        <v>343</v>
      </c>
      <c r="Q1246" s="4"/>
    </row>
    <row r="1247" spans="1:21" ht="13.5" x14ac:dyDescent="0.2">
      <c r="B1247" s="112">
        <v>7</v>
      </c>
      <c r="C1247" s="564" t="str">
        <f>A29</f>
        <v/>
      </c>
      <c r="D1247" s="564"/>
      <c r="E1247" s="564"/>
      <c r="F1247" s="564"/>
      <c r="G1247" s="100"/>
      <c r="H1247" s="100"/>
      <c r="I1247" s="100"/>
      <c r="J1247" s="100"/>
      <c r="K1247" s="543"/>
      <c r="L1247" s="543"/>
      <c r="M1247" s="565"/>
      <c r="N1247" s="565"/>
      <c r="P1247" s="31" t="s">
        <v>344</v>
      </c>
      <c r="Q1247" s="4"/>
      <c r="T1247" s="4"/>
      <c r="U1247" s="4"/>
    </row>
    <row r="1248" spans="1:21" ht="13.5" x14ac:dyDescent="0.2">
      <c r="B1248" s="113">
        <v>8</v>
      </c>
      <c r="C1248" s="564" t="str">
        <f>A48</f>
        <v/>
      </c>
      <c r="D1248" s="564"/>
      <c r="E1248" s="564"/>
      <c r="F1248" s="564"/>
      <c r="G1248" s="100"/>
      <c r="H1248" s="100"/>
      <c r="I1248" s="100"/>
      <c r="J1248" s="100"/>
      <c r="K1248" s="543"/>
      <c r="L1248" s="543"/>
      <c r="M1248" s="565"/>
      <c r="N1248" s="565"/>
      <c r="P1248" s="31" t="s">
        <v>345</v>
      </c>
      <c r="Q1248" s="4"/>
      <c r="T1248" s="4"/>
      <c r="U1248" s="4"/>
    </row>
    <row r="1249" spans="1:21" ht="13.5" x14ac:dyDescent="0.2">
      <c r="B1249" s="112">
        <v>9</v>
      </c>
      <c r="C1249" s="564" t="str">
        <f>A50</f>
        <v/>
      </c>
      <c r="D1249" s="564"/>
      <c r="E1249" s="564"/>
      <c r="F1249" s="564"/>
      <c r="G1249" s="100"/>
      <c r="H1249" s="100"/>
      <c r="I1249" s="100"/>
      <c r="J1249" s="100"/>
      <c r="K1249" s="543"/>
      <c r="L1249" s="543"/>
      <c r="M1249" s="565"/>
      <c r="N1249" s="565"/>
      <c r="T1249" s="4"/>
      <c r="U1249" s="4"/>
    </row>
    <row r="1250" spans="1:21" ht="13.5" x14ac:dyDescent="0.2">
      <c r="B1250" s="113">
        <v>10</v>
      </c>
      <c r="C1250" s="564" t="str">
        <f>A52</f>
        <v/>
      </c>
      <c r="D1250" s="564"/>
      <c r="E1250" s="564"/>
      <c r="F1250" s="564"/>
      <c r="G1250" s="100"/>
      <c r="H1250" s="100"/>
      <c r="I1250" s="100"/>
      <c r="J1250" s="100"/>
      <c r="K1250" s="543"/>
      <c r="L1250" s="543"/>
      <c r="M1250" s="565"/>
      <c r="N1250" s="565"/>
      <c r="T1250" s="4"/>
      <c r="U1250" s="4"/>
    </row>
    <row r="1251" spans="1:21" ht="13.5" x14ac:dyDescent="0.2">
      <c r="B1251" s="112">
        <v>11</v>
      </c>
      <c r="C1251" s="564" t="str">
        <f>A54</f>
        <v/>
      </c>
      <c r="D1251" s="564"/>
      <c r="E1251" s="564"/>
      <c r="F1251" s="564"/>
      <c r="G1251" s="100"/>
      <c r="H1251" s="100"/>
      <c r="I1251" s="100"/>
      <c r="J1251" s="100"/>
      <c r="K1251" s="543"/>
      <c r="L1251" s="543"/>
      <c r="M1251" s="565"/>
      <c r="N1251" s="565"/>
      <c r="T1251" s="4"/>
      <c r="U1251" s="4"/>
    </row>
    <row r="1252" spans="1:21" ht="13.5" x14ac:dyDescent="0.2">
      <c r="B1252" s="113">
        <v>12</v>
      </c>
      <c r="C1252" s="564" t="str">
        <f>A56</f>
        <v/>
      </c>
      <c r="D1252" s="564"/>
      <c r="E1252" s="564"/>
      <c r="F1252" s="564"/>
      <c r="G1252" s="100"/>
      <c r="H1252" s="100"/>
      <c r="I1252" s="100"/>
      <c r="J1252" s="100"/>
      <c r="K1252" s="543"/>
      <c r="L1252" s="543"/>
      <c r="M1252" s="565"/>
      <c r="N1252" s="565"/>
    </row>
    <row r="1253" spans="1:21" ht="13.5" x14ac:dyDescent="0.2">
      <c r="B1253" s="112">
        <v>13</v>
      </c>
      <c r="C1253" s="564" t="str">
        <f>A58</f>
        <v/>
      </c>
      <c r="D1253" s="564"/>
      <c r="E1253" s="564"/>
      <c r="F1253" s="564"/>
      <c r="G1253" s="100"/>
      <c r="H1253" s="100"/>
      <c r="I1253" s="100"/>
      <c r="J1253" s="100"/>
      <c r="K1253" s="543"/>
      <c r="L1253" s="543"/>
      <c r="M1253" s="565"/>
      <c r="N1253" s="565"/>
    </row>
    <row r="1254" spans="1:21" ht="13.5" x14ac:dyDescent="0.2">
      <c r="B1254" s="113">
        <v>14</v>
      </c>
      <c r="C1254" s="564" t="str">
        <f>A60</f>
        <v/>
      </c>
      <c r="D1254" s="564"/>
      <c r="E1254" s="564"/>
      <c r="F1254" s="564"/>
      <c r="G1254" s="100"/>
      <c r="H1254" s="100"/>
      <c r="I1254" s="100"/>
      <c r="J1254" s="100"/>
      <c r="K1254" s="543"/>
      <c r="L1254" s="543"/>
      <c r="M1254" s="565"/>
      <c r="N1254" s="565"/>
    </row>
    <row r="1255" spans="1:21" ht="13.5" x14ac:dyDescent="0.2">
      <c r="B1255" s="112">
        <v>15</v>
      </c>
      <c r="C1255" s="564" t="str">
        <f>A62</f>
        <v/>
      </c>
      <c r="D1255" s="564"/>
      <c r="E1255" s="564"/>
      <c r="F1255" s="564"/>
      <c r="G1255" s="100"/>
      <c r="H1255" s="100"/>
      <c r="I1255" s="100"/>
      <c r="J1255" s="100"/>
      <c r="K1255" s="543"/>
      <c r="L1255" s="543"/>
      <c r="M1255" s="565"/>
      <c r="N1255" s="565"/>
    </row>
    <row r="1256" spans="1:21" ht="13.5" x14ac:dyDescent="0.2">
      <c r="B1256" s="113">
        <v>16</v>
      </c>
      <c r="C1256" s="564" t="str">
        <f>A64</f>
        <v/>
      </c>
      <c r="D1256" s="564"/>
      <c r="E1256" s="564"/>
      <c r="F1256" s="564"/>
      <c r="G1256" s="100"/>
      <c r="H1256" s="100"/>
      <c r="I1256" s="100"/>
      <c r="J1256" s="100"/>
      <c r="K1256" s="543"/>
      <c r="L1256" s="543"/>
      <c r="M1256" s="565"/>
      <c r="N1256" s="565"/>
    </row>
    <row r="1257" spans="1:21" ht="13.5" x14ac:dyDescent="0.2">
      <c r="B1257" s="112">
        <v>17</v>
      </c>
      <c r="C1257" s="564" t="str">
        <f>A83</f>
        <v/>
      </c>
      <c r="D1257" s="564"/>
      <c r="E1257" s="564"/>
      <c r="F1257" s="564"/>
      <c r="G1257" s="100"/>
      <c r="H1257" s="100"/>
      <c r="I1257" s="100"/>
      <c r="J1257" s="100"/>
      <c r="K1257" s="543"/>
      <c r="L1257" s="543"/>
      <c r="M1257" s="565"/>
      <c r="N1257" s="565"/>
    </row>
    <row r="1258" spans="1:21" ht="13.5" x14ac:dyDescent="0.2">
      <c r="B1258" s="113">
        <v>18</v>
      </c>
      <c r="C1258" s="564" t="str">
        <f>A85</f>
        <v/>
      </c>
      <c r="D1258" s="564"/>
      <c r="E1258" s="564"/>
      <c r="F1258" s="564"/>
      <c r="G1258" s="100"/>
      <c r="H1258" s="100"/>
      <c r="I1258" s="100"/>
      <c r="J1258" s="100"/>
      <c r="K1258" s="543"/>
      <c r="L1258" s="543"/>
      <c r="M1258" s="565"/>
      <c r="N1258" s="565"/>
    </row>
    <row r="1260" spans="1:21" ht="17.25" x14ac:dyDescent="0.25">
      <c r="A1260" s="497" t="s">
        <v>19</v>
      </c>
      <c r="B1260" s="497"/>
      <c r="C1260" s="497"/>
      <c r="D1260" s="497"/>
      <c r="E1260" s="560" t="str">
        <f>E1226</f>
        <v>3R Petroleum</v>
      </c>
      <c r="F1260" s="560"/>
      <c r="G1260" s="560"/>
      <c r="H1260" s="560"/>
      <c r="I1260" s="560"/>
      <c r="L1260" s="486" t="s">
        <v>21</v>
      </c>
      <c r="M1260" s="486"/>
      <c r="N1260" s="486"/>
      <c r="O1260" s="486"/>
      <c r="P1260" s="486"/>
      <c r="Q1260" s="486"/>
    </row>
    <row r="1261" spans="1:21" ht="6" customHeight="1" x14ac:dyDescent="0.2">
      <c r="I1261" s="22"/>
      <c r="J1261" s="18"/>
      <c r="K1261" s="18"/>
      <c r="L1261" s="18"/>
      <c r="M1261" s="18"/>
      <c r="N1261" s="18"/>
      <c r="O1261" s="18"/>
      <c r="P1261" s="18"/>
      <c r="Q1261" s="18"/>
    </row>
    <row r="1262" spans="1:21" ht="16.5" x14ac:dyDescent="0.3">
      <c r="A1262" s="487" t="s">
        <v>5</v>
      </c>
      <c r="B1262" s="511">
        <f>B1228</f>
        <v>5</v>
      </c>
      <c r="C1262" s="97"/>
      <c r="D1262" s="483" t="s">
        <v>279</v>
      </c>
      <c r="E1262" s="483"/>
      <c r="F1262" s="483"/>
      <c r="G1262" s="483"/>
      <c r="H1262" s="483"/>
      <c r="I1262" s="483"/>
      <c r="L1262" s="534" t="s">
        <v>222</v>
      </c>
      <c r="M1262" s="534"/>
      <c r="N1262" s="534"/>
      <c r="O1262" s="534"/>
      <c r="P1262" s="534"/>
      <c r="Q1262" s="534"/>
    </row>
    <row r="1263" spans="1:21" x14ac:dyDescent="0.2">
      <c r="A1263" s="487"/>
      <c r="B1263" s="511"/>
      <c r="C1263" s="13"/>
      <c r="D1263" s="483" t="s">
        <v>7</v>
      </c>
      <c r="E1263" s="483"/>
      <c r="F1263" s="483"/>
      <c r="G1263" s="483" t="s">
        <v>8</v>
      </c>
      <c r="H1263" s="483"/>
      <c r="I1263" s="483"/>
    </row>
    <row r="1264" spans="1:21" x14ac:dyDescent="0.2">
      <c r="A1264" s="477" t="s">
        <v>4</v>
      </c>
      <c r="B1264" s="477"/>
      <c r="C1264" s="22"/>
      <c r="D1264" s="14" t="s">
        <v>9</v>
      </c>
      <c r="E1264" s="14" t="s">
        <v>10</v>
      </c>
      <c r="F1264" s="14" t="s">
        <v>11</v>
      </c>
      <c r="G1264" s="14" t="s">
        <v>9</v>
      </c>
      <c r="H1264" s="14" t="s">
        <v>10</v>
      </c>
      <c r="I1264" s="14" t="s">
        <v>11</v>
      </c>
      <c r="L1264" s="539" t="s">
        <v>223</v>
      </c>
      <c r="M1264" s="539"/>
      <c r="N1264" s="539"/>
      <c r="O1264" s="539"/>
      <c r="P1264" s="539"/>
      <c r="Q1264" s="539"/>
    </row>
    <row r="1265" spans="1:17" x14ac:dyDescent="0.2">
      <c r="A1265" s="551">
        <f>A1231</f>
        <v>44986</v>
      </c>
      <c r="B1265" s="551"/>
      <c r="D1265" s="72">
        <f t="shared" ref="D1265:I1265" si="35">D1231</f>
        <v>2</v>
      </c>
      <c r="E1265" s="72">
        <f t="shared" si="35"/>
        <v>8</v>
      </c>
      <c r="F1265" s="72">
        <f t="shared" si="35"/>
        <v>2022</v>
      </c>
      <c r="G1265" s="72">
        <f t="shared" si="35"/>
        <v>31</v>
      </c>
      <c r="H1265" s="72">
        <f t="shared" si="35"/>
        <v>12</v>
      </c>
      <c r="I1265" s="72">
        <f t="shared" si="35"/>
        <v>2022</v>
      </c>
      <c r="L1265" s="540" t="s">
        <v>25</v>
      </c>
      <c r="M1265" s="540"/>
      <c r="N1265" s="540"/>
      <c r="O1265" s="540"/>
      <c r="P1265" s="540"/>
      <c r="Q1265" s="540"/>
    </row>
    <row r="1266" spans="1:17" ht="6" customHeight="1" x14ac:dyDescent="0.2">
      <c r="Q1266" s="22"/>
    </row>
    <row r="1267" spans="1:17" x14ac:dyDescent="0.2">
      <c r="L1267" s="22"/>
      <c r="M1267" s="22"/>
      <c r="N1267" s="22"/>
      <c r="O1267" s="22"/>
      <c r="P1267" s="22"/>
      <c r="Q1267" s="14" t="s">
        <v>346</v>
      </c>
    </row>
    <row r="1268" spans="1:17" ht="6" customHeight="1" x14ac:dyDescent="0.2"/>
    <row r="1269" spans="1:17" ht="16.5" x14ac:dyDescent="0.3">
      <c r="A1269" s="534" t="s">
        <v>331</v>
      </c>
      <c r="B1269" s="534"/>
      <c r="C1269" s="534"/>
      <c r="D1269" s="534"/>
      <c r="E1269" s="534"/>
      <c r="F1269" s="534"/>
      <c r="G1269" s="534"/>
      <c r="H1269" s="534"/>
      <c r="I1269" s="534"/>
      <c r="J1269" s="534"/>
      <c r="K1269" s="534"/>
      <c r="L1269" s="534"/>
      <c r="M1269" s="534"/>
      <c r="N1269" s="534"/>
      <c r="O1269" s="534"/>
      <c r="P1269" s="534"/>
      <c r="Q1269" s="534"/>
    </row>
    <row r="1271" spans="1:17" ht="13.5" x14ac:dyDescent="0.2">
      <c r="B1271" s="541" t="s">
        <v>332</v>
      </c>
      <c r="C1271" s="541"/>
      <c r="D1271" s="541"/>
      <c r="E1271" s="541"/>
      <c r="F1271" s="541"/>
      <c r="G1271" s="541"/>
      <c r="H1271" s="541"/>
      <c r="I1271" s="541"/>
      <c r="J1271" s="541"/>
      <c r="K1271" s="541"/>
      <c r="L1271" s="541"/>
      <c r="M1271" s="541"/>
      <c r="N1271" s="541"/>
    </row>
    <row r="1272" spans="1:17" x14ac:dyDescent="0.2">
      <c r="B1272" s="483" t="s">
        <v>31</v>
      </c>
      <c r="C1272" s="483" t="s">
        <v>333</v>
      </c>
      <c r="D1272" s="483"/>
      <c r="E1272" s="483"/>
      <c r="F1272" s="483"/>
      <c r="G1272" s="483" t="s">
        <v>334</v>
      </c>
      <c r="H1272" s="483"/>
      <c r="I1272" s="483"/>
      <c r="J1272" s="483" t="s">
        <v>335</v>
      </c>
      <c r="K1272" s="483"/>
      <c r="L1272" s="483"/>
      <c r="M1272" s="483"/>
      <c r="N1272" s="483"/>
    </row>
    <row r="1273" spans="1:17" x14ac:dyDescent="0.2">
      <c r="B1273" s="483"/>
      <c r="C1273" s="483"/>
      <c r="D1273" s="483"/>
      <c r="E1273" s="483"/>
      <c r="F1273" s="483"/>
      <c r="G1273" s="483"/>
      <c r="H1273" s="483"/>
      <c r="I1273" s="483"/>
      <c r="J1273" s="483"/>
      <c r="K1273" s="483"/>
      <c r="L1273" s="483"/>
      <c r="M1273" s="483"/>
      <c r="N1273" s="483"/>
    </row>
    <row r="1274" spans="1:17" ht="13.5" x14ac:dyDescent="0.2">
      <c r="B1274" s="483"/>
      <c r="C1274" s="483"/>
      <c r="D1274" s="483"/>
      <c r="E1274" s="483"/>
      <c r="F1274" s="483"/>
      <c r="G1274" s="14" t="s">
        <v>336</v>
      </c>
      <c r="H1274" s="14" t="s">
        <v>337</v>
      </c>
      <c r="I1274" s="54" t="s">
        <v>338</v>
      </c>
      <c r="J1274" s="14" t="s">
        <v>336</v>
      </c>
      <c r="K1274" s="483" t="s">
        <v>337</v>
      </c>
      <c r="L1274" s="483"/>
      <c r="M1274" s="503" t="s">
        <v>338</v>
      </c>
      <c r="N1274" s="503"/>
    </row>
    <row r="1275" spans="1:17" ht="13.5" x14ac:dyDescent="0.2">
      <c r="B1275" s="112">
        <v>19</v>
      </c>
      <c r="C1275" s="564" t="str">
        <f>A87</f>
        <v/>
      </c>
      <c r="D1275" s="564"/>
      <c r="E1275" s="564"/>
      <c r="F1275" s="564"/>
      <c r="G1275" s="100"/>
      <c r="H1275" s="100"/>
      <c r="I1275" s="122"/>
      <c r="J1275" s="122"/>
      <c r="K1275" s="543"/>
      <c r="L1275" s="543"/>
      <c r="M1275" s="565"/>
      <c r="N1275" s="565"/>
    </row>
    <row r="1276" spans="1:17" ht="13.5" x14ac:dyDescent="0.2">
      <c r="B1276" s="113">
        <v>20</v>
      </c>
      <c r="C1276" s="564" t="str">
        <f>A89</f>
        <v/>
      </c>
      <c r="D1276" s="564"/>
      <c r="E1276" s="564"/>
      <c r="F1276" s="564"/>
      <c r="G1276" s="100"/>
      <c r="H1276" s="100"/>
      <c r="I1276" s="100"/>
      <c r="J1276" s="100"/>
      <c r="K1276" s="543"/>
      <c r="L1276" s="543"/>
      <c r="M1276" s="565"/>
      <c r="N1276" s="565"/>
    </row>
    <row r="1277" spans="1:17" ht="13.5" x14ac:dyDescent="0.2">
      <c r="B1277" s="112">
        <v>21</v>
      </c>
      <c r="C1277" s="564" t="str">
        <f>A91</f>
        <v/>
      </c>
      <c r="D1277" s="564"/>
      <c r="E1277" s="564"/>
      <c r="F1277" s="564"/>
      <c r="G1277" s="100"/>
      <c r="H1277" s="100"/>
      <c r="I1277" s="100"/>
      <c r="J1277" s="100"/>
      <c r="K1277" s="543"/>
      <c r="L1277" s="543"/>
      <c r="M1277" s="565"/>
      <c r="N1277" s="565"/>
      <c r="O1277" s="34"/>
      <c r="P1277" s="31"/>
    </row>
    <row r="1278" spans="1:17" ht="13.5" x14ac:dyDescent="0.2">
      <c r="B1278" s="113">
        <v>22</v>
      </c>
      <c r="C1278" s="564" t="str">
        <f>A93</f>
        <v/>
      </c>
      <c r="D1278" s="564"/>
      <c r="E1278" s="564"/>
      <c r="F1278" s="564"/>
      <c r="G1278" s="100"/>
      <c r="H1278" s="100"/>
      <c r="I1278" s="100"/>
      <c r="J1278" s="100"/>
      <c r="K1278" s="543"/>
      <c r="L1278" s="543"/>
      <c r="M1278" s="565"/>
      <c r="N1278" s="565"/>
      <c r="P1278" s="31"/>
    </row>
    <row r="1279" spans="1:17" ht="13.5" x14ac:dyDescent="0.2">
      <c r="B1279" s="112">
        <v>23</v>
      </c>
      <c r="C1279" s="564" t="str">
        <f>A95</f>
        <v/>
      </c>
      <c r="D1279" s="564"/>
      <c r="E1279" s="564"/>
      <c r="F1279" s="564"/>
      <c r="G1279" s="100"/>
      <c r="H1279" s="100"/>
      <c r="I1279" s="100"/>
      <c r="J1279" s="100"/>
      <c r="K1279" s="543"/>
      <c r="L1279" s="543"/>
      <c r="M1279" s="565"/>
      <c r="N1279" s="565"/>
      <c r="P1279" s="31"/>
    </row>
    <row r="1280" spans="1:17" ht="13.5" x14ac:dyDescent="0.2">
      <c r="B1280" s="113">
        <v>24</v>
      </c>
      <c r="C1280" s="564" t="str">
        <f>A97</f>
        <v/>
      </c>
      <c r="D1280" s="564"/>
      <c r="E1280" s="564"/>
      <c r="F1280" s="564"/>
      <c r="G1280" s="100"/>
      <c r="H1280" s="100"/>
      <c r="I1280" s="100"/>
      <c r="J1280" s="100"/>
      <c r="K1280" s="543"/>
      <c r="L1280" s="543"/>
      <c r="M1280" s="565"/>
      <c r="N1280" s="565"/>
      <c r="P1280" s="31"/>
    </row>
    <row r="1281" spans="1:17" ht="13.5" x14ac:dyDescent="0.2">
      <c r="B1281" s="112">
        <v>25</v>
      </c>
      <c r="C1281" s="564" t="str">
        <f>A99</f>
        <v/>
      </c>
      <c r="D1281" s="564"/>
      <c r="E1281" s="564"/>
      <c r="F1281" s="564"/>
      <c r="G1281" s="100"/>
      <c r="H1281" s="100"/>
      <c r="I1281" s="100"/>
      <c r="J1281" s="100"/>
      <c r="K1281" s="543"/>
      <c r="L1281" s="543"/>
      <c r="M1281" s="565"/>
      <c r="N1281" s="565"/>
      <c r="P1281" s="31"/>
    </row>
    <row r="1282" spans="1:17" ht="13.5" x14ac:dyDescent="0.2">
      <c r="B1282" s="113">
        <v>26</v>
      </c>
      <c r="C1282" s="564" t="str">
        <f>A118</f>
        <v/>
      </c>
      <c r="D1282" s="564"/>
      <c r="E1282" s="564"/>
      <c r="F1282" s="564"/>
      <c r="G1282" s="100"/>
      <c r="H1282" s="100"/>
      <c r="I1282" s="100"/>
      <c r="J1282" s="100"/>
      <c r="K1282" s="543"/>
      <c r="L1282" s="543"/>
      <c r="M1282" s="565"/>
      <c r="N1282" s="565"/>
      <c r="P1282" s="31"/>
    </row>
    <row r="1283" spans="1:17" ht="13.5" x14ac:dyDescent="0.2">
      <c r="B1283" s="112">
        <v>27</v>
      </c>
      <c r="C1283" s="564" t="str">
        <f>A120</f>
        <v/>
      </c>
      <c r="D1283" s="564"/>
      <c r="E1283" s="564"/>
      <c r="F1283" s="564"/>
      <c r="G1283" s="100"/>
      <c r="H1283" s="100"/>
      <c r="I1283" s="100"/>
      <c r="J1283" s="100"/>
      <c r="K1283" s="543"/>
      <c r="L1283" s="543"/>
      <c r="M1283" s="565"/>
      <c r="N1283" s="565"/>
    </row>
    <row r="1284" spans="1:17" ht="13.5" x14ac:dyDescent="0.2">
      <c r="B1284" s="113">
        <v>28</v>
      </c>
      <c r="C1284" s="564" t="str">
        <f>A122</f>
        <v/>
      </c>
      <c r="D1284" s="564"/>
      <c r="E1284" s="564"/>
      <c r="F1284" s="564"/>
      <c r="G1284" s="100"/>
      <c r="H1284" s="100"/>
      <c r="I1284" s="100"/>
      <c r="J1284" s="100"/>
      <c r="K1284" s="543"/>
      <c r="L1284" s="543"/>
      <c r="M1284" s="565"/>
      <c r="N1284" s="565"/>
    </row>
    <row r="1285" spans="1:17" ht="13.5" x14ac:dyDescent="0.2">
      <c r="B1285" s="112">
        <v>29</v>
      </c>
      <c r="C1285" s="564" t="str">
        <f>A124</f>
        <v/>
      </c>
      <c r="D1285" s="564"/>
      <c r="E1285" s="564"/>
      <c r="F1285" s="564"/>
      <c r="G1285" s="100"/>
      <c r="H1285" s="100"/>
      <c r="I1285" s="100"/>
      <c r="J1285" s="100"/>
      <c r="K1285" s="543"/>
      <c r="L1285" s="543"/>
      <c r="M1285" s="565"/>
      <c r="N1285" s="565"/>
    </row>
    <row r="1286" spans="1:17" ht="13.5" x14ac:dyDescent="0.2">
      <c r="B1286" s="113">
        <v>30</v>
      </c>
      <c r="C1286" s="564" t="str">
        <f>A126</f>
        <v/>
      </c>
      <c r="D1286" s="564"/>
      <c r="E1286" s="564"/>
      <c r="F1286" s="564"/>
      <c r="G1286" s="100"/>
      <c r="H1286" s="100"/>
      <c r="I1286" s="100"/>
      <c r="J1286" s="100"/>
      <c r="K1286" s="543"/>
      <c r="L1286" s="543"/>
      <c r="M1286" s="565"/>
      <c r="N1286" s="565"/>
    </row>
    <row r="1287" spans="1:17" ht="13.5" x14ac:dyDescent="0.2">
      <c r="B1287" s="112">
        <v>31</v>
      </c>
      <c r="C1287" s="564" t="str">
        <f>A128</f>
        <v/>
      </c>
      <c r="D1287" s="564"/>
      <c r="E1287" s="564"/>
      <c r="F1287" s="564"/>
      <c r="G1287" s="100"/>
      <c r="H1287" s="100"/>
      <c r="I1287" s="100"/>
      <c r="J1287" s="100"/>
      <c r="K1287" s="543"/>
      <c r="L1287" s="543"/>
      <c r="M1287" s="565"/>
      <c r="N1287" s="565"/>
    </row>
    <row r="1288" spans="1:17" ht="13.5" x14ac:dyDescent="0.2">
      <c r="B1288" s="113">
        <v>32</v>
      </c>
      <c r="C1288" s="564" t="str">
        <f>A130</f>
        <v/>
      </c>
      <c r="D1288" s="564"/>
      <c r="E1288" s="564"/>
      <c r="F1288" s="564"/>
      <c r="G1288" s="100"/>
      <c r="H1288" s="100"/>
      <c r="I1288" s="100"/>
      <c r="J1288" s="100"/>
      <c r="K1288" s="543"/>
      <c r="L1288" s="543"/>
      <c r="M1288" s="565"/>
      <c r="N1288" s="565"/>
    </row>
    <row r="1289" spans="1:17" ht="13.5" x14ac:dyDescent="0.2">
      <c r="B1289" s="112">
        <v>33</v>
      </c>
      <c r="C1289" s="564" t="str">
        <f>A132</f>
        <v/>
      </c>
      <c r="D1289" s="564"/>
      <c r="E1289" s="564"/>
      <c r="F1289" s="564"/>
      <c r="G1289" s="100"/>
      <c r="H1289" s="100"/>
      <c r="I1289" s="100"/>
      <c r="J1289" s="100"/>
      <c r="K1289" s="543"/>
      <c r="L1289" s="543"/>
      <c r="M1289" s="565"/>
      <c r="N1289" s="565"/>
    </row>
    <row r="1290" spans="1:17" ht="13.5" x14ac:dyDescent="0.2">
      <c r="B1290" s="113">
        <v>34</v>
      </c>
      <c r="C1290" s="564" t="str">
        <f>A134</f>
        <v/>
      </c>
      <c r="D1290" s="564"/>
      <c r="E1290" s="564"/>
      <c r="F1290" s="564"/>
      <c r="G1290" s="100"/>
      <c r="H1290" s="100"/>
      <c r="I1290" s="100"/>
      <c r="J1290" s="100"/>
      <c r="K1290" s="543"/>
      <c r="L1290" s="543"/>
      <c r="M1290" s="565"/>
      <c r="N1290" s="565"/>
    </row>
    <row r="1291" spans="1:17" ht="13.5" x14ac:dyDescent="0.2">
      <c r="B1291" s="112">
        <v>35</v>
      </c>
      <c r="C1291" s="564" t="str">
        <f>A153</f>
        <v/>
      </c>
      <c r="D1291" s="564"/>
      <c r="E1291" s="564"/>
      <c r="F1291" s="564"/>
      <c r="G1291" s="100"/>
      <c r="H1291" s="100"/>
      <c r="I1291" s="100"/>
      <c r="J1291" s="100"/>
      <c r="K1291" s="543"/>
      <c r="L1291" s="543"/>
      <c r="M1291" s="565"/>
      <c r="N1291" s="565"/>
    </row>
    <row r="1292" spans="1:17" ht="13.5" x14ac:dyDescent="0.2">
      <c r="B1292" s="113">
        <v>36</v>
      </c>
      <c r="C1292" s="564" t="str">
        <f>A155</f>
        <v/>
      </c>
      <c r="D1292" s="564"/>
      <c r="E1292" s="564"/>
      <c r="F1292" s="564"/>
      <c r="G1292" s="100"/>
      <c r="H1292" s="100"/>
      <c r="I1292" s="100"/>
      <c r="J1292" s="100"/>
      <c r="K1292" s="543"/>
      <c r="L1292" s="543"/>
      <c r="M1292" s="565"/>
      <c r="N1292" s="565"/>
    </row>
    <row r="1294" spans="1:17" ht="17.25" x14ac:dyDescent="0.25">
      <c r="A1294" s="497" t="s">
        <v>19</v>
      </c>
      <c r="B1294" s="497"/>
      <c r="C1294" s="497"/>
      <c r="D1294" s="497"/>
      <c r="E1294" s="560" t="str">
        <f>E1260</f>
        <v>3R Petroleum</v>
      </c>
      <c r="F1294" s="560"/>
      <c r="G1294" s="560"/>
      <c r="H1294" s="560"/>
      <c r="I1294" s="560"/>
      <c r="L1294" s="486" t="s">
        <v>21</v>
      </c>
      <c r="M1294" s="486"/>
      <c r="N1294" s="486"/>
      <c r="O1294" s="486"/>
      <c r="P1294" s="486"/>
      <c r="Q1294" s="486"/>
    </row>
    <row r="1295" spans="1:17" ht="6" customHeight="1" x14ac:dyDescent="0.2">
      <c r="I1295" s="22"/>
      <c r="J1295" s="18"/>
      <c r="K1295" s="18"/>
      <c r="L1295" s="18"/>
      <c r="M1295" s="18"/>
      <c r="N1295" s="18"/>
      <c r="O1295" s="18"/>
      <c r="P1295" s="18"/>
      <c r="Q1295" s="18"/>
    </row>
    <row r="1296" spans="1:17" ht="16.5" x14ac:dyDescent="0.3">
      <c r="A1296" s="487" t="s">
        <v>5</v>
      </c>
      <c r="B1296" s="511">
        <f>B1262</f>
        <v>5</v>
      </c>
      <c r="C1296" s="97"/>
      <c r="D1296" s="483" t="s">
        <v>279</v>
      </c>
      <c r="E1296" s="483"/>
      <c r="F1296" s="483"/>
      <c r="G1296" s="483"/>
      <c r="H1296" s="483"/>
      <c r="I1296" s="483"/>
      <c r="L1296" s="534" t="s">
        <v>222</v>
      </c>
      <c r="M1296" s="534"/>
      <c r="N1296" s="534"/>
      <c r="O1296" s="534"/>
      <c r="P1296" s="534"/>
      <c r="Q1296" s="534"/>
    </row>
    <row r="1297" spans="1:17" x14ac:dyDescent="0.2">
      <c r="A1297" s="487"/>
      <c r="B1297" s="511"/>
      <c r="C1297" s="13"/>
      <c r="D1297" s="483" t="s">
        <v>7</v>
      </c>
      <c r="E1297" s="483"/>
      <c r="F1297" s="483"/>
      <c r="G1297" s="483" t="s">
        <v>8</v>
      </c>
      <c r="H1297" s="483"/>
      <c r="I1297" s="483"/>
    </row>
    <row r="1298" spans="1:17" x14ac:dyDescent="0.2">
      <c r="A1298" s="477" t="s">
        <v>4</v>
      </c>
      <c r="B1298" s="477"/>
      <c r="C1298" s="22"/>
      <c r="D1298" s="14" t="s">
        <v>9</v>
      </c>
      <c r="E1298" s="14" t="s">
        <v>10</v>
      </c>
      <c r="F1298" s="14" t="s">
        <v>11</v>
      </c>
      <c r="G1298" s="14" t="s">
        <v>9</v>
      </c>
      <c r="H1298" s="14" t="s">
        <v>10</v>
      </c>
      <c r="I1298" s="14" t="s">
        <v>11</v>
      </c>
      <c r="L1298" s="539" t="s">
        <v>223</v>
      </c>
      <c r="M1298" s="539"/>
      <c r="N1298" s="539"/>
      <c r="O1298" s="539"/>
      <c r="P1298" s="539"/>
      <c r="Q1298" s="539"/>
    </row>
    <row r="1299" spans="1:17" x14ac:dyDescent="0.2">
      <c r="A1299" s="551">
        <f>A1265</f>
        <v>44986</v>
      </c>
      <c r="B1299" s="551"/>
      <c r="D1299" s="72">
        <f t="shared" ref="D1299:I1299" si="36">D1265</f>
        <v>2</v>
      </c>
      <c r="E1299" s="72">
        <f t="shared" si="36"/>
        <v>8</v>
      </c>
      <c r="F1299" s="72">
        <f t="shared" si="36"/>
        <v>2022</v>
      </c>
      <c r="G1299" s="72">
        <f t="shared" si="36"/>
        <v>31</v>
      </c>
      <c r="H1299" s="72">
        <f t="shared" si="36"/>
        <v>12</v>
      </c>
      <c r="I1299" s="72">
        <f t="shared" si="36"/>
        <v>2022</v>
      </c>
      <c r="L1299" s="540" t="s">
        <v>25</v>
      </c>
      <c r="M1299" s="540"/>
      <c r="N1299" s="540"/>
      <c r="O1299" s="540"/>
      <c r="P1299" s="540"/>
      <c r="Q1299" s="540"/>
    </row>
    <row r="1300" spans="1:17" ht="6" customHeight="1" x14ac:dyDescent="0.2">
      <c r="Q1300" s="22"/>
    </row>
    <row r="1301" spans="1:17" x14ac:dyDescent="0.2">
      <c r="L1301" s="22"/>
      <c r="M1301" s="22"/>
      <c r="N1301" s="22"/>
      <c r="O1301" s="22"/>
      <c r="P1301" s="22"/>
      <c r="Q1301" s="14" t="s">
        <v>347</v>
      </c>
    </row>
    <row r="1302" spans="1:17" ht="6" customHeight="1" x14ac:dyDescent="0.2"/>
    <row r="1303" spans="1:17" ht="16.5" x14ac:dyDescent="0.3">
      <c r="A1303" s="534" t="s">
        <v>331</v>
      </c>
      <c r="B1303" s="534"/>
      <c r="C1303" s="534"/>
      <c r="D1303" s="534"/>
      <c r="E1303" s="534"/>
      <c r="F1303" s="534"/>
      <c r="G1303" s="534"/>
      <c r="H1303" s="534"/>
      <c r="I1303" s="534"/>
      <c r="J1303" s="534"/>
      <c r="K1303" s="534"/>
      <c r="L1303" s="534"/>
      <c r="M1303" s="534"/>
      <c r="N1303" s="534"/>
      <c r="O1303" s="534"/>
      <c r="P1303" s="534"/>
      <c r="Q1303" s="534"/>
    </row>
    <row r="1305" spans="1:17" ht="13.5" x14ac:dyDescent="0.2">
      <c r="B1305" s="541" t="s">
        <v>332</v>
      </c>
      <c r="C1305" s="541"/>
      <c r="D1305" s="541"/>
      <c r="E1305" s="541"/>
      <c r="F1305" s="541"/>
      <c r="G1305" s="541"/>
      <c r="H1305" s="541"/>
      <c r="I1305" s="541"/>
      <c r="J1305" s="541"/>
      <c r="K1305" s="541"/>
      <c r="L1305" s="541"/>
      <c r="M1305" s="541"/>
      <c r="N1305" s="541"/>
    </row>
    <row r="1306" spans="1:17" x14ac:dyDescent="0.2">
      <c r="B1306" s="483" t="s">
        <v>31</v>
      </c>
      <c r="C1306" s="483" t="s">
        <v>333</v>
      </c>
      <c r="D1306" s="483"/>
      <c r="E1306" s="483"/>
      <c r="F1306" s="483"/>
      <c r="G1306" s="483" t="s">
        <v>334</v>
      </c>
      <c r="H1306" s="483"/>
      <c r="I1306" s="483"/>
      <c r="J1306" s="483" t="s">
        <v>335</v>
      </c>
      <c r="K1306" s="483"/>
      <c r="L1306" s="483"/>
      <c r="M1306" s="483"/>
      <c r="N1306" s="483"/>
    </row>
    <row r="1307" spans="1:17" x14ac:dyDescent="0.2">
      <c r="B1307" s="483"/>
      <c r="C1307" s="483"/>
      <c r="D1307" s="483"/>
      <c r="E1307" s="483"/>
      <c r="F1307" s="483"/>
      <c r="G1307" s="483"/>
      <c r="H1307" s="483"/>
      <c r="I1307" s="483"/>
      <c r="J1307" s="483"/>
      <c r="K1307" s="483"/>
      <c r="L1307" s="483"/>
      <c r="M1307" s="483"/>
      <c r="N1307" s="483"/>
    </row>
    <row r="1308" spans="1:17" ht="13.5" x14ac:dyDescent="0.2">
      <c r="B1308" s="483"/>
      <c r="C1308" s="483"/>
      <c r="D1308" s="483"/>
      <c r="E1308" s="483"/>
      <c r="F1308" s="483"/>
      <c r="G1308" s="14" t="s">
        <v>336</v>
      </c>
      <c r="H1308" s="14" t="s">
        <v>337</v>
      </c>
      <c r="I1308" s="54" t="s">
        <v>338</v>
      </c>
      <c r="J1308" s="14" t="s">
        <v>336</v>
      </c>
      <c r="K1308" s="483" t="s">
        <v>337</v>
      </c>
      <c r="L1308" s="483"/>
      <c r="M1308" s="503" t="s">
        <v>338</v>
      </c>
      <c r="N1308" s="503"/>
    </row>
    <row r="1309" spans="1:17" ht="13.5" x14ac:dyDescent="0.2">
      <c r="B1309" s="112">
        <v>37</v>
      </c>
      <c r="C1309" s="564" t="str">
        <f>A157</f>
        <v/>
      </c>
      <c r="D1309" s="564"/>
      <c r="E1309" s="564"/>
      <c r="F1309" s="564"/>
      <c r="G1309" s="100"/>
      <c r="H1309" s="100"/>
      <c r="I1309" s="122"/>
      <c r="J1309" s="122"/>
      <c r="K1309" s="543"/>
      <c r="L1309" s="543"/>
      <c r="M1309" s="565"/>
      <c r="N1309" s="565"/>
    </row>
    <row r="1310" spans="1:17" ht="13.5" x14ac:dyDescent="0.2">
      <c r="B1310" s="113">
        <v>38</v>
      </c>
      <c r="C1310" s="564" t="str">
        <f>A159</f>
        <v/>
      </c>
      <c r="D1310" s="564"/>
      <c r="E1310" s="564"/>
      <c r="F1310" s="564"/>
      <c r="G1310" s="100"/>
      <c r="H1310" s="100"/>
      <c r="I1310" s="100"/>
      <c r="J1310" s="100"/>
      <c r="K1310" s="543"/>
      <c r="L1310" s="543"/>
      <c r="M1310" s="565"/>
      <c r="N1310" s="565"/>
    </row>
    <row r="1311" spans="1:17" ht="13.5" x14ac:dyDescent="0.2">
      <c r="B1311" s="112">
        <v>39</v>
      </c>
      <c r="C1311" s="564" t="str">
        <f>A161</f>
        <v/>
      </c>
      <c r="D1311" s="564"/>
      <c r="E1311" s="564"/>
      <c r="F1311" s="564"/>
      <c r="G1311" s="100"/>
      <c r="H1311" s="100"/>
      <c r="I1311" s="100"/>
      <c r="J1311" s="100"/>
      <c r="K1311" s="543"/>
      <c r="L1311" s="543"/>
      <c r="M1311" s="565"/>
      <c r="N1311" s="565"/>
      <c r="O1311" s="34"/>
      <c r="P1311" s="31"/>
    </row>
    <row r="1312" spans="1:17" ht="13.5" x14ac:dyDescent="0.2">
      <c r="B1312" s="113">
        <v>40</v>
      </c>
      <c r="C1312" s="564" t="str">
        <f>A163</f>
        <v/>
      </c>
      <c r="D1312" s="564"/>
      <c r="E1312" s="564"/>
      <c r="F1312" s="564"/>
      <c r="G1312" s="100"/>
      <c r="H1312" s="100"/>
      <c r="I1312" s="100"/>
      <c r="J1312" s="100"/>
      <c r="K1312" s="543"/>
      <c r="L1312" s="543"/>
      <c r="M1312" s="565"/>
      <c r="N1312" s="565"/>
      <c r="P1312" s="31"/>
    </row>
    <row r="1313" spans="1:17" ht="13.5" x14ac:dyDescent="0.2">
      <c r="B1313" s="112">
        <v>41</v>
      </c>
      <c r="C1313" s="564" t="str">
        <f>A165</f>
        <v/>
      </c>
      <c r="D1313" s="564"/>
      <c r="E1313" s="564"/>
      <c r="F1313" s="564"/>
      <c r="G1313" s="100"/>
      <c r="H1313" s="100"/>
      <c r="I1313" s="100"/>
      <c r="J1313" s="100"/>
      <c r="K1313" s="543"/>
      <c r="L1313" s="543"/>
      <c r="M1313" s="565"/>
      <c r="N1313" s="565"/>
      <c r="P1313" s="31"/>
    </row>
    <row r="1314" spans="1:17" ht="13.5" x14ac:dyDescent="0.2">
      <c r="B1314" s="113">
        <v>42</v>
      </c>
      <c r="C1314" s="564" t="str">
        <f>A167</f>
        <v/>
      </c>
      <c r="D1314" s="564"/>
      <c r="E1314" s="564"/>
      <c r="F1314" s="564"/>
      <c r="G1314" s="100"/>
      <c r="H1314" s="100"/>
      <c r="I1314" s="100"/>
      <c r="J1314" s="100"/>
      <c r="K1314" s="543"/>
      <c r="L1314" s="543"/>
      <c r="M1314" s="565"/>
      <c r="N1314" s="565"/>
      <c r="P1314" s="31"/>
    </row>
    <row r="1315" spans="1:17" ht="13.5" x14ac:dyDescent="0.2">
      <c r="B1315" s="112">
        <v>43</v>
      </c>
      <c r="C1315" s="564" t="str">
        <f>A169</f>
        <v/>
      </c>
      <c r="D1315" s="564"/>
      <c r="E1315" s="564"/>
      <c r="F1315" s="564"/>
      <c r="G1315" s="100"/>
      <c r="H1315" s="100"/>
      <c r="I1315" s="100"/>
      <c r="J1315" s="100"/>
      <c r="K1315" s="543"/>
      <c r="L1315" s="543"/>
      <c r="M1315" s="565"/>
      <c r="N1315" s="565"/>
      <c r="P1315" s="31"/>
    </row>
    <row r="1316" spans="1:17" ht="13.5" x14ac:dyDescent="0.2">
      <c r="B1316" s="113">
        <v>44</v>
      </c>
      <c r="C1316" s="564" t="str">
        <f>A188</f>
        <v/>
      </c>
      <c r="D1316" s="564"/>
      <c r="E1316" s="564"/>
      <c r="F1316" s="564"/>
      <c r="G1316" s="100"/>
      <c r="H1316" s="100"/>
      <c r="I1316" s="100"/>
      <c r="J1316" s="100"/>
      <c r="K1316" s="543"/>
      <c r="L1316" s="543"/>
      <c r="M1316" s="565"/>
      <c r="N1316" s="565"/>
      <c r="P1316" s="31"/>
    </row>
    <row r="1317" spans="1:17" ht="13.5" x14ac:dyDescent="0.2">
      <c r="B1317" s="112">
        <v>45</v>
      </c>
      <c r="C1317" s="564" t="str">
        <f>A190</f>
        <v/>
      </c>
      <c r="D1317" s="564"/>
      <c r="E1317" s="564"/>
      <c r="F1317" s="564"/>
      <c r="G1317" s="100"/>
      <c r="H1317" s="100"/>
      <c r="I1317" s="100"/>
      <c r="J1317" s="100"/>
      <c r="K1317" s="543"/>
      <c r="L1317" s="543"/>
      <c r="M1317" s="565"/>
      <c r="N1317" s="565"/>
    </row>
    <row r="1318" spans="1:17" ht="13.5" x14ac:dyDescent="0.2">
      <c r="B1318" s="113">
        <v>46</v>
      </c>
      <c r="C1318" s="564" t="str">
        <f>A192</f>
        <v/>
      </c>
      <c r="D1318" s="564"/>
      <c r="E1318" s="564"/>
      <c r="F1318" s="564"/>
      <c r="G1318" s="100"/>
      <c r="H1318" s="100"/>
      <c r="I1318" s="100"/>
      <c r="J1318" s="100"/>
      <c r="K1318" s="543"/>
      <c r="L1318" s="543"/>
      <c r="M1318" s="565"/>
      <c r="N1318" s="565"/>
    </row>
    <row r="1319" spans="1:17" ht="13.5" x14ac:dyDescent="0.2">
      <c r="B1319" s="112">
        <v>47</v>
      </c>
      <c r="C1319" s="564" t="str">
        <f>A194</f>
        <v/>
      </c>
      <c r="D1319" s="564"/>
      <c r="E1319" s="564"/>
      <c r="F1319" s="564"/>
      <c r="G1319" s="100"/>
      <c r="H1319" s="100"/>
      <c r="I1319" s="100"/>
      <c r="J1319" s="100"/>
      <c r="K1319" s="543"/>
      <c r="L1319" s="543"/>
      <c r="M1319" s="565"/>
      <c r="N1319" s="565"/>
    </row>
    <row r="1320" spans="1:17" ht="13.5" x14ac:dyDescent="0.2">
      <c r="B1320" s="113">
        <v>48</v>
      </c>
      <c r="C1320" s="564" t="str">
        <f>A196</f>
        <v/>
      </c>
      <c r="D1320" s="564"/>
      <c r="E1320" s="564"/>
      <c r="F1320" s="564"/>
      <c r="G1320" s="100"/>
      <c r="H1320" s="100"/>
      <c r="I1320" s="100"/>
      <c r="J1320" s="100"/>
      <c r="K1320" s="543"/>
      <c r="L1320" s="543"/>
      <c r="M1320" s="565"/>
      <c r="N1320" s="565"/>
    </row>
    <row r="1321" spans="1:17" ht="13.5" x14ac:dyDescent="0.2">
      <c r="B1321" s="112">
        <v>49</v>
      </c>
      <c r="C1321" s="564" t="str">
        <f>A198</f>
        <v/>
      </c>
      <c r="D1321" s="564"/>
      <c r="E1321" s="564"/>
      <c r="F1321" s="564"/>
      <c r="G1321" s="100"/>
      <c r="H1321" s="100"/>
      <c r="I1321" s="100"/>
      <c r="J1321" s="100"/>
      <c r="K1321" s="543"/>
      <c r="L1321" s="543"/>
      <c r="M1321" s="565"/>
      <c r="N1321" s="565"/>
    </row>
    <row r="1322" spans="1:17" ht="13.5" x14ac:dyDescent="0.2">
      <c r="B1322" s="113">
        <v>50</v>
      </c>
      <c r="C1322" s="564" t="str">
        <f>A200</f>
        <v/>
      </c>
      <c r="D1322" s="564"/>
      <c r="E1322" s="564"/>
      <c r="F1322" s="564"/>
      <c r="G1322" s="100"/>
      <c r="H1322" s="100"/>
      <c r="I1322" s="100"/>
      <c r="J1322" s="100"/>
      <c r="K1322" s="543"/>
      <c r="L1322" s="543"/>
      <c r="M1322" s="565"/>
      <c r="N1322" s="565"/>
    </row>
    <row r="1323" spans="1:17" ht="13.5" x14ac:dyDescent="0.2">
      <c r="B1323" s="112">
        <v>51</v>
      </c>
      <c r="C1323" s="564" t="str">
        <f>A202</f>
        <v/>
      </c>
      <c r="D1323" s="564"/>
      <c r="E1323" s="564"/>
      <c r="F1323" s="564"/>
      <c r="G1323" s="100"/>
      <c r="H1323" s="100"/>
      <c r="I1323" s="100"/>
      <c r="J1323" s="100"/>
      <c r="K1323" s="543"/>
      <c r="L1323" s="543"/>
      <c r="M1323" s="565"/>
      <c r="N1323" s="565"/>
    </row>
    <row r="1324" spans="1:17" ht="13.5" x14ac:dyDescent="0.2">
      <c r="B1324" s="113">
        <v>52</v>
      </c>
      <c r="C1324" s="564" t="str">
        <f>A204</f>
        <v/>
      </c>
      <c r="D1324" s="564"/>
      <c r="E1324" s="564"/>
      <c r="F1324" s="564"/>
      <c r="G1324" s="100"/>
      <c r="H1324" s="100"/>
      <c r="I1324" s="100"/>
      <c r="J1324" s="100"/>
      <c r="K1324" s="543"/>
      <c r="L1324" s="543"/>
      <c r="M1324" s="565"/>
      <c r="N1324" s="565"/>
    </row>
    <row r="1325" spans="1:17" ht="13.5" x14ac:dyDescent="0.2">
      <c r="B1325" s="112">
        <v>53</v>
      </c>
      <c r="C1325" s="564" t="str">
        <f>A223</f>
        <v/>
      </c>
      <c r="D1325" s="564"/>
      <c r="E1325" s="564"/>
      <c r="F1325" s="564"/>
      <c r="G1325" s="100"/>
      <c r="H1325" s="100"/>
      <c r="I1325" s="100"/>
      <c r="J1325" s="100"/>
      <c r="K1325" s="543"/>
      <c r="L1325" s="543"/>
      <c r="M1325" s="565"/>
      <c r="N1325" s="565"/>
    </row>
    <row r="1326" spans="1:17" ht="13.5" x14ac:dyDescent="0.2">
      <c r="B1326" s="113">
        <v>54</v>
      </c>
      <c r="C1326" s="564" t="str">
        <f>A225</f>
        <v/>
      </c>
      <c r="D1326" s="564"/>
      <c r="E1326" s="564"/>
      <c r="F1326" s="564"/>
      <c r="G1326" s="100"/>
      <c r="H1326" s="100"/>
      <c r="I1326" s="100"/>
      <c r="J1326" s="100"/>
      <c r="K1326" s="543"/>
      <c r="L1326" s="543"/>
      <c r="M1326" s="565"/>
      <c r="N1326" s="565"/>
    </row>
    <row r="1328" spans="1:17" ht="17.25" x14ac:dyDescent="0.25">
      <c r="A1328" s="497" t="s">
        <v>19</v>
      </c>
      <c r="B1328" s="497"/>
      <c r="C1328" s="497"/>
      <c r="D1328" s="497"/>
      <c r="E1328" s="560" t="str">
        <f>E1294</f>
        <v>3R Petroleum</v>
      </c>
      <c r="F1328" s="560"/>
      <c r="G1328" s="560"/>
      <c r="H1328" s="560"/>
      <c r="I1328" s="560"/>
      <c r="L1328" s="486" t="s">
        <v>21</v>
      </c>
      <c r="M1328" s="486"/>
      <c r="N1328" s="486"/>
      <c r="O1328" s="486"/>
      <c r="P1328" s="486"/>
      <c r="Q1328" s="486"/>
    </row>
    <row r="1329" spans="1:17" ht="6" customHeight="1" x14ac:dyDescent="0.2">
      <c r="I1329" s="22"/>
      <c r="J1329" s="18"/>
      <c r="K1329" s="18"/>
      <c r="L1329" s="18"/>
      <c r="M1329" s="18"/>
      <c r="N1329" s="18"/>
      <c r="O1329" s="18"/>
      <c r="P1329" s="18"/>
      <c r="Q1329" s="18"/>
    </row>
    <row r="1330" spans="1:17" ht="16.5" x14ac:dyDescent="0.3">
      <c r="A1330" s="487" t="s">
        <v>5</v>
      </c>
      <c r="B1330" s="511">
        <f>B1296</f>
        <v>5</v>
      </c>
      <c r="C1330" s="97"/>
      <c r="D1330" s="483" t="s">
        <v>279</v>
      </c>
      <c r="E1330" s="483"/>
      <c r="F1330" s="483"/>
      <c r="G1330" s="483"/>
      <c r="H1330" s="483"/>
      <c r="I1330" s="483"/>
      <c r="L1330" s="534" t="s">
        <v>222</v>
      </c>
      <c r="M1330" s="534"/>
      <c r="N1330" s="534"/>
      <c r="O1330" s="534"/>
      <c r="P1330" s="534"/>
      <c r="Q1330" s="534"/>
    </row>
    <row r="1331" spans="1:17" x14ac:dyDescent="0.2">
      <c r="A1331" s="487"/>
      <c r="B1331" s="511"/>
      <c r="C1331" s="13"/>
      <c r="D1331" s="483" t="s">
        <v>7</v>
      </c>
      <c r="E1331" s="483"/>
      <c r="F1331" s="483"/>
      <c r="G1331" s="483" t="s">
        <v>8</v>
      </c>
      <c r="H1331" s="483"/>
      <c r="I1331" s="483"/>
    </row>
    <row r="1332" spans="1:17" x14ac:dyDescent="0.2">
      <c r="A1332" s="477" t="s">
        <v>4</v>
      </c>
      <c r="B1332" s="477"/>
      <c r="C1332" s="22"/>
      <c r="D1332" s="14" t="s">
        <v>9</v>
      </c>
      <c r="E1332" s="14" t="s">
        <v>10</v>
      </c>
      <c r="F1332" s="14" t="s">
        <v>11</v>
      </c>
      <c r="G1332" s="14" t="s">
        <v>9</v>
      </c>
      <c r="H1332" s="14" t="s">
        <v>10</v>
      </c>
      <c r="I1332" s="14" t="s">
        <v>11</v>
      </c>
      <c r="L1332" s="539" t="s">
        <v>223</v>
      </c>
      <c r="M1332" s="539"/>
      <c r="N1332" s="539"/>
      <c r="O1332" s="539"/>
      <c r="P1332" s="539"/>
      <c r="Q1332" s="539"/>
    </row>
    <row r="1333" spans="1:17" x14ac:dyDescent="0.2">
      <c r="A1333" s="551">
        <f>A1299</f>
        <v>44986</v>
      </c>
      <c r="B1333" s="551"/>
      <c r="D1333" s="72">
        <f t="shared" ref="D1333:I1333" si="37">D1299</f>
        <v>2</v>
      </c>
      <c r="E1333" s="72">
        <f t="shared" si="37"/>
        <v>8</v>
      </c>
      <c r="F1333" s="72">
        <f t="shared" si="37"/>
        <v>2022</v>
      </c>
      <c r="G1333" s="72">
        <f t="shared" si="37"/>
        <v>31</v>
      </c>
      <c r="H1333" s="72">
        <f t="shared" si="37"/>
        <v>12</v>
      </c>
      <c r="I1333" s="72">
        <f t="shared" si="37"/>
        <v>2022</v>
      </c>
      <c r="L1333" s="540" t="s">
        <v>25</v>
      </c>
      <c r="M1333" s="540"/>
      <c r="N1333" s="540"/>
      <c r="O1333" s="540"/>
      <c r="P1333" s="540"/>
      <c r="Q1333" s="540"/>
    </row>
    <row r="1334" spans="1:17" ht="6" customHeight="1" x14ac:dyDescent="0.2">
      <c r="Q1334" s="22"/>
    </row>
    <row r="1335" spans="1:17" x14ac:dyDescent="0.2">
      <c r="L1335" s="22"/>
      <c r="M1335" s="22"/>
      <c r="N1335" s="22"/>
      <c r="O1335" s="22"/>
      <c r="P1335" s="22"/>
      <c r="Q1335" s="14" t="s">
        <v>348</v>
      </c>
    </row>
    <row r="1336" spans="1:17" ht="6" customHeight="1" x14ac:dyDescent="0.2"/>
    <row r="1337" spans="1:17" ht="16.5" x14ac:dyDescent="0.3">
      <c r="A1337" s="534" t="s">
        <v>331</v>
      </c>
      <c r="B1337" s="534"/>
      <c r="C1337" s="534"/>
      <c r="D1337" s="534"/>
      <c r="E1337" s="534"/>
      <c r="F1337" s="534"/>
      <c r="G1337" s="534"/>
      <c r="H1337" s="534"/>
      <c r="I1337" s="534"/>
      <c r="J1337" s="534"/>
      <c r="K1337" s="534"/>
      <c r="L1337" s="534"/>
      <c r="M1337" s="534"/>
      <c r="N1337" s="534"/>
      <c r="O1337" s="534"/>
      <c r="P1337" s="534"/>
      <c r="Q1337" s="534"/>
    </row>
    <row r="1339" spans="1:17" ht="13.5" x14ac:dyDescent="0.2">
      <c r="B1339" s="541" t="s">
        <v>332</v>
      </c>
      <c r="C1339" s="541"/>
      <c r="D1339" s="541"/>
      <c r="E1339" s="541"/>
      <c r="F1339" s="541"/>
      <c r="G1339" s="541"/>
      <c r="H1339" s="541"/>
      <c r="I1339" s="541"/>
      <c r="J1339" s="541"/>
      <c r="K1339" s="541"/>
      <c r="L1339" s="541"/>
      <c r="M1339" s="541"/>
      <c r="N1339" s="541"/>
    </row>
    <row r="1340" spans="1:17" x14ac:dyDescent="0.2">
      <c r="B1340" s="483" t="s">
        <v>31</v>
      </c>
      <c r="C1340" s="483" t="s">
        <v>333</v>
      </c>
      <c r="D1340" s="483"/>
      <c r="E1340" s="483"/>
      <c r="F1340" s="483"/>
      <c r="G1340" s="483" t="s">
        <v>334</v>
      </c>
      <c r="H1340" s="483"/>
      <c r="I1340" s="483"/>
      <c r="J1340" s="483" t="s">
        <v>335</v>
      </c>
      <c r="K1340" s="483"/>
      <c r="L1340" s="483"/>
      <c r="M1340" s="483"/>
      <c r="N1340" s="483"/>
    </row>
    <row r="1341" spans="1:17" x14ac:dyDescent="0.2">
      <c r="B1341" s="483"/>
      <c r="C1341" s="483"/>
      <c r="D1341" s="483"/>
      <c r="E1341" s="483"/>
      <c r="F1341" s="483"/>
      <c r="G1341" s="483"/>
      <c r="H1341" s="483"/>
      <c r="I1341" s="483"/>
      <c r="J1341" s="483"/>
      <c r="K1341" s="483"/>
      <c r="L1341" s="483"/>
      <c r="M1341" s="483"/>
      <c r="N1341" s="483"/>
    </row>
    <row r="1342" spans="1:17" ht="13.5" x14ac:dyDescent="0.2">
      <c r="B1342" s="483"/>
      <c r="C1342" s="483"/>
      <c r="D1342" s="483"/>
      <c r="E1342" s="483"/>
      <c r="F1342" s="483"/>
      <c r="G1342" s="14" t="s">
        <v>336</v>
      </c>
      <c r="H1342" s="14" t="s">
        <v>337</v>
      </c>
      <c r="I1342" s="54" t="s">
        <v>338</v>
      </c>
      <c r="J1342" s="14" t="s">
        <v>336</v>
      </c>
      <c r="K1342" s="483" t="s">
        <v>337</v>
      </c>
      <c r="L1342" s="483"/>
      <c r="M1342" s="503" t="s">
        <v>338</v>
      </c>
      <c r="N1342" s="503"/>
    </row>
    <row r="1343" spans="1:17" ht="13.5" x14ac:dyDescent="0.2">
      <c r="B1343" s="112">
        <v>55</v>
      </c>
      <c r="C1343" s="564" t="str">
        <f>A227</f>
        <v/>
      </c>
      <c r="D1343" s="564"/>
      <c r="E1343" s="564"/>
      <c r="F1343" s="564"/>
      <c r="G1343" s="100"/>
      <c r="H1343" s="100"/>
      <c r="I1343" s="122"/>
      <c r="J1343" s="122"/>
      <c r="K1343" s="543"/>
      <c r="L1343" s="543"/>
      <c r="M1343" s="565"/>
      <c r="N1343" s="565"/>
    </row>
    <row r="1344" spans="1:17" ht="13.5" x14ac:dyDescent="0.2">
      <c r="B1344" s="113">
        <v>56</v>
      </c>
      <c r="C1344" s="564" t="str">
        <f>A229</f>
        <v/>
      </c>
      <c r="D1344" s="564"/>
      <c r="E1344" s="564"/>
      <c r="F1344" s="564"/>
      <c r="G1344" s="100"/>
      <c r="H1344" s="100"/>
      <c r="I1344" s="100"/>
      <c r="J1344" s="100"/>
      <c r="K1344" s="543"/>
      <c r="L1344" s="543"/>
      <c r="M1344" s="565"/>
      <c r="N1344" s="565"/>
    </row>
    <row r="1345" spans="2:16" ht="13.5" x14ac:dyDescent="0.2">
      <c r="B1345" s="112">
        <v>57</v>
      </c>
      <c r="C1345" s="564" t="str">
        <f>A231</f>
        <v/>
      </c>
      <c r="D1345" s="564"/>
      <c r="E1345" s="564"/>
      <c r="F1345" s="564"/>
      <c r="G1345" s="100"/>
      <c r="H1345" s="100"/>
      <c r="I1345" s="100"/>
      <c r="J1345" s="100"/>
      <c r="K1345" s="543"/>
      <c r="L1345" s="543"/>
      <c r="M1345" s="565"/>
      <c r="N1345" s="565"/>
      <c r="O1345" s="34"/>
      <c r="P1345" s="31"/>
    </row>
    <row r="1346" spans="2:16" ht="13.5" x14ac:dyDescent="0.2">
      <c r="B1346" s="113">
        <v>58</v>
      </c>
      <c r="C1346" s="564" t="str">
        <f>A233</f>
        <v/>
      </c>
      <c r="D1346" s="564"/>
      <c r="E1346" s="564"/>
      <c r="F1346" s="564"/>
      <c r="G1346" s="100"/>
      <c r="H1346" s="100"/>
      <c r="I1346" s="100"/>
      <c r="J1346" s="100"/>
      <c r="K1346" s="543"/>
      <c r="L1346" s="543"/>
      <c r="M1346" s="565"/>
      <c r="N1346" s="565"/>
      <c r="P1346" s="31"/>
    </row>
    <row r="1347" spans="2:16" ht="13.5" x14ac:dyDescent="0.2">
      <c r="B1347" s="112">
        <v>59</v>
      </c>
      <c r="C1347" s="564" t="str">
        <f>A235</f>
        <v/>
      </c>
      <c r="D1347" s="564"/>
      <c r="E1347" s="564"/>
      <c r="F1347" s="564"/>
      <c r="G1347" s="100"/>
      <c r="H1347" s="100"/>
      <c r="I1347" s="100"/>
      <c r="J1347" s="100"/>
      <c r="K1347" s="543"/>
      <c r="L1347" s="543"/>
      <c r="M1347" s="565"/>
      <c r="N1347" s="565"/>
      <c r="P1347" s="31"/>
    </row>
    <row r="1348" spans="2:16" ht="13.5" x14ac:dyDescent="0.2">
      <c r="B1348" s="113">
        <v>60</v>
      </c>
      <c r="C1348" s="564" t="str">
        <f>A237</f>
        <v/>
      </c>
      <c r="D1348" s="564"/>
      <c r="E1348" s="564"/>
      <c r="F1348" s="564"/>
      <c r="G1348" s="100"/>
      <c r="H1348" s="100"/>
      <c r="I1348" s="100"/>
      <c r="J1348" s="100"/>
      <c r="K1348" s="543"/>
      <c r="L1348" s="543"/>
      <c r="M1348" s="565"/>
      <c r="N1348" s="565"/>
      <c r="P1348" s="31"/>
    </row>
    <row r="1349" spans="2:16" ht="13.5" x14ac:dyDescent="0.2">
      <c r="B1349" s="112">
        <v>61</v>
      </c>
      <c r="C1349" s="564" t="str">
        <f>A239</f>
        <v/>
      </c>
      <c r="D1349" s="564"/>
      <c r="E1349" s="564"/>
      <c r="F1349" s="564"/>
      <c r="G1349" s="100"/>
      <c r="H1349" s="100"/>
      <c r="I1349" s="100"/>
      <c r="J1349" s="100"/>
      <c r="K1349" s="543"/>
      <c r="L1349" s="543"/>
      <c r="M1349" s="565"/>
      <c r="N1349" s="565"/>
      <c r="P1349" s="31"/>
    </row>
    <row r="1350" spans="2:16" ht="13.5" x14ac:dyDescent="0.2">
      <c r="B1350" s="113">
        <v>62</v>
      </c>
      <c r="C1350" s="564" t="str">
        <f>A258</f>
        <v/>
      </c>
      <c r="D1350" s="564"/>
      <c r="E1350" s="564"/>
      <c r="F1350" s="564"/>
      <c r="G1350" s="100"/>
      <c r="H1350" s="100"/>
      <c r="I1350" s="100"/>
      <c r="J1350" s="100"/>
      <c r="K1350" s="543"/>
      <c r="L1350" s="543"/>
      <c r="M1350" s="565"/>
      <c r="N1350" s="565"/>
      <c r="P1350" s="31"/>
    </row>
    <row r="1351" spans="2:16" ht="13.5" x14ac:dyDescent="0.2">
      <c r="B1351" s="112">
        <v>63</v>
      </c>
      <c r="C1351" s="564" t="str">
        <f>A260</f>
        <v/>
      </c>
      <c r="D1351" s="564"/>
      <c r="E1351" s="564"/>
      <c r="F1351" s="564"/>
      <c r="G1351" s="100"/>
      <c r="H1351" s="100"/>
      <c r="I1351" s="100"/>
      <c r="J1351" s="100"/>
      <c r="K1351" s="543"/>
      <c r="L1351" s="543"/>
      <c r="M1351" s="565"/>
      <c r="N1351" s="565"/>
    </row>
    <row r="1352" spans="2:16" ht="13.5" x14ac:dyDescent="0.2">
      <c r="B1352" s="113">
        <v>64</v>
      </c>
      <c r="C1352" s="564" t="str">
        <f>A262</f>
        <v/>
      </c>
      <c r="D1352" s="564"/>
      <c r="E1352" s="564"/>
      <c r="F1352" s="564"/>
      <c r="G1352" s="100"/>
      <c r="H1352" s="100"/>
      <c r="I1352" s="100"/>
      <c r="J1352" s="100"/>
      <c r="K1352" s="543"/>
      <c r="L1352" s="543"/>
      <c r="M1352" s="565"/>
      <c r="N1352" s="565"/>
    </row>
    <row r="1353" spans="2:16" ht="13.5" x14ac:dyDescent="0.2">
      <c r="B1353" s="112">
        <v>65</v>
      </c>
      <c r="C1353" s="564" t="str">
        <f>A264</f>
        <v/>
      </c>
      <c r="D1353" s="564"/>
      <c r="E1353" s="564"/>
      <c r="F1353" s="564"/>
      <c r="G1353" s="100"/>
      <c r="H1353" s="100"/>
      <c r="I1353" s="100"/>
      <c r="J1353" s="100"/>
      <c r="K1353" s="543"/>
      <c r="L1353" s="543"/>
      <c r="M1353" s="565"/>
      <c r="N1353" s="565"/>
    </row>
    <row r="1354" spans="2:16" ht="13.5" x14ac:dyDescent="0.2">
      <c r="B1354" s="113">
        <v>66</v>
      </c>
      <c r="C1354" s="564" t="str">
        <f>A266</f>
        <v/>
      </c>
      <c r="D1354" s="564"/>
      <c r="E1354" s="564"/>
      <c r="F1354" s="564"/>
      <c r="G1354" s="100"/>
      <c r="H1354" s="100"/>
      <c r="I1354" s="100"/>
      <c r="J1354" s="100"/>
      <c r="K1354" s="543"/>
      <c r="L1354" s="543"/>
      <c r="M1354" s="565"/>
      <c r="N1354" s="565"/>
    </row>
    <row r="1355" spans="2:16" ht="13.5" x14ac:dyDescent="0.2">
      <c r="B1355" s="112">
        <v>67</v>
      </c>
      <c r="C1355" s="564" t="str">
        <f>A268</f>
        <v/>
      </c>
      <c r="D1355" s="564"/>
      <c r="E1355" s="564"/>
      <c r="F1355" s="564"/>
      <c r="G1355" s="100"/>
      <c r="H1355" s="100"/>
      <c r="I1355" s="100"/>
      <c r="J1355" s="100"/>
      <c r="K1355" s="543"/>
      <c r="L1355" s="543"/>
      <c r="M1355" s="565"/>
      <c r="N1355" s="565"/>
    </row>
    <row r="1356" spans="2:16" ht="13.5" x14ac:dyDescent="0.2">
      <c r="B1356" s="113">
        <v>68</v>
      </c>
      <c r="C1356" s="564" t="str">
        <f>A270</f>
        <v/>
      </c>
      <c r="D1356" s="564"/>
      <c r="E1356" s="564"/>
      <c r="F1356" s="564"/>
      <c r="G1356" s="100"/>
      <c r="H1356" s="100"/>
      <c r="I1356" s="100"/>
      <c r="J1356" s="100"/>
      <c r="K1356" s="543"/>
      <c r="L1356" s="543"/>
      <c r="M1356" s="565"/>
      <c r="N1356" s="565"/>
    </row>
    <row r="1357" spans="2:16" ht="13.5" x14ac:dyDescent="0.2">
      <c r="B1357" s="112">
        <v>69</v>
      </c>
      <c r="C1357" s="564" t="str">
        <f>A272</f>
        <v/>
      </c>
      <c r="D1357" s="564"/>
      <c r="E1357" s="564"/>
      <c r="F1357" s="564"/>
      <c r="G1357" s="100"/>
      <c r="H1357" s="100"/>
      <c r="I1357" s="100"/>
      <c r="J1357" s="100"/>
      <c r="K1357" s="543"/>
      <c r="L1357" s="543"/>
      <c r="M1357" s="565"/>
      <c r="N1357" s="565"/>
    </row>
    <row r="1358" spans="2:16" ht="13.5" x14ac:dyDescent="0.2">
      <c r="B1358" s="113">
        <v>70</v>
      </c>
      <c r="C1358" s="564" t="str">
        <f>A274</f>
        <v/>
      </c>
      <c r="D1358" s="564"/>
      <c r="E1358" s="564"/>
      <c r="F1358" s="564"/>
      <c r="G1358" s="100"/>
      <c r="H1358" s="100"/>
      <c r="I1358" s="100"/>
      <c r="J1358" s="100"/>
      <c r="K1358" s="543"/>
      <c r="L1358" s="543"/>
      <c r="M1358" s="565"/>
      <c r="N1358" s="565"/>
    </row>
    <row r="1359" spans="2:16" ht="13.5" x14ac:dyDescent="0.2">
      <c r="B1359" s="112">
        <v>71</v>
      </c>
      <c r="C1359" s="564" t="str">
        <f>A293</f>
        <v/>
      </c>
      <c r="D1359" s="564"/>
      <c r="E1359" s="564"/>
      <c r="F1359" s="564"/>
      <c r="G1359" s="100"/>
      <c r="H1359" s="100"/>
      <c r="I1359" s="100"/>
      <c r="J1359" s="100"/>
      <c r="K1359" s="543"/>
      <c r="L1359" s="543"/>
      <c r="M1359" s="565"/>
      <c r="N1359" s="565"/>
    </row>
    <row r="1360" spans="2:16" ht="13.5" x14ac:dyDescent="0.2">
      <c r="B1360" s="113">
        <v>72</v>
      </c>
      <c r="C1360" s="564" t="str">
        <f>A295</f>
        <v/>
      </c>
      <c r="D1360" s="564"/>
      <c r="E1360" s="564"/>
      <c r="F1360" s="564"/>
      <c r="G1360" s="100"/>
      <c r="H1360" s="100"/>
      <c r="I1360" s="100"/>
      <c r="J1360" s="100"/>
      <c r="K1360" s="543"/>
      <c r="L1360" s="543"/>
      <c r="M1360" s="565"/>
      <c r="N1360" s="565"/>
    </row>
    <row r="1362" spans="1:17" ht="17.25" x14ac:dyDescent="0.25">
      <c r="A1362" s="497" t="s">
        <v>19</v>
      </c>
      <c r="B1362" s="497"/>
      <c r="C1362" s="497"/>
      <c r="D1362" s="497"/>
      <c r="E1362" s="560" t="str">
        <f>E1328</f>
        <v>3R Petroleum</v>
      </c>
      <c r="F1362" s="560"/>
      <c r="G1362" s="560"/>
      <c r="H1362" s="560"/>
      <c r="I1362" s="560"/>
      <c r="L1362" s="486" t="s">
        <v>21</v>
      </c>
      <c r="M1362" s="486"/>
      <c r="N1362" s="486"/>
      <c r="O1362" s="486"/>
      <c r="P1362" s="486"/>
      <c r="Q1362" s="486"/>
    </row>
    <row r="1363" spans="1:17" ht="6" customHeight="1" x14ac:dyDescent="0.2">
      <c r="I1363" s="22"/>
      <c r="J1363" s="18"/>
      <c r="K1363" s="18"/>
      <c r="L1363" s="18"/>
      <c r="M1363" s="18"/>
      <c r="N1363" s="18"/>
      <c r="O1363" s="18"/>
      <c r="P1363" s="18"/>
      <c r="Q1363" s="18"/>
    </row>
    <row r="1364" spans="1:17" ht="16.5" x14ac:dyDescent="0.3">
      <c r="A1364" s="487" t="s">
        <v>5</v>
      </c>
      <c r="B1364" s="511">
        <f>B1330</f>
        <v>5</v>
      </c>
      <c r="C1364" s="97"/>
      <c r="D1364" s="483" t="s">
        <v>279</v>
      </c>
      <c r="E1364" s="483"/>
      <c r="F1364" s="483"/>
      <c r="G1364" s="483"/>
      <c r="H1364" s="483"/>
      <c r="I1364" s="483"/>
      <c r="L1364" s="534" t="s">
        <v>222</v>
      </c>
      <c r="M1364" s="534"/>
      <c r="N1364" s="534"/>
      <c r="O1364" s="534"/>
      <c r="P1364" s="534"/>
      <c r="Q1364" s="534"/>
    </row>
    <row r="1365" spans="1:17" x14ac:dyDescent="0.2">
      <c r="A1365" s="487"/>
      <c r="B1365" s="511"/>
      <c r="C1365" s="13"/>
      <c r="D1365" s="483" t="s">
        <v>7</v>
      </c>
      <c r="E1365" s="483"/>
      <c r="F1365" s="483"/>
      <c r="G1365" s="483" t="s">
        <v>8</v>
      </c>
      <c r="H1365" s="483"/>
      <c r="I1365" s="483"/>
    </row>
    <row r="1366" spans="1:17" x14ac:dyDescent="0.2">
      <c r="A1366" s="477" t="s">
        <v>4</v>
      </c>
      <c r="B1366" s="477"/>
      <c r="C1366" s="22"/>
      <c r="D1366" s="14" t="s">
        <v>9</v>
      </c>
      <c r="E1366" s="14" t="s">
        <v>10</v>
      </c>
      <c r="F1366" s="14" t="s">
        <v>11</v>
      </c>
      <c r="G1366" s="14" t="s">
        <v>9</v>
      </c>
      <c r="H1366" s="14" t="s">
        <v>10</v>
      </c>
      <c r="I1366" s="14" t="s">
        <v>11</v>
      </c>
      <c r="L1366" s="539" t="s">
        <v>223</v>
      </c>
      <c r="M1366" s="539"/>
      <c r="N1366" s="539"/>
      <c r="O1366" s="539"/>
      <c r="P1366" s="539"/>
      <c r="Q1366" s="539"/>
    </row>
    <row r="1367" spans="1:17" x14ac:dyDescent="0.2">
      <c r="A1367" s="551">
        <f>A1333</f>
        <v>44986</v>
      </c>
      <c r="B1367" s="551"/>
      <c r="D1367" s="72">
        <f t="shared" ref="D1367:I1367" si="38">D1333</f>
        <v>2</v>
      </c>
      <c r="E1367" s="72">
        <f t="shared" si="38"/>
        <v>8</v>
      </c>
      <c r="F1367" s="72">
        <f t="shared" si="38"/>
        <v>2022</v>
      </c>
      <c r="G1367" s="72">
        <f t="shared" si="38"/>
        <v>31</v>
      </c>
      <c r="H1367" s="72">
        <f t="shared" si="38"/>
        <v>12</v>
      </c>
      <c r="I1367" s="72">
        <f t="shared" si="38"/>
        <v>2022</v>
      </c>
      <c r="L1367" s="540" t="s">
        <v>25</v>
      </c>
      <c r="M1367" s="540"/>
      <c r="N1367" s="540"/>
      <c r="O1367" s="540"/>
      <c r="P1367" s="540"/>
      <c r="Q1367" s="540"/>
    </row>
    <row r="1368" spans="1:17" ht="6" customHeight="1" x14ac:dyDescent="0.2">
      <c r="Q1368" s="22"/>
    </row>
    <row r="1369" spans="1:17" x14ac:dyDescent="0.2">
      <c r="L1369" s="22"/>
      <c r="M1369" s="22"/>
      <c r="N1369" s="22"/>
      <c r="O1369" s="22"/>
      <c r="P1369" s="22"/>
      <c r="Q1369" s="14" t="s">
        <v>349</v>
      </c>
    </row>
    <row r="1370" spans="1:17" ht="6" customHeight="1" x14ac:dyDescent="0.2"/>
    <row r="1371" spans="1:17" ht="16.5" x14ac:dyDescent="0.3">
      <c r="A1371" s="534" t="s">
        <v>331</v>
      </c>
      <c r="B1371" s="534"/>
      <c r="C1371" s="534"/>
      <c r="D1371" s="534"/>
      <c r="E1371" s="534"/>
      <c r="F1371" s="534"/>
      <c r="G1371" s="534"/>
      <c r="H1371" s="534"/>
      <c r="I1371" s="534"/>
      <c r="J1371" s="534"/>
      <c r="K1371" s="534"/>
      <c r="L1371" s="534"/>
      <c r="M1371" s="534"/>
      <c r="N1371" s="534"/>
      <c r="O1371" s="534"/>
      <c r="P1371" s="534"/>
      <c r="Q1371" s="534"/>
    </row>
    <row r="1373" spans="1:17" ht="13.5" x14ac:dyDescent="0.2">
      <c r="B1373" s="541" t="s">
        <v>332</v>
      </c>
      <c r="C1373" s="541"/>
      <c r="D1373" s="541"/>
      <c r="E1373" s="541"/>
      <c r="F1373" s="541"/>
      <c r="G1373" s="541"/>
      <c r="H1373" s="541"/>
      <c r="I1373" s="541"/>
      <c r="J1373" s="541"/>
      <c r="K1373" s="541"/>
      <c r="L1373" s="541"/>
      <c r="M1373" s="541"/>
      <c r="N1373" s="541"/>
    </row>
    <row r="1374" spans="1:17" x14ac:dyDescent="0.2">
      <c r="B1374" s="483" t="s">
        <v>31</v>
      </c>
      <c r="C1374" s="483" t="s">
        <v>333</v>
      </c>
      <c r="D1374" s="483"/>
      <c r="E1374" s="483"/>
      <c r="F1374" s="483"/>
      <c r="G1374" s="483" t="s">
        <v>334</v>
      </c>
      <c r="H1374" s="483"/>
      <c r="I1374" s="483"/>
      <c r="J1374" s="483" t="s">
        <v>335</v>
      </c>
      <c r="K1374" s="483"/>
      <c r="L1374" s="483"/>
      <c r="M1374" s="483"/>
      <c r="N1374" s="483"/>
    </row>
    <row r="1375" spans="1:17" x14ac:dyDescent="0.2">
      <c r="B1375" s="483"/>
      <c r="C1375" s="483"/>
      <c r="D1375" s="483"/>
      <c r="E1375" s="483"/>
      <c r="F1375" s="483"/>
      <c r="G1375" s="483"/>
      <c r="H1375" s="483"/>
      <c r="I1375" s="483"/>
      <c r="J1375" s="483"/>
      <c r="K1375" s="483"/>
      <c r="L1375" s="483"/>
      <c r="M1375" s="483"/>
      <c r="N1375" s="483"/>
    </row>
    <row r="1376" spans="1:17" ht="13.5" x14ac:dyDescent="0.2">
      <c r="B1376" s="483"/>
      <c r="C1376" s="483"/>
      <c r="D1376" s="483"/>
      <c r="E1376" s="483"/>
      <c r="F1376" s="483"/>
      <c r="G1376" s="14" t="s">
        <v>336</v>
      </c>
      <c r="H1376" s="14" t="s">
        <v>337</v>
      </c>
      <c r="I1376" s="54" t="s">
        <v>338</v>
      </c>
      <c r="J1376" s="14" t="s">
        <v>336</v>
      </c>
      <c r="K1376" s="483" t="s">
        <v>337</v>
      </c>
      <c r="L1376" s="483"/>
      <c r="M1376" s="503" t="s">
        <v>338</v>
      </c>
      <c r="N1376" s="503"/>
    </row>
    <row r="1377" spans="2:16" ht="13.5" x14ac:dyDescent="0.2">
      <c r="B1377" s="112">
        <v>73</v>
      </c>
      <c r="C1377" s="564" t="str">
        <f>A297</f>
        <v/>
      </c>
      <c r="D1377" s="564"/>
      <c r="E1377" s="564"/>
      <c r="F1377" s="564"/>
      <c r="G1377" s="100"/>
      <c r="H1377" s="100"/>
      <c r="I1377" s="122"/>
      <c r="J1377" s="122"/>
      <c r="K1377" s="543"/>
      <c r="L1377" s="543"/>
      <c r="M1377" s="565"/>
      <c r="N1377" s="565"/>
    </row>
    <row r="1378" spans="2:16" ht="13.5" x14ac:dyDescent="0.2">
      <c r="B1378" s="113">
        <v>74</v>
      </c>
      <c r="C1378" s="564" t="str">
        <f>A299</f>
        <v/>
      </c>
      <c r="D1378" s="564"/>
      <c r="E1378" s="564"/>
      <c r="F1378" s="564"/>
      <c r="G1378" s="100"/>
      <c r="H1378" s="100"/>
      <c r="I1378" s="100"/>
      <c r="J1378" s="100"/>
      <c r="K1378" s="543"/>
      <c r="L1378" s="543"/>
      <c r="M1378" s="565"/>
      <c r="N1378" s="565"/>
    </row>
    <row r="1379" spans="2:16" ht="13.5" x14ac:dyDescent="0.2">
      <c r="B1379" s="112">
        <v>75</v>
      </c>
      <c r="C1379" s="564" t="str">
        <f>A301</f>
        <v/>
      </c>
      <c r="D1379" s="564"/>
      <c r="E1379" s="564"/>
      <c r="F1379" s="564"/>
      <c r="G1379" s="100"/>
      <c r="H1379" s="100"/>
      <c r="I1379" s="100"/>
      <c r="J1379" s="100"/>
      <c r="K1379" s="543"/>
      <c r="L1379" s="543"/>
      <c r="M1379" s="565"/>
      <c r="N1379" s="565"/>
      <c r="O1379" s="34"/>
      <c r="P1379" s="31"/>
    </row>
    <row r="1380" spans="2:16" ht="13.5" x14ac:dyDescent="0.2">
      <c r="B1380" s="113">
        <v>76</v>
      </c>
      <c r="C1380" s="564" t="str">
        <f>A303</f>
        <v/>
      </c>
      <c r="D1380" s="564"/>
      <c r="E1380" s="564"/>
      <c r="F1380" s="564"/>
      <c r="G1380" s="100"/>
      <c r="H1380" s="100"/>
      <c r="I1380" s="100"/>
      <c r="J1380" s="100"/>
      <c r="K1380" s="543"/>
      <c r="L1380" s="543"/>
      <c r="M1380" s="565"/>
      <c r="N1380" s="565"/>
      <c r="P1380" s="31"/>
    </row>
    <row r="1381" spans="2:16" ht="13.5" x14ac:dyDescent="0.2">
      <c r="B1381" s="112">
        <v>77</v>
      </c>
      <c r="C1381" s="564" t="str">
        <f>A305</f>
        <v/>
      </c>
      <c r="D1381" s="564"/>
      <c r="E1381" s="564"/>
      <c r="F1381" s="564"/>
      <c r="G1381" s="100"/>
      <c r="H1381" s="100"/>
      <c r="I1381" s="100"/>
      <c r="J1381" s="100"/>
      <c r="K1381" s="543"/>
      <c r="L1381" s="543"/>
      <c r="M1381" s="565"/>
      <c r="N1381" s="565"/>
      <c r="P1381" s="31"/>
    </row>
    <row r="1382" spans="2:16" ht="13.5" x14ac:dyDescent="0.2">
      <c r="B1382" s="113">
        <v>78</v>
      </c>
      <c r="C1382" s="564" t="str">
        <f>A307</f>
        <v/>
      </c>
      <c r="D1382" s="564"/>
      <c r="E1382" s="564"/>
      <c r="F1382" s="564"/>
      <c r="G1382" s="100"/>
      <c r="H1382" s="100"/>
      <c r="I1382" s="100"/>
      <c r="J1382" s="100"/>
      <c r="K1382" s="543"/>
      <c r="L1382" s="543"/>
      <c r="M1382" s="565"/>
      <c r="N1382" s="565"/>
      <c r="P1382" s="31"/>
    </row>
    <row r="1383" spans="2:16" ht="13.5" x14ac:dyDescent="0.2">
      <c r="B1383" s="112">
        <v>79</v>
      </c>
      <c r="C1383" s="564" t="str">
        <f>A309</f>
        <v/>
      </c>
      <c r="D1383" s="564"/>
      <c r="E1383" s="564"/>
      <c r="F1383" s="564"/>
      <c r="G1383" s="100"/>
      <c r="H1383" s="100"/>
      <c r="I1383" s="100"/>
      <c r="J1383" s="100"/>
      <c r="K1383" s="543"/>
      <c r="L1383" s="543"/>
      <c r="M1383" s="565"/>
      <c r="N1383" s="565"/>
      <c r="P1383" s="31"/>
    </row>
    <row r="1384" spans="2:16" ht="13.5" x14ac:dyDescent="0.2">
      <c r="B1384" s="113">
        <v>80</v>
      </c>
      <c r="C1384" s="564" t="str">
        <f>A328</f>
        <v/>
      </c>
      <c r="D1384" s="564"/>
      <c r="E1384" s="564"/>
      <c r="F1384" s="564"/>
      <c r="G1384" s="100"/>
      <c r="H1384" s="100"/>
      <c r="I1384" s="100"/>
      <c r="J1384" s="100"/>
      <c r="K1384" s="543"/>
      <c r="L1384" s="543"/>
      <c r="M1384" s="565"/>
      <c r="N1384" s="565"/>
      <c r="P1384" s="31"/>
    </row>
    <row r="1385" spans="2:16" ht="13.5" x14ac:dyDescent="0.2">
      <c r="B1385" s="112">
        <v>81</v>
      </c>
      <c r="C1385" s="564" t="str">
        <f>A330</f>
        <v/>
      </c>
      <c r="D1385" s="564"/>
      <c r="E1385" s="564"/>
      <c r="F1385" s="564"/>
      <c r="G1385" s="100"/>
      <c r="H1385" s="100"/>
      <c r="I1385" s="100"/>
      <c r="J1385" s="100"/>
      <c r="K1385" s="543"/>
      <c r="L1385" s="543"/>
      <c r="M1385" s="565"/>
      <c r="N1385" s="565"/>
    </row>
    <row r="1386" spans="2:16" ht="13.5" x14ac:dyDescent="0.2">
      <c r="B1386" s="113">
        <v>82</v>
      </c>
      <c r="C1386" s="564" t="str">
        <f>A332</f>
        <v/>
      </c>
      <c r="D1386" s="564"/>
      <c r="E1386" s="564"/>
      <c r="F1386" s="564"/>
      <c r="G1386" s="100"/>
      <c r="H1386" s="100"/>
      <c r="I1386" s="100"/>
      <c r="J1386" s="100"/>
      <c r="K1386" s="543"/>
      <c r="L1386" s="543"/>
      <c r="M1386" s="565"/>
      <c r="N1386" s="565"/>
    </row>
    <row r="1387" spans="2:16" ht="13.5" x14ac:dyDescent="0.2">
      <c r="B1387" s="112">
        <v>83</v>
      </c>
      <c r="C1387" s="564" t="str">
        <f>A334</f>
        <v/>
      </c>
      <c r="D1387" s="564"/>
      <c r="E1387" s="564"/>
      <c r="F1387" s="564"/>
      <c r="G1387" s="100"/>
      <c r="H1387" s="100"/>
      <c r="I1387" s="100"/>
      <c r="J1387" s="100"/>
      <c r="K1387" s="543"/>
      <c r="L1387" s="543"/>
      <c r="M1387" s="565"/>
      <c r="N1387" s="565"/>
    </row>
    <row r="1388" spans="2:16" ht="13.5" x14ac:dyDescent="0.2">
      <c r="B1388" s="113">
        <v>84</v>
      </c>
      <c r="C1388" s="564" t="str">
        <f>A336</f>
        <v/>
      </c>
      <c r="D1388" s="564"/>
      <c r="E1388" s="564"/>
      <c r="F1388" s="564"/>
      <c r="G1388" s="100"/>
      <c r="H1388" s="100"/>
      <c r="I1388" s="100"/>
      <c r="J1388" s="100"/>
      <c r="K1388" s="543"/>
      <c r="L1388" s="543"/>
      <c r="M1388" s="565"/>
      <c r="N1388" s="565"/>
    </row>
    <row r="1389" spans="2:16" ht="13.5" x14ac:dyDescent="0.2">
      <c r="B1389" s="112">
        <v>85</v>
      </c>
      <c r="C1389" s="564" t="str">
        <f>A338</f>
        <v/>
      </c>
      <c r="D1389" s="564"/>
      <c r="E1389" s="564"/>
      <c r="F1389" s="564"/>
      <c r="G1389" s="100"/>
      <c r="H1389" s="100"/>
      <c r="I1389" s="100"/>
      <c r="J1389" s="100"/>
      <c r="K1389" s="543"/>
      <c r="L1389" s="543"/>
      <c r="M1389" s="565"/>
      <c r="N1389" s="565"/>
    </row>
    <row r="1390" spans="2:16" ht="13.5" x14ac:dyDescent="0.2">
      <c r="B1390" s="113">
        <v>86</v>
      </c>
      <c r="C1390" s="564" t="str">
        <f>A340</f>
        <v/>
      </c>
      <c r="D1390" s="564"/>
      <c r="E1390" s="564"/>
      <c r="F1390" s="564"/>
      <c r="G1390" s="100"/>
      <c r="H1390" s="100"/>
      <c r="I1390" s="100"/>
      <c r="J1390" s="100"/>
      <c r="K1390" s="543"/>
      <c r="L1390" s="543"/>
      <c r="M1390" s="565"/>
      <c r="N1390" s="565"/>
    </row>
    <row r="1391" spans="2:16" ht="13.5" x14ac:dyDescent="0.2">
      <c r="B1391" s="112">
        <v>87</v>
      </c>
      <c r="C1391" s="564" t="str">
        <f>A342</f>
        <v/>
      </c>
      <c r="D1391" s="564"/>
      <c r="E1391" s="564"/>
      <c r="F1391" s="564"/>
      <c r="G1391" s="100"/>
      <c r="H1391" s="100"/>
      <c r="I1391" s="100"/>
      <c r="J1391" s="100"/>
      <c r="K1391" s="543"/>
      <c r="L1391" s="543"/>
      <c r="M1391" s="565"/>
      <c r="N1391" s="565"/>
    </row>
    <row r="1392" spans="2:16" ht="13.5" x14ac:dyDescent="0.2">
      <c r="B1392" s="113">
        <v>88</v>
      </c>
      <c r="C1392" s="564" t="str">
        <f>A344</f>
        <v/>
      </c>
      <c r="D1392" s="564"/>
      <c r="E1392" s="564"/>
      <c r="F1392" s="564"/>
      <c r="G1392" s="100"/>
      <c r="H1392" s="100"/>
      <c r="I1392" s="100"/>
      <c r="J1392" s="100"/>
      <c r="K1392" s="543"/>
      <c r="L1392" s="543"/>
      <c r="M1392" s="565"/>
      <c r="N1392" s="565"/>
    </row>
    <row r="1393" spans="1:17" ht="13.5" x14ac:dyDescent="0.2">
      <c r="B1393" s="112">
        <v>89</v>
      </c>
      <c r="C1393" s="564" t="str">
        <f>A363</f>
        <v/>
      </c>
      <c r="D1393" s="564"/>
      <c r="E1393" s="564"/>
      <c r="F1393" s="564"/>
      <c r="G1393" s="100"/>
      <c r="H1393" s="100"/>
      <c r="I1393" s="100"/>
      <c r="J1393" s="100"/>
      <c r="K1393" s="543"/>
      <c r="L1393" s="543"/>
      <c r="M1393" s="565"/>
      <c r="N1393" s="565"/>
    </row>
    <row r="1394" spans="1:17" ht="13.5" x14ac:dyDescent="0.2">
      <c r="B1394" s="113">
        <v>90</v>
      </c>
      <c r="C1394" s="564" t="str">
        <f>A365</f>
        <v/>
      </c>
      <c r="D1394" s="564"/>
      <c r="E1394" s="564"/>
      <c r="F1394" s="564"/>
      <c r="G1394" s="100"/>
      <c r="H1394" s="100"/>
      <c r="I1394" s="100"/>
      <c r="J1394" s="100"/>
      <c r="K1394" s="543"/>
      <c r="L1394" s="543"/>
      <c r="M1394" s="565"/>
      <c r="N1394" s="565"/>
    </row>
    <row r="1396" spans="1:17" ht="17.25" x14ac:dyDescent="0.25">
      <c r="A1396" s="497" t="s">
        <v>19</v>
      </c>
      <c r="B1396" s="497"/>
      <c r="C1396" s="497"/>
      <c r="D1396" s="497"/>
      <c r="E1396" s="560" t="str">
        <f>E1362</f>
        <v>3R Petroleum</v>
      </c>
      <c r="F1396" s="560"/>
      <c r="G1396" s="560"/>
      <c r="H1396" s="560"/>
      <c r="I1396" s="560"/>
      <c r="L1396" s="486" t="s">
        <v>21</v>
      </c>
      <c r="M1396" s="486"/>
      <c r="N1396" s="486"/>
      <c r="O1396" s="486"/>
      <c r="P1396" s="486"/>
      <c r="Q1396" s="486"/>
    </row>
    <row r="1397" spans="1:17" ht="6" customHeight="1" x14ac:dyDescent="0.2">
      <c r="I1397" s="22"/>
      <c r="J1397" s="18"/>
      <c r="K1397" s="18"/>
      <c r="L1397" s="18"/>
      <c r="M1397" s="18"/>
      <c r="N1397" s="18"/>
      <c r="O1397" s="18"/>
      <c r="P1397" s="18"/>
      <c r="Q1397" s="18"/>
    </row>
    <row r="1398" spans="1:17" ht="16.5" x14ac:dyDescent="0.3">
      <c r="A1398" s="487" t="s">
        <v>5</v>
      </c>
      <c r="B1398" s="511">
        <f>B1364</f>
        <v>5</v>
      </c>
      <c r="C1398" s="97"/>
      <c r="D1398" s="483" t="s">
        <v>279</v>
      </c>
      <c r="E1398" s="483"/>
      <c r="F1398" s="483"/>
      <c r="G1398" s="483"/>
      <c r="H1398" s="483"/>
      <c r="I1398" s="483"/>
      <c r="L1398" s="534" t="s">
        <v>222</v>
      </c>
      <c r="M1398" s="534"/>
      <c r="N1398" s="534"/>
      <c r="O1398" s="534"/>
      <c r="P1398" s="534"/>
      <c r="Q1398" s="534"/>
    </row>
    <row r="1399" spans="1:17" x14ac:dyDescent="0.2">
      <c r="A1399" s="487"/>
      <c r="B1399" s="511"/>
      <c r="C1399" s="13"/>
      <c r="D1399" s="483" t="s">
        <v>7</v>
      </c>
      <c r="E1399" s="483"/>
      <c r="F1399" s="483"/>
      <c r="G1399" s="483" t="s">
        <v>8</v>
      </c>
      <c r="H1399" s="483"/>
      <c r="I1399" s="483"/>
    </row>
    <row r="1400" spans="1:17" x14ac:dyDescent="0.2">
      <c r="A1400" s="477" t="s">
        <v>4</v>
      </c>
      <c r="B1400" s="477"/>
      <c r="C1400" s="22"/>
      <c r="D1400" s="14" t="s">
        <v>9</v>
      </c>
      <c r="E1400" s="14" t="s">
        <v>10</v>
      </c>
      <c r="F1400" s="14" t="s">
        <v>11</v>
      </c>
      <c r="G1400" s="14" t="s">
        <v>9</v>
      </c>
      <c r="H1400" s="14" t="s">
        <v>10</v>
      </c>
      <c r="I1400" s="14" t="s">
        <v>11</v>
      </c>
      <c r="L1400" s="539" t="s">
        <v>223</v>
      </c>
      <c r="M1400" s="539"/>
      <c r="N1400" s="539"/>
      <c r="O1400" s="539"/>
      <c r="P1400" s="539"/>
      <c r="Q1400" s="539"/>
    </row>
    <row r="1401" spans="1:17" x14ac:dyDescent="0.2">
      <c r="A1401" s="551">
        <f>A1367</f>
        <v>44986</v>
      </c>
      <c r="B1401" s="551"/>
      <c r="D1401" s="72">
        <f t="shared" ref="D1401:I1401" si="39">D1367</f>
        <v>2</v>
      </c>
      <c r="E1401" s="72">
        <f t="shared" si="39"/>
        <v>8</v>
      </c>
      <c r="F1401" s="72">
        <f t="shared" si="39"/>
        <v>2022</v>
      </c>
      <c r="G1401" s="72">
        <f t="shared" si="39"/>
        <v>31</v>
      </c>
      <c r="H1401" s="72">
        <f t="shared" si="39"/>
        <v>12</v>
      </c>
      <c r="I1401" s="72">
        <f t="shared" si="39"/>
        <v>2022</v>
      </c>
      <c r="L1401" s="540" t="s">
        <v>25</v>
      </c>
      <c r="M1401" s="540"/>
      <c r="N1401" s="540"/>
      <c r="O1401" s="540"/>
      <c r="P1401" s="540"/>
      <c r="Q1401" s="540"/>
    </row>
    <row r="1402" spans="1:17" ht="6" customHeight="1" x14ac:dyDescent="0.2">
      <c r="Q1402" s="22"/>
    </row>
    <row r="1403" spans="1:17" x14ac:dyDescent="0.2">
      <c r="L1403" s="22"/>
      <c r="M1403" s="22"/>
      <c r="N1403" s="22"/>
      <c r="O1403" s="22"/>
      <c r="P1403" s="22"/>
      <c r="Q1403" s="14" t="s">
        <v>350</v>
      </c>
    </row>
    <row r="1404" spans="1:17" ht="6" customHeight="1" x14ac:dyDescent="0.2"/>
    <row r="1405" spans="1:17" ht="16.5" x14ac:dyDescent="0.3">
      <c r="A1405" s="534" t="s">
        <v>331</v>
      </c>
      <c r="B1405" s="534"/>
      <c r="C1405" s="534"/>
      <c r="D1405" s="534"/>
      <c r="E1405" s="534"/>
      <c r="F1405" s="534"/>
      <c r="G1405" s="534"/>
      <c r="H1405" s="534"/>
      <c r="I1405" s="534"/>
      <c r="J1405" s="534"/>
      <c r="K1405" s="534"/>
      <c r="L1405" s="534"/>
      <c r="M1405" s="534"/>
      <c r="N1405" s="534"/>
      <c r="O1405" s="534"/>
      <c r="P1405" s="534"/>
      <c r="Q1405" s="534"/>
    </row>
    <row r="1407" spans="1:17" ht="13.5" x14ac:dyDescent="0.2">
      <c r="B1407" s="541" t="s">
        <v>332</v>
      </c>
      <c r="C1407" s="541"/>
      <c r="D1407" s="541"/>
      <c r="E1407" s="541"/>
      <c r="F1407" s="541"/>
      <c r="G1407" s="541"/>
      <c r="H1407" s="541"/>
      <c r="I1407" s="541"/>
      <c r="J1407" s="541"/>
      <c r="K1407" s="541"/>
      <c r="L1407" s="541"/>
      <c r="M1407" s="541"/>
      <c r="N1407" s="541"/>
    </row>
    <row r="1408" spans="1:17" x14ac:dyDescent="0.2">
      <c r="B1408" s="483" t="s">
        <v>31</v>
      </c>
      <c r="C1408" s="483" t="s">
        <v>333</v>
      </c>
      <c r="D1408" s="483"/>
      <c r="E1408" s="483"/>
      <c r="F1408" s="483"/>
      <c r="G1408" s="483" t="s">
        <v>334</v>
      </c>
      <c r="H1408" s="483"/>
      <c r="I1408" s="483"/>
      <c r="J1408" s="483" t="s">
        <v>335</v>
      </c>
      <c r="K1408" s="483"/>
      <c r="L1408" s="483"/>
      <c r="M1408" s="483"/>
      <c r="N1408" s="483"/>
    </row>
    <row r="1409" spans="1:17" x14ac:dyDescent="0.2">
      <c r="B1409" s="483"/>
      <c r="C1409" s="483"/>
      <c r="D1409" s="483"/>
      <c r="E1409" s="483"/>
      <c r="F1409" s="483"/>
      <c r="G1409" s="483"/>
      <c r="H1409" s="483"/>
      <c r="I1409" s="483"/>
      <c r="J1409" s="483"/>
      <c r="K1409" s="483"/>
      <c r="L1409" s="483"/>
      <c r="M1409" s="483"/>
      <c r="N1409" s="483"/>
    </row>
    <row r="1410" spans="1:17" ht="13.5" x14ac:dyDescent="0.2">
      <c r="B1410" s="483"/>
      <c r="C1410" s="483"/>
      <c r="D1410" s="483"/>
      <c r="E1410" s="483"/>
      <c r="F1410" s="483"/>
      <c r="G1410" s="14" t="s">
        <v>336</v>
      </c>
      <c r="H1410" s="14" t="s">
        <v>337</v>
      </c>
      <c r="I1410" s="54" t="s">
        <v>338</v>
      </c>
      <c r="J1410" s="14" t="s">
        <v>336</v>
      </c>
      <c r="K1410" s="483" t="s">
        <v>337</v>
      </c>
      <c r="L1410" s="483"/>
      <c r="M1410" s="503" t="s">
        <v>338</v>
      </c>
      <c r="N1410" s="503"/>
    </row>
    <row r="1411" spans="1:17" ht="13.5" x14ac:dyDescent="0.2">
      <c r="B1411" s="112">
        <v>91</v>
      </c>
      <c r="C1411" s="564" t="str">
        <f>A367</f>
        <v/>
      </c>
      <c r="D1411" s="564"/>
      <c r="E1411" s="564"/>
      <c r="F1411" s="564"/>
      <c r="G1411" s="100"/>
      <c r="H1411" s="100"/>
      <c r="I1411" s="122"/>
      <c r="J1411" s="122"/>
      <c r="K1411" s="543"/>
      <c r="L1411" s="543"/>
      <c r="M1411" s="565"/>
      <c r="N1411" s="565"/>
    </row>
    <row r="1412" spans="1:17" ht="13.5" x14ac:dyDescent="0.2">
      <c r="B1412" s="113">
        <v>92</v>
      </c>
      <c r="C1412" s="564" t="str">
        <f>A369</f>
        <v/>
      </c>
      <c r="D1412" s="564"/>
      <c r="E1412" s="564"/>
      <c r="F1412" s="564"/>
      <c r="G1412" s="100"/>
      <c r="H1412" s="100"/>
      <c r="I1412" s="100"/>
      <c r="J1412" s="100"/>
      <c r="K1412" s="543"/>
      <c r="L1412" s="543"/>
      <c r="M1412" s="565"/>
      <c r="N1412" s="565"/>
      <c r="O1412" s="34"/>
      <c r="P1412" s="31"/>
    </row>
    <row r="1413" spans="1:17" ht="13.5" x14ac:dyDescent="0.2">
      <c r="B1413" s="112">
        <v>93</v>
      </c>
      <c r="C1413" s="564" t="str">
        <f>A371</f>
        <v/>
      </c>
      <c r="D1413" s="564"/>
      <c r="E1413" s="564"/>
      <c r="F1413" s="564"/>
      <c r="G1413" s="100"/>
      <c r="H1413" s="100"/>
      <c r="I1413" s="100"/>
      <c r="J1413" s="100"/>
      <c r="K1413" s="543"/>
      <c r="L1413" s="543"/>
      <c r="M1413" s="565"/>
      <c r="N1413" s="565"/>
      <c r="P1413" s="31"/>
    </row>
    <row r="1414" spans="1:17" ht="13.5" x14ac:dyDescent="0.2">
      <c r="B1414" s="113">
        <v>94</v>
      </c>
      <c r="C1414" s="564" t="str">
        <f>A373</f>
        <v/>
      </c>
      <c r="D1414" s="564"/>
      <c r="E1414" s="564"/>
      <c r="F1414" s="564"/>
      <c r="G1414" s="100"/>
      <c r="H1414" s="100"/>
      <c r="I1414" s="100"/>
      <c r="J1414" s="100"/>
      <c r="K1414" s="543"/>
      <c r="L1414" s="543"/>
      <c r="M1414" s="565"/>
      <c r="N1414" s="565"/>
      <c r="P1414" s="31"/>
    </row>
    <row r="1415" spans="1:17" ht="13.5" x14ac:dyDescent="0.2">
      <c r="B1415" s="112">
        <v>95</v>
      </c>
      <c r="C1415" s="564" t="str">
        <f>A375</f>
        <v/>
      </c>
      <c r="D1415" s="564"/>
      <c r="E1415" s="564"/>
      <c r="F1415" s="564"/>
      <c r="G1415" s="100"/>
      <c r="H1415" s="100"/>
      <c r="I1415" s="100"/>
      <c r="J1415" s="100"/>
      <c r="K1415" s="543"/>
      <c r="L1415" s="543"/>
      <c r="M1415" s="565"/>
      <c r="N1415" s="565"/>
      <c r="P1415" s="31"/>
    </row>
    <row r="1416" spans="1:17" ht="13.5" x14ac:dyDescent="0.2">
      <c r="B1416" s="113">
        <v>96</v>
      </c>
      <c r="C1416" s="564" t="str">
        <f>A377</f>
        <v/>
      </c>
      <c r="D1416" s="564"/>
      <c r="E1416" s="564"/>
      <c r="F1416" s="564"/>
      <c r="G1416" s="100"/>
      <c r="H1416" s="100"/>
      <c r="I1416" s="100"/>
      <c r="J1416" s="100"/>
      <c r="K1416" s="543"/>
      <c r="L1416" s="543"/>
      <c r="M1416" s="565"/>
      <c r="N1416" s="565"/>
      <c r="P1416" s="31"/>
    </row>
    <row r="1417" spans="1:17" ht="13.5" x14ac:dyDescent="0.2">
      <c r="B1417" s="112">
        <v>97</v>
      </c>
      <c r="C1417" s="564" t="str">
        <f>A379</f>
        <v/>
      </c>
      <c r="D1417" s="564"/>
      <c r="E1417" s="564"/>
      <c r="F1417" s="564"/>
      <c r="G1417" s="100"/>
      <c r="H1417" s="100"/>
      <c r="I1417" s="100"/>
      <c r="J1417" s="100"/>
      <c r="K1417" s="543"/>
      <c r="L1417" s="543"/>
      <c r="M1417" s="565"/>
      <c r="N1417" s="565"/>
      <c r="P1417" s="31"/>
    </row>
    <row r="1418" spans="1:17" ht="13.5" x14ac:dyDescent="0.2">
      <c r="B1418" s="118"/>
      <c r="C1418" s="566"/>
      <c r="D1418" s="566"/>
      <c r="E1418" s="566"/>
      <c r="F1418" s="566"/>
      <c r="G1418" s="35"/>
      <c r="H1418" s="35"/>
      <c r="I1418" s="32"/>
      <c r="J1418" s="32"/>
      <c r="K1418" s="567"/>
      <c r="L1418" s="567"/>
      <c r="M1418" s="568"/>
      <c r="N1418" s="568"/>
    </row>
    <row r="1419" spans="1:17" ht="17.25" x14ac:dyDescent="0.25">
      <c r="A1419" s="497" t="s">
        <v>19</v>
      </c>
      <c r="B1419" s="497"/>
      <c r="C1419" s="497"/>
      <c r="D1419" s="497"/>
      <c r="E1419" s="560" t="str">
        <f>E1396</f>
        <v>3R Petroleum</v>
      </c>
      <c r="F1419" s="560"/>
      <c r="G1419" s="560"/>
      <c r="H1419" s="560"/>
      <c r="I1419" s="560"/>
      <c r="L1419" s="486" t="s">
        <v>21</v>
      </c>
      <c r="M1419" s="486"/>
      <c r="N1419" s="486"/>
      <c r="O1419" s="486"/>
      <c r="P1419" s="486"/>
      <c r="Q1419" s="486"/>
    </row>
    <row r="1420" spans="1:17" ht="6" customHeight="1" x14ac:dyDescent="0.2">
      <c r="I1420" s="22"/>
      <c r="J1420" s="18"/>
      <c r="K1420" s="18"/>
      <c r="L1420" s="18"/>
      <c r="M1420" s="18"/>
      <c r="N1420" s="18"/>
      <c r="O1420" s="18"/>
      <c r="P1420" s="18"/>
      <c r="Q1420" s="18"/>
    </row>
    <row r="1421" spans="1:17" ht="16.5" x14ac:dyDescent="0.3">
      <c r="A1421" s="487" t="s">
        <v>5</v>
      </c>
      <c r="B1421" s="511">
        <f>B1398</f>
        <v>5</v>
      </c>
      <c r="C1421" s="97"/>
      <c r="D1421" s="483" t="s">
        <v>279</v>
      </c>
      <c r="E1421" s="483"/>
      <c r="F1421" s="483"/>
      <c r="G1421" s="483"/>
      <c r="H1421" s="483"/>
      <c r="I1421" s="483"/>
      <c r="L1421" s="534" t="s">
        <v>222</v>
      </c>
      <c r="M1421" s="534"/>
      <c r="N1421" s="534"/>
      <c r="O1421" s="534"/>
      <c r="P1421" s="534"/>
      <c r="Q1421" s="534"/>
    </row>
    <row r="1422" spans="1:17" x14ac:dyDescent="0.2">
      <c r="A1422" s="487"/>
      <c r="B1422" s="511"/>
      <c r="C1422" s="13"/>
      <c r="D1422" s="483" t="s">
        <v>7</v>
      </c>
      <c r="E1422" s="483"/>
      <c r="F1422" s="483"/>
      <c r="G1422" s="483" t="s">
        <v>8</v>
      </c>
      <c r="H1422" s="483"/>
      <c r="I1422" s="483"/>
    </row>
    <row r="1423" spans="1:17" x14ac:dyDescent="0.2">
      <c r="A1423" s="477" t="s">
        <v>4</v>
      </c>
      <c r="B1423" s="477"/>
      <c r="C1423" s="22"/>
      <c r="D1423" s="14" t="s">
        <v>9</v>
      </c>
      <c r="E1423" s="14" t="s">
        <v>10</v>
      </c>
      <c r="F1423" s="14" t="s">
        <v>11</v>
      </c>
      <c r="G1423" s="14" t="s">
        <v>9</v>
      </c>
      <c r="H1423" s="14" t="s">
        <v>10</v>
      </c>
      <c r="I1423" s="14" t="s">
        <v>11</v>
      </c>
      <c r="L1423" s="539" t="s">
        <v>223</v>
      </c>
      <c r="M1423" s="539"/>
      <c r="N1423" s="539"/>
      <c r="O1423" s="539"/>
      <c r="P1423" s="539"/>
      <c r="Q1423" s="539"/>
    </row>
    <row r="1424" spans="1:17" x14ac:dyDescent="0.2">
      <c r="A1424" s="551">
        <f>A1401</f>
        <v>44986</v>
      </c>
      <c r="B1424" s="551"/>
      <c r="D1424" s="72">
        <f t="shared" ref="D1424:I1424" si="40">D1401</f>
        <v>2</v>
      </c>
      <c r="E1424" s="72">
        <f t="shared" si="40"/>
        <v>8</v>
      </c>
      <c r="F1424" s="72">
        <f t="shared" si="40"/>
        <v>2022</v>
      </c>
      <c r="G1424" s="72">
        <f t="shared" si="40"/>
        <v>31</v>
      </c>
      <c r="H1424" s="72">
        <f t="shared" si="40"/>
        <v>12</v>
      </c>
      <c r="I1424" s="72">
        <f t="shared" si="40"/>
        <v>2022</v>
      </c>
      <c r="L1424" s="540" t="s">
        <v>25</v>
      </c>
      <c r="M1424" s="540"/>
      <c r="N1424" s="540"/>
      <c r="O1424" s="540"/>
      <c r="P1424" s="540"/>
      <c r="Q1424" s="540"/>
    </row>
    <row r="1425" spans="1:17" ht="6" customHeight="1" x14ac:dyDescent="0.2">
      <c r="Q1425" s="22"/>
    </row>
    <row r="1426" spans="1:17" x14ac:dyDescent="0.2">
      <c r="L1426" s="22"/>
      <c r="M1426" s="22"/>
      <c r="N1426" s="22"/>
      <c r="O1426" s="22"/>
      <c r="P1426" s="22"/>
      <c r="Q1426" s="14" t="s">
        <v>351</v>
      </c>
    </row>
    <row r="1427" spans="1:17" ht="6" customHeight="1" x14ac:dyDescent="0.2"/>
    <row r="1428" spans="1:17" ht="16.5" x14ac:dyDescent="0.3">
      <c r="A1428" s="534" t="s">
        <v>331</v>
      </c>
      <c r="B1428" s="534"/>
      <c r="C1428" s="534"/>
      <c r="D1428" s="534"/>
      <c r="E1428" s="534"/>
      <c r="F1428" s="534"/>
      <c r="G1428" s="534"/>
      <c r="H1428" s="534"/>
      <c r="I1428" s="534"/>
      <c r="J1428" s="534"/>
      <c r="K1428" s="534"/>
      <c r="L1428" s="534"/>
      <c r="M1428" s="534"/>
      <c r="N1428" s="534"/>
      <c r="O1428" s="534"/>
      <c r="P1428" s="534"/>
      <c r="Q1428" s="534"/>
    </row>
    <row r="1430" spans="1:17" ht="13.5" x14ac:dyDescent="0.2">
      <c r="B1430" s="541" t="s">
        <v>352</v>
      </c>
      <c r="C1430" s="541"/>
      <c r="D1430" s="541"/>
      <c r="E1430" s="541"/>
      <c r="F1430" s="541"/>
      <c r="G1430" s="541"/>
      <c r="H1430" s="541"/>
      <c r="I1430" s="541"/>
      <c r="J1430" s="541"/>
      <c r="K1430" s="541"/>
      <c r="L1430" s="541"/>
      <c r="M1430" s="541"/>
      <c r="N1430" s="541"/>
    </row>
    <row r="1431" spans="1:17" x14ac:dyDescent="0.2">
      <c r="B1431" s="483" t="s">
        <v>31</v>
      </c>
      <c r="C1431" s="483" t="s">
        <v>333</v>
      </c>
      <c r="D1431" s="483"/>
      <c r="E1431" s="483"/>
      <c r="F1431" s="483"/>
      <c r="G1431" s="483" t="s">
        <v>334</v>
      </c>
      <c r="H1431" s="483"/>
      <c r="I1431" s="483"/>
      <c r="J1431" s="483" t="s">
        <v>335</v>
      </c>
      <c r="K1431" s="483"/>
      <c r="L1431" s="483"/>
      <c r="M1431" s="483"/>
      <c r="N1431" s="483"/>
    </row>
    <row r="1432" spans="1:17" x14ac:dyDescent="0.2">
      <c r="B1432" s="483"/>
      <c r="C1432" s="483"/>
      <c r="D1432" s="483"/>
      <c r="E1432" s="483"/>
      <c r="F1432" s="483"/>
      <c r="G1432" s="483"/>
      <c r="H1432" s="483"/>
      <c r="I1432" s="483"/>
      <c r="J1432" s="483"/>
      <c r="K1432" s="483"/>
      <c r="L1432" s="483"/>
      <c r="M1432" s="483"/>
      <c r="N1432" s="483"/>
    </row>
    <row r="1433" spans="1:17" ht="13.5" x14ac:dyDescent="0.2">
      <c r="B1433" s="483"/>
      <c r="C1433" s="483"/>
      <c r="D1433" s="483"/>
      <c r="E1433" s="483"/>
      <c r="F1433" s="483"/>
      <c r="G1433" s="14" t="s">
        <v>336</v>
      </c>
      <c r="H1433" s="14" t="s">
        <v>337</v>
      </c>
      <c r="I1433" s="54" t="s">
        <v>338</v>
      </c>
      <c r="J1433" s="14" t="s">
        <v>336</v>
      </c>
      <c r="K1433" s="483" t="s">
        <v>337</v>
      </c>
      <c r="L1433" s="483"/>
      <c r="M1433" s="503" t="s">
        <v>338</v>
      </c>
      <c r="N1433" s="503"/>
    </row>
    <row r="1434" spans="1:17" ht="13.5" x14ac:dyDescent="0.2">
      <c r="B1434" s="112">
        <v>1</v>
      </c>
      <c r="C1434" s="564" t="str">
        <f t="shared" ref="C1434:C1451" si="41">IF(C397=0,"",C397)</f>
        <v/>
      </c>
      <c r="D1434" s="564"/>
      <c r="E1434" s="564"/>
      <c r="F1434" s="564"/>
      <c r="G1434" s="100"/>
      <c r="H1434" s="100"/>
      <c r="I1434" s="122"/>
      <c r="J1434" s="122"/>
      <c r="K1434" s="543"/>
      <c r="L1434" s="543"/>
      <c r="M1434" s="565"/>
      <c r="N1434" s="565"/>
    </row>
    <row r="1435" spans="1:17" ht="13.5" x14ac:dyDescent="0.2">
      <c r="B1435" s="113">
        <v>2</v>
      </c>
      <c r="C1435" s="564" t="str">
        <f t="shared" si="41"/>
        <v/>
      </c>
      <c r="D1435" s="564"/>
      <c r="E1435" s="564"/>
      <c r="F1435" s="564"/>
      <c r="G1435" s="100"/>
      <c r="H1435" s="100"/>
      <c r="I1435" s="100"/>
      <c r="J1435" s="100"/>
      <c r="K1435" s="543"/>
      <c r="L1435" s="543"/>
      <c r="M1435" s="565"/>
      <c r="N1435" s="565"/>
    </row>
    <row r="1436" spans="1:17" ht="13.5" x14ac:dyDescent="0.2">
      <c r="B1436" s="112">
        <v>3</v>
      </c>
      <c r="C1436" s="564" t="str">
        <f t="shared" si="41"/>
        <v/>
      </c>
      <c r="D1436" s="564"/>
      <c r="E1436" s="564"/>
      <c r="F1436" s="564"/>
      <c r="G1436" s="100"/>
      <c r="H1436" s="100"/>
      <c r="I1436" s="100"/>
      <c r="J1436" s="100"/>
      <c r="K1436" s="543"/>
      <c r="L1436" s="543"/>
      <c r="M1436" s="565"/>
      <c r="N1436" s="565"/>
      <c r="O1436" s="34" t="s">
        <v>339</v>
      </c>
      <c r="P1436" s="31" t="s">
        <v>340</v>
      </c>
    </row>
    <row r="1437" spans="1:17" ht="13.5" x14ac:dyDescent="0.2">
      <c r="B1437" s="113">
        <v>4</v>
      </c>
      <c r="C1437" s="564" t="str">
        <f t="shared" si="41"/>
        <v/>
      </c>
      <c r="D1437" s="564"/>
      <c r="E1437" s="564"/>
      <c r="F1437" s="564"/>
      <c r="G1437" s="100"/>
      <c r="H1437" s="100"/>
      <c r="I1437" s="100"/>
      <c r="J1437" s="100"/>
      <c r="K1437" s="543"/>
      <c r="L1437" s="543"/>
      <c r="M1437" s="565"/>
      <c r="N1437" s="565"/>
      <c r="P1437" s="31" t="s">
        <v>341</v>
      </c>
    </row>
    <row r="1438" spans="1:17" ht="13.5" x14ac:dyDescent="0.2">
      <c r="B1438" s="112">
        <v>5</v>
      </c>
      <c r="C1438" s="564" t="str">
        <f t="shared" si="41"/>
        <v/>
      </c>
      <c r="D1438" s="564"/>
      <c r="E1438" s="564"/>
      <c r="F1438" s="564"/>
      <c r="G1438" s="100"/>
      <c r="H1438" s="100"/>
      <c r="I1438" s="100"/>
      <c r="J1438" s="100"/>
      <c r="K1438" s="543"/>
      <c r="L1438" s="543"/>
      <c r="M1438" s="565"/>
      <c r="N1438" s="565"/>
      <c r="P1438" s="31" t="s">
        <v>342</v>
      </c>
    </row>
    <row r="1439" spans="1:17" ht="13.5" x14ac:dyDescent="0.2">
      <c r="B1439" s="113">
        <v>6</v>
      </c>
      <c r="C1439" s="564" t="str">
        <f t="shared" si="41"/>
        <v/>
      </c>
      <c r="D1439" s="564"/>
      <c r="E1439" s="564"/>
      <c r="F1439" s="564"/>
      <c r="G1439" s="100"/>
      <c r="H1439" s="100"/>
      <c r="I1439" s="100"/>
      <c r="J1439" s="100"/>
      <c r="K1439" s="543"/>
      <c r="L1439" s="543"/>
      <c r="M1439" s="565"/>
      <c r="N1439" s="565"/>
      <c r="P1439" s="31" t="s">
        <v>343</v>
      </c>
    </row>
    <row r="1440" spans="1:17" ht="13.5" x14ac:dyDescent="0.2">
      <c r="B1440" s="112">
        <v>7</v>
      </c>
      <c r="C1440" s="564" t="str">
        <f t="shared" si="41"/>
        <v/>
      </c>
      <c r="D1440" s="564"/>
      <c r="E1440" s="564"/>
      <c r="F1440" s="564"/>
      <c r="G1440" s="100"/>
      <c r="H1440" s="100"/>
      <c r="I1440" s="100"/>
      <c r="J1440" s="100"/>
      <c r="K1440" s="543"/>
      <c r="L1440" s="543"/>
      <c r="M1440" s="565"/>
      <c r="N1440" s="565"/>
      <c r="P1440" s="31" t="s">
        <v>344</v>
      </c>
    </row>
    <row r="1441" spans="1:17" ht="13.5" x14ac:dyDescent="0.2">
      <c r="B1441" s="113">
        <v>8</v>
      </c>
      <c r="C1441" s="564" t="str">
        <f t="shared" si="41"/>
        <v/>
      </c>
      <c r="D1441" s="564"/>
      <c r="E1441" s="564"/>
      <c r="F1441" s="564"/>
      <c r="G1441" s="100"/>
      <c r="H1441" s="100"/>
      <c r="I1441" s="100"/>
      <c r="J1441" s="100"/>
      <c r="K1441" s="543"/>
      <c r="L1441" s="543"/>
      <c r="M1441" s="565"/>
      <c r="N1441" s="565"/>
      <c r="P1441" s="31" t="s">
        <v>345</v>
      </c>
    </row>
    <row r="1442" spans="1:17" ht="13.5" x14ac:dyDescent="0.2">
      <c r="B1442" s="112">
        <v>9</v>
      </c>
      <c r="C1442" s="564" t="str">
        <f t="shared" si="41"/>
        <v/>
      </c>
      <c r="D1442" s="564"/>
      <c r="E1442" s="564"/>
      <c r="F1442" s="564"/>
      <c r="G1442" s="100"/>
      <c r="H1442" s="100"/>
      <c r="I1442" s="100"/>
      <c r="J1442" s="100"/>
      <c r="K1442" s="543"/>
      <c r="L1442" s="543"/>
      <c r="M1442" s="565"/>
      <c r="N1442" s="565"/>
    </row>
    <row r="1443" spans="1:17" ht="13.5" x14ac:dyDescent="0.2">
      <c r="B1443" s="113">
        <v>10</v>
      </c>
      <c r="C1443" s="564" t="str">
        <f t="shared" si="41"/>
        <v/>
      </c>
      <c r="D1443" s="564"/>
      <c r="E1443" s="564"/>
      <c r="F1443" s="564"/>
      <c r="G1443" s="100"/>
      <c r="H1443" s="100"/>
      <c r="I1443" s="100"/>
      <c r="J1443" s="100"/>
      <c r="K1443" s="543"/>
      <c r="L1443" s="543"/>
      <c r="M1443" s="565"/>
      <c r="N1443" s="565"/>
    </row>
    <row r="1444" spans="1:17" ht="13.5" x14ac:dyDescent="0.2">
      <c r="B1444" s="112">
        <v>11</v>
      </c>
      <c r="C1444" s="564" t="str">
        <f t="shared" si="41"/>
        <v/>
      </c>
      <c r="D1444" s="564"/>
      <c r="E1444" s="564"/>
      <c r="F1444" s="564"/>
      <c r="G1444" s="100"/>
      <c r="H1444" s="100"/>
      <c r="I1444" s="100"/>
      <c r="J1444" s="100"/>
      <c r="K1444" s="543"/>
      <c r="L1444" s="543"/>
      <c r="M1444" s="565"/>
      <c r="N1444" s="565"/>
    </row>
    <row r="1445" spans="1:17" ht="13.5" x14ac:dyDescent="0.2">
      <c r="B1445" s="113">
        <v>12</v>
      </c>
      <c r="C1445" s="564" t="str">
        <f t="shared" si="41"/>
        <v/>
      </c>
      <c r="D1445" s="564"/>
      <c r="E1445" s="564"/>
      <c r="F1445" s="564"/>
      <c r="G1445" s="100"/>
      <c r="H1445" s="100"/>
      <c r="I1445" s="100"/>
      <c r="J1445" s="100"/>
      <c r="K1445" s="543"/>
      <c r="L1445" s="543"/>
      <c r="M1445" s="565"/>
      <c r="N1445" s="565"/>
    </row>
    <row r="1446" spans="1:17" ht="13.5" x14ac:dyDescent="0.2">
      <c r="B1446" s="112">
        <v>13</v>
      </c>
      <c r="C1446" s="564" t="str">
        <f t="shared" si="41"/>
        <v/>
      </c>
      <c r="D1446" s="564"/>
      <c r="E1446" s="564"/>
      <c r="F1446" s="564"/>
      <c r="G1446" s="100"/>
      <c r="H1446" s="100"/>
      <c r="I1446" s="100"/>
      <c r="J1446" s="100"/>
      <c r="K1446" s="543"/>
      <c r="L1446" s="543"/>
      <c r="M1446" s="565"/>
      <c r="N1446" s="565"/>
    </row>
    <row r="1447" spans="1:17" ht="13.5" x14ac:dyDescent="0.2">
      <c r="B1447" s="113">
        <v>14</v>
      </c>
      <c r="C1447" s="564" t="str">
        <f t="shared" si="41"/>
        <v/>
      </c>
      <c r="D1447" s="564"/>
      <c r="E1447" s="564"/>
      <c r="F1447" s="564"/>
      <c r="G1447" s="100"/>
      <c r="H1447" s="100"/>
      <c r="I1447" s="100"/>
      <c r="J1447" s="100"/>
      <c r="K1447" s="543"/>
      <c r="L1447" s="543"/>
      <c r="M1447" s="565"/>
      <c r="N1447" s="565"/>
    </row>
    <row r="1448" spans="1:17" ht="13.5" x14ac:dyDescent="0.2">
      <c r="B1448" s="112">
        <v>15</v>
      </c>
      <c r="C1448" s="564" t="str">
        <f t="shared" si="41"/>
        <v/>
      </c>
      <c r="D1448" s="564"/>
      <c r="E1448" s="564"/>
      <c r="F1448" s="564"/>
      <c r="G1448" s="100"/>
      <c r="H1448" s="100"/>
      <c r="I1448" s="100"/>
      <c r="J1448" s="100"/>
      <c r="K1448" s="543"/>
      <c r="L1448" s="543"/>
      <c r="M1448" s="565"/>
      <c r="N1448" s="565"/>
    </row>
    <row r="1449" spans="1:17" ht="13.5" x14ac:dyDescent="0.2">
      <c r="B1449" s="113">
        <v>16</v>
      </c>
      <c r="C1449" s="564" t="str">
        <f t="shared" si="41"/>
        <v/>
      </c>
      <c r="D1449" s="564"/>
      <c r="E1449" s="564"/>
      <c r="F1449" s="564"/>
      <c r="G1449" s="100"/>
      <c r="H1449" s="100"/>
      <c r="I1449" s="100"/>
      <c r="J1449" s="100"/>
      <c r="K1449" s="543"/>
      <c r="L1449" s="543"/>
      <c r="M1449" s="565"/>
      <c r="N1449" s="565"/>
    </row>
    <row r="1450" spans="1:17" ht="13.5" x14ac:dyDescent="0.2">
      <c r="B1450" s="112">
        <v>17</v>
      </c>
      <c r="C1450" s="564" t="str">
        <f t="shared" si="41"/>
        <v/>
      </c>
      <c r="D1450" s="564"/>
      <c r="E1450" s="564"/>
      <c r="F1450" s="564"/>
      <c r="G1450" s="100"/>
      <c r="H1450" s="100"/>
      <c r="I1450" s="100"/>
      <c r="J1450" s="100"/>
      <c r="K1450" s="543"/>
      <c r="L1450" s="543"/>
      <c r="M1450" s="565"/>
      <c r="N1450" s="565"/>
    </row>
    <row r="1451" spans="1:17" ht="13.5" x14ac:dyDescent="0.2">
      <c r="B1451" s="113">
        <v>18</v>
      </c>
      <c r="C1451" s="564" t="str">
        <f t="shared" si="41"/>
        <v/>
      </c>
      <c r="D1451" s="564"/>
      <c r="E1451" s="564"/>
      <c r="F1451" s="564"/>
      <c r="G1451" s="100"/>
      <c r="H1451" s="100"/>
      <c r="I1451" s="100"/>
      <c r="J1451" s="100"/>
      <c r="K1451" s="543"/>
      <c r="L1451" s="543"/>
      <c r="M1451" s="565"/>
      <c r="N1451" s="565"/>
    </row>
    <row r="1453" spans="1:17" ht="17.25" x14ac:dyDescent="0.25">
      <c r="A1453" s="497" t="s">
        <v>19</v>
      </c>
      <c r="B1453" s="497"/>
      <c r="C1453" s="497"/>
      <c r="D1453" s="497"/>
      <c r="E1453" s="560" t="str">
        <f>E1419</f>
        <v>3R Petroleum</v>
      </c>
      <c r="F1453" s="560"/>
      <c r="G1453" s="560"/>
      <c r="H1453" s="560"/>
      <c r="I1453" s="560"/>
      <c r="L1453" s="486" t="s">
        <v>21</v>
      </c>
      <c r="M1453" s="486"/>
      <c r="N1453" s="486"/>
      <c r="O1453" s="486"/>
      <c r="P1453" s="486"/>
      <c r="Q1453" s="486"/>
    </row>
    <row r="1454" spans="1:17" ht="6" customHeight="1" x14ac:dyDescent="0.2">
      <c r="I1454" s="22"/>
      <c r="J1454" s="18"/>
      <c r="K1454" s="18"/>
      <c r="L1454" s="18"/>
      <c r="M1454" s="18"/>
      <c r="N1454" s="18"/>
      <c r="O1454" s="18"/>
      <c r="P1454" s="18"/>
      <c r="Q1454" s="18"/>
    </row>
    <row r="1455" spans="1:17" ht="16.5" x14ac:dyDescent="0.3">
      <c r="A1455" s="487" t="s">
        <v>5</v>
      </c>
      <c r="B1455" s="511">
        <f>B1421</f>
        <v>5</v>
      </c>
      <c r="C1455" s="97"/>
      <c r="D1455" s="483" t="s">
        <v>279</v>
      </c>
      <c r="E1455" s="483"/>
      <c r="F1455" s="483"/>
      <c r="G1455" s="483"/>
      <c r="H1455" s="483"/>
      <c r="I1455" s="483"/>
      <c r="L1455" s="534" t="s">
        <v>222</v>
      </c>
      <c r="M1455" s="534"/>
      <c r="N1455" s="534"/>
      <c r="O1455" s="534"/>
      <c r="P1455" s="534"/>
      <c r="Q1455" s="534"/>
    </row>
    <row r="1456" spans="1:17" x14ac:dyDescent="0.2">
      <c r="A1456" s="487"/>
      <c r="B1456" s="511"/>
      <c r="C1456" s="13"/>
      <c r="D1456" s="483" t="s">
        <v>7</v>
      </c>
      <c r="E1456" s="483"/>
      <c r="F1456" s="483"/>
      <c r="G1456" s="483" t="s">
        <v>8</v>
      </c>
      <c r="H1456" s="483"/>
      <c r="I1456" s="483"/>
    </row>
    <row r="1457" spans="1:17" x14ac:dyDescent="0.2">
      <c r="A1457" s="477" t="s">
        <v>4</v>
      </c>
      <c r="B1457" s="477"/>
      <c r="C1457" s="22"/>
      <c r="D1457" s="14" t="s">
        <v>9</v>
      </c>
      <c r="E1457" s="14" t="s">
        <v>10</v>
      </c>
      <c r="F1457" s="14" t="s">
        <v>11</v>
      </c>
      <c r="G1457" s="14" t="s">
        <v>9</v>
      </c>
      <c r="H1457" s="14" t="s">
        <v>10</v>
      </c>
      <c r="I1457" s="14" t="s">
        <v>11</v>
      </c>
      <c r="L1457" s="539" t="s">
        <v>223</v>
      </c>
      <c r="M1457" s="539"/>
      <c r="N1457" s="539"/>
      <c r="O1457" s="539"/>
      <c r="P1457" s="539"/>
      <c r="Q1457" s="539"/>
    </row>
    <row r="1458" spans="1:17" x14ac:dyDescent="0.2">
      <c r="A1458" s="551">
        <f>A1424</f>
        <v>44986</v>
      </c>
      <c r="B1458" s="551"/>
      <c r="D1458" s="72">
        <f t="shared" ref="D1458:I1458" si="42">D1424</f>
        <v>2</v>
      </c>
      <c r="E1458" s="72">
        <f t="shared" si="42"/>
        <v>8</v>
      </c>
      <c r="F1458" s="72">
        <f t="shared" si="42"/>
        <v>2022</v>
      </c>
      <c r="G1458" s="72">
        <f t="shared" si="42"/>
        <v>31</v>
      </c>
      <c r="H1458" s="72">
        <f t="shared" si="42"/>
        <v>12</v>
      </c>
      <c r="I1458" s="72">
        <f t="shared" si="42"/>
        <v>2022</v>
      </c>
      <c r="L1458" s="540" t="s">
        <v>25</v>
      </c>
      <c r="M1458" s="540"/>
      <c r="N1458" s="540"/>
      <c r="O1458" s="540"/>
      <c r="P1458" s="540"/>
      <c r="Q1458" s="540"/>
    </row>
    <row r="1459" spans="1:17" ht="6" customHeight="1" x14ac:dyDescent="0.2">
      <c r="Q1459" s="22"/>
    </row>
    <row r="1460" spans="1:17" x14ac:dyDescent="0.2">
      <c r="L1460" s="22"/>
      <c r="M1460" s="22"/>
      <c r="N1460" s="22"/>
      <c r="O1460" s="22"/>
      <c r="P1460" s="22"/>
      <c r="Q1460" s="14" t="s">
        <v>353</v>
      </c>
    </row>
    <row r="1461" spans="1:17" ht="6" customHeight="1" x14ac:dyDescent="0.2"/>
    <row r="1462" spans="1:17" ht="16.5" x14ac:dyDescent="0.3">
      <c r="A1462" s="534" t="s">
        <v>331</v>
      </c>
      <c r="B1462" s="534"/>
      <c r="C1462" s="534"/>
      <c r="D1462" s="534"/>
      <c r="E1462" s="534"/>
      <c r="F1462" s="534"/>
      <c r="G1462" s="534"/>
      <c r="H1462" s="534"/>
      <c r="I1462" s="534"/>
      <c r="J1462" s="534"/>
      <c r="K1462" s="534"/>
      <c r="L1462" s="534"/>
      <c r="M1462" s="534"/>
      <c r="N1462" s="534"/>
      <c r="O1462" s="534"/>
      <c r="P1462" s="534"/>
      <c r="Q1462" s="534"/>
    </row>
    <row r="1464" spans="1:17" ht="13.5" x14ac:dyDescent="0.2">
      <c r="B1464" s="541" t="s">
        <v>352</v>
      </c>
      <c r="C1464" s="541"/>
      <c r="D1464" s="541"/>
      <c r="E1464" s="541"/>
      <c r="F1464" s="541"/>
      <c r="G1464" s="541"/>
      <c r="H1464" s="541"/>
      <c r="I1464" s="541"/>
      <c r="J1464" s="541"/>
      <c r="K1464" s="541"/>
      <c r="L1464" s="541"/>
      <c r="M1464" s="541"/>
      <c r="N1464" s="541"/>
    </row>
    <row r="1465" spans="1:17" x14ac:dyDescent="0.2">
      <c r="B1465" s="483" t="s">
        <v>31</v>
      </c>
      <c r="C1465" s="483" t="s">
        <v>333</v>
      </c>
      <c r="D1465" s="483"/>
      <c r="E1465" s="483"/>
      <c r="F1465" s="483"/>
      <c r="G1465" s="483" t="s">
        <v>334</v>
      </c>
      <c r="H1465" s="483"/>
      <c r="I1465" s="483"/>
      <c r="J1465" s="483" t="s">
        <v>335</v>
      </c>
      <c r="K1465" s="483"/>
      <c r="L1465" s="483"/>
      <c r="M1465" s="483"/>
      <c r="N1465" s="483"/>
    </row>
    <row r="1466" spans="1:17" x14ac:dyDescent="0.2">
      <c r="B1466" s="483"/>
      <c r="C1466" s="483"/>
      <c r="D1466" s="483"/>
      <c r="E1466" s="483"/>
      <c r="F1466" s="483"/>
      <c r="G1466" s="483"/>
      <c r="H1466" s="483"/>
      <c r="I1466" s="483"/>
      <c r="J1466" s="483"/>
      <c r="K1466" s="483"/>
      <c r="L1466" s="483"/>
      <c r="M1466" s="483"/>
      <c r="N1466" s="483"/>
    </row>
    <row r="1467" spans="1:17" ht="13.5" x14ac:dyDescent="0.2">
      <c r="B1467" s="483"/>
      <c r="C1467" s="483"/>
      <c r="D1467" s="483"/>
      <c r="E1467" s="483"/>
      <c r="F1467" s="483"/>
      <c r="G1467" s="14" t="s">
        <v>336</v>
      </c>
      <c r="H1467" s="14" t="s">
        <v>337</v>
      </c>
      <c r="I1467" s="54" t="s">
        <v>338</v>
      </c>
      <c r="J1467" s="14" t="s">
        <v>336</v>
      </c>
      <c r="K1467" s="483" t="s">
        <v>337</v>
      </c>
      <c r="L1467" s="483"/>
      <c r="M1467" s="503" t="s">
        <v>338</v>
      </c>
      <c r="N1467" s="503"/>
    </row>
    <row r="1468" spans="1:17" ht="13.5" x14ac:dyDescent="0.2">
      <c r="B1468" s="112">
        <v>19</v>
      </c>
      <c r="C1468" s="564" t="str">
        <f>IF(C415=0,"",C415)</f>
        <v/>
      </c>
      <c r="D1468" s="564"/>
      <c r="E1468" s="564"/>
      <c r="F1468" s="564"/>
      <c r="G1468" s="100"/>
      <c r="H1468" s="100"/>
      <c r="I1468" s="122"/>
      <c r="J1468" s="122"/>
      <c r="K1468" s="543"/>
      <c r="L1468" s="543"/>
      <c r="M1468" s="565"/>
      <c r="N1468" s="565"/>
    </row>
    <row r="1469" spans="1:17" ht="13.5" x14ac:dyDescent="0.2">
      <c r="B1469" s="113">
        <v>20</v>
      </c>
      <c r="C1469" s="564" t="str">
        <f t="shared" ref="C1469:C1485" si="43">IF(C432=0,"",C432)</f>
        <v/>
      </c>
      <c r="D1469" s="564"/>
      <c r="E1469" s="564"/>
      <c r="F1469" s="564"/>
      <c r="G1469" s="100"/>
      <c r="H1469" s="100"/>
      <c r="I1469" s="100"/>
      <c r="J1469" s="100"/>
      <c r="K1469" s="543"/>
      <c r="L1469" s="543"/>
      <c r="M1469" s="565"/>
      <c r="N1469" s="565"/>
    </row>
    <row r="1470" spans="1:17" ht="13.5" x14ac:dyDescent="0.2">
      <c r="B1470" s="112">
        <v>21</v>
      </c>
      <c r="C1470" s="564" t="str">
        <f t="shared" si="43"/>
        <v/>
      </c>
      <c r="D1470" s="564"/>
      <c r="E1470" s="564"/>
      <c r="F1470" s="564"/>
      <c r="G1470" s="100"/>
      <c r="H1470" s="100"/>
      <c r="I1470" s="100"/>
      <c r="J1470" s="100"/>
      <c r="K1470" s="543"/>
      <c r="L1470" s="543"/>
      <c r="M1470" s="565"/>
      <c r="N1470" s="565"/>
    </row>
    <row r="1471" spans="1:17" ht="13.5" x14ac:dyDescent="0.2">
      <c r="B1471" s="113">
        <v>22</v>
      </c>
      <c r="C1471" s="564" t="str">
        <f t="shared" si="43"/>
        <v/>
      </c>
      <c r="D1471" s="564"/>
      <c r="E1471" s="564"/>
      <c r="F1471" s="564"/>
      <c r="G1471" s="100"/>
      <c r="H1471" s="100"/>
      <c r="I1471" s="100"/>
      <c r="J1471" s="100"/>
      <c r="K1471" s="543"/>
      <c r="L1471" s="543"/>
      <c r="M1471" s="565"/>
      <c r="N1471" s="565"/>
    </row>
    <row r="1472" spans="1:17" ht="13.5" x14ac:dyDescent="0.2">
      <c r="B1472" s="112">
        <v>23</v>
      </c>
      <c r="C1472" s="564" t="str">
        <f t="shared" si="43"/>
        <v/>
      </c>
      <c r="D1472" s="564"/>
      <c r="E1472" s="564"/>
      <c r="F1472" s="564"/>
      <c r="G1472" s="100"/>
      <c r="H1472" s="100"/>
      <c r="I1472" s="100"/>
      <c r="J1472" s="100"/>
      <c r="K1472" s="543"/>
      <c r="L1472" s="543"/>
      <c r="M1472" s="565"/>
      <c r="N1472" s="565"/>
    </row>
    <row r="1473" spans="1:17" ht="13.5" x14ac:dyDescent="0.2">
      <c r="B1473" s="113">
        <v>24</v>
      </c>
      <c r="C1473" s="564" t="str">
        <f t="shared" si="43"/>
        <v/>
      </c>
      <c r="D1473" s="564"/>
      <c r="E1473" s="564"/>
      <c r="F1473" s="564"/>
      <c r="G1473" s="100"/>
      <c r="H1473" s="100"/>
      <c r="I1473" s="100"/>
      <c r="J1473" s="100"/>
      <c r="K1473" s="543"/>
      <c r="L1473" s="543"/>
      <c r="M1473" s="565"/>
      <c r="N1473" s="565"/>
    </row>
    <row r="1474" spans="1:17" ht="13.5" x14ac:dyDescent="0.2">
      <c r="B1474" s="112">
        <v>25</v>
      </c>
      <c r="C1474" s="564" t="str">
        <f t="shared" si="43"/>
        <v/>
      </c>
      <c r="D1474" s="564"/>
      <c r="E1474" s="564"/>
      <c r="F1474" s="564"/>
      <c r="G1474" s="100"/>
      <c r="H1474" s="100"/>
      <c r="I1474" s="100"/>
      <c r="J1474" s="100"/>
      <c r="K1474" s="543"/>
      <c r="L1474" s="543"/>
      <c r="M1474" s="565"/>
      <c r="N1474" s="565"/>
    </row>
    <row r="1475" spans="1:17" ht="13.5" x14ac:dyDescent="0.2">
      <c r="B1475" s="113">
        <v>26</v>
      </c>
      <c r="C1475" s="564" t="str">
        <f t="shared" si="43"/>
        <v/>
      </c>
      <c r="D1475" s="564"/>
      <c r="E1475" s="564"/>
      <c r="F1475" s="564"/>
      <c r="G1475" s="100"/>
      <c r="H1475" s="100"/>
      <c r="I1475" s="100"/>
      <c r="J1475" s="100"/>
      <c r="K1475" s="543"/>
      <c r="L1475" s="543"/>
      <c r="M1475" s="565"/>
      <c r="N1475" s="565"/>
    </row>
    <row r="1476" spans="1:17" ht="13.5" x14ac:dyDescent="0.2">
      <c r="B1476" s="112">
        <v>27</v>
      </c>
      <c r="C1476" s="564" t="str">
        <f t="shared" si="43"/>
        <v/>
      </c>
      <c r="D1476" s="564"/>
      <c r="E1476" s="564"/>
      <c r="F1476" s="564"/>
      <c r="G1476" s="100"/>
      <c r="H1476" s="100"/>
      <c r="I1476" s="100"/>
      <c r="J1476" s="100"/>
      <c r="K1476" s="543"/>
      <c r="L1476" s="543"/>
      <c r="M1476" s="565"/>
      <c r="N1476" s="565"/>
    </row>
    <row r="1477" spans="1:17" ht="13.5" x14ac:dyDescent="0.2">
      <c r="B1477" s="113">
        <v>28</v>
      </c>
      <c r="C1477" s="564" t="str">
        <f t="shared" si="43"/>
        <v/>
      </c>
      <c r="D1477" s="564"/>
      <c r="E1477" s="564"/>
      <c r="F1477" s="564"/>
      <c r="G1477" s="100"/>
      <c r="H1477" s="100"/>
      <c r="I1477" s="100"/>
      <c r="J1477" s="100"/>
      <c r="K1477" s="543"/>
      <c r="L1477" s="543"/>
      <c r="M1477" s="565"/>
      <c r="N1477" s="565"/>
    </row>
    <row r="1478" spans="1:17" ht="13.5" x14ac:dyDescent="0.2">
      <c r="B1478" s="112">
        <v>29</v>
      </c>
      <c r="C1478" s="564" t="str">
        <f t="shared" si="43"/>
        <v/>
      </c>
      <c r="D1478" s="564"/>
      <c r="E1478" s="564"/>
      <c r="F1478" s="564"/>
      <c r="G1478" s="100"/>
      <c r="H1478" s="100"/>
      <c r="I1478" s="100"/>
      <c r="J1478" s="100"/>
      <c r="K1478" s="543"/>
      <c r="L1478" s="543"/>
      <c r="M1478" s="565"/>
      <c r="N1478" s="565"/>
    </row>
    <row r="1479" spans="1:17" ht="13.5" x14ac:dyDescent="0.2">
      <c r="B1479" s="113">
        <v>30</v>
      </c>
      <c r="C1479" s="564" t="str">
        <f t="shared" si="43"/>
        <v/>
      </c>
      <c r="D1479" s="564"/>
      <c r="E1479" s="564"/>
      <c r="F1479" s="564"/>
      <c r="G1479" s="100"/>
      <c r="H1479" s="100"/>
      <c r="I1479" s="100"/>
      <c r="J1479" s="100"/>
      <c r="K1479" s="543"/>
      <c r="L1479" s="543"/>
      <c r="M1479" s="565"/>
      <c r="N1479" s="565"/>
    </row>
    <row r="1480" spans="1:17" ht="13.5" x14ac:dyDescent="0.2">
      <c r="B1480" s="112">
        <v>31</v>
      </c>
      <c r="C1480" s="564" t="str">
        <f t="shared" si="43"/>
        <v/>
      </c>
      <c r="D1480" s="564"/>
      <c r="E1480" s="564"/>
      <c r="F1480" s="564"/>
      <c r="G1480" s="100"/>
      <c r="H1480" s="100"/>
      <c r="I1480" s="100"/>
      <c r="J1480" s="100"/>
      <c r="K1480" s="543"/>
      <c r="L1480" s="543"/>
      <c r="M1480" s="565"/>
      <c r="N1480" s="565"/>
    </row>
    <row r="1481" spans="1:17" ht="13.5" x14ac:dyDescent="0.2">
      <c r="B1481" s="113">
        <v>32</v>
      </c>
      <c r="C1481" s="564" t="str">
        <f t="shared" si="43"/>
        <v/>
      </c>
      <c r="D1481" s="564"/>
      <c r="E1481" s="564"/>
      <c r="F1481" s="564"/>
      <c r="G1481" s="100"/>
      <c r="H1481" s="100"/>
      <c r="I1481" s="100"/>
      <c r="J1481" s="100"/>
      <c r="K1481" s="543"/>
      <c r="L1481" s="543"/>
      <c r="M1481" s="565"/>
      <c r="N1481" s="565"/>
    </row>
    <row r="1482" spans="1:17" ht="13.5" x14ac:dyDescent="0.2">
      <c r="B1482" s="112">
        <v>33</v>
      </c>
      <c r="C1482" s="564" t="str">
        <f t="shared" si="43"/>
        <v/>
      </c>
      <c r="D1482" s="564"/>
      <c r="E1482" s="564"/>
      <c r="F1482" s="564"/>
      <c r="G1482" s="100"/>
      <c r="H1482" s="100"/>
      <c r="I1482" s="100"/>
      <c r="J1482" s="100"/>
      <c r="K1482" s="543"/>
      <c r="L1482" s="543"/>
      <c r="M1482" s="565"/>
      <c r="N1482" s="565"/>
    </row>
    <row r="1483" spans="1:17" ht="13.5" x14ac:dyDescent="0.2">
      <c r="B1483" s="113">
        <v>34</v>
      </c>
      <c r="C1483" s="564" t="str">
        <f t="shared" si="43"/>
        <v/>
      </c>
      <c r="D1483" s="564"/>
      <c r="E1483" s="564"/>
      <c r="F1483" s="564"/>
      <c r="G1483" s="100"/>
      <c r="H1483" s="100"/>
      <c r="I1483" s="100"/>
      <c r="J1483" s="100"/>
      <c r="K1483" s="543"/>
      <c r="L1483" s="543"/>
      <c r="M1483" s="565"/>
      <c r="N1483" s="565"/>
    </row>
    <row r="1484" spans="1:17" ht="13.5" x14ac:dyDescent="0.2">
      <c r="B1484" s="112">
        <v>35</v>
      </c>
      <c r="C1484" s="564" t="str">
        <f t="shared" si="43"/>
        <v/>
      </c>
      <c r="D1484" s="564"/>
      <c r="E1484" s="564"/>
      <c r="F1484" s="564"/>
      <c r="G1484" s="100"/>
      <c r="H1484" s="100"/>
      <c r="I1484" s="100"/>
      <c r="J1484" s="100"/>
      <c r="K1484" s="543"/>
      <c r="L1484" s="543"/>
      <c r="M1484" s="565"/>
      <c r="N1484" s="565"/>
    </row>
    <row r="1485" spans="1:17" ht="13.5" x14ac:dyDescent="0.2">
      <c r="B1485" s="113">
        <v>36</v>
      </c>
      <c r="C1485" s="564" t="str">
        <f t="shared" si="43"/>
        <v/>
      </c>
      <c r="D1485" s="564"/>
      <c r="E1485" s="564"/>
      <c r="F1485" s="564"/>
      <c r="G1485" s="100"/>
      <c r="H1485" s="100"/>
      <c r="I1485" s="100"/>
      <c r="J1485" s="100"/>
      <c r="K1485" s="543"/>
      <c r="L1485" s="543"/>
      <c r="M1485" s="565"/>
      <c r="N1485" s="565"/>
    </row>
    <row r="1487" spans="1:17" ht="17.25" x14ac:dyDescent="0.25">
      <c r="A1487" s="497" t="s">
        <v>19</v>
      </c>
      <c r="B1487" s="497"/>
      <c r="C1487" s="497"/>
      <c r="D1487" s="497"/>
      <c r="E1487" s="560" t="str">
        <f>E1453</f>
        <v>3R Petroleum</v>
      </c>
      <c r="F1487" s="560"/>
      <c r="G1487" s="560"/>
      <c r="H1487" s="560"/>
      <c r="I1487" s="560"/>
      <c r="L1487" s="486" t="s">
        <v>21</v>
      </c>
      <c r="M1487" s="486"/>
      <c r="N1487" s="486"/>
      <c r="O1487" s="486"/>
      <c r="P1487" s="486"/>
      <c r="Q1487" s="486"/>
    </row>
    <row r="1488" spans="1:17" ht="6" customHeight="1" x14ac:dyDescent="0.2">
      <c r="I1488" s="22"/>
      <c r="J1488" s="18"/>
      <c r="K1488" s="18"/>
      <c r="L1488" s="18"/>
      <c r="M1488" s="18"/>
      <c r="N1488" s="18"/>
      <c r="O1488" s="18"/>
      <c r="P1488" s="18"/>
      <c r="Q1488" s="18"/>
    </row>
    <row r="1489" spans="1:17" ht="16.5" x14ac:dyDescent="0.3">
      <c r="A1489" s="487" t="s">
        <v>5</v>
      </c>
      <c r="B1489" s="511">
        <f>B1455</f>
        <v>5</v>
      </c>
      <c r="C1489" s="97"/>
      <c r="D1489" s="483" t="s">
        <v>279</v>
      </c>
      <c r="E1489" s="483"/>
      <c r="F1489" s="483"/>
      <c r="G1489" s="483"/>
      <c r="H1489" s="483"/>
      <c r="I1489" s="483"/>
      <c r="L1489" s="534" t="s">
        <v>222</v>
      </c>
      <c r="M1489" s="534"/>
      <c r="N1489" s="534"/>
      <c r="O1489" s="534"/>
      <c r="P1489" s="534"/>
      <c r="Q1489" s="534"/>
    </row>
    <row r="1490" spans="1:17" x14ac:dyDescent="0.2">
      <c r="A1490" s="487"/>
      <c r="B1490" s="511"/>
      <c r="C1490" s="13"/>
      <c r="D1490" s="483" t="s">
        <v>7</v>
      </c>
      <c r="E1490" s="483"/>
      <c r="F1490" s="483"/>
      <c r="G1490" s="483" t="s">
        <v>8</v>
      </c>
      <c r="H1490" s="483"/>
      <c r="I1490" s="483"/>
    </row>
    <row r="1491" spans="1:17" x14ac:dyDescent="0.2">
      <c r="A1491" s="477" t="s">
        <v>4</v>
      </c>
      <c r="B1491" s="477"/>
      <c r="C1491" s="22"/>
      <c r="D1491" s="14" t="s">
        <v>9</v>
      </c>
      <c r="E1491" s="14" t="s">
        <v>10</v>
      </c>
      <c r="F1491" s="14" t="s">
        <v>11</v>
      </c>
      <c r="G1491" s="14" t="s">
        <v>9</v>
      </c>
      <c r="H1491" s="14" t="s">
        <v>10</v>
      </c>
      <c r="I1491" s="14" t="s">
        <v>11</v>
      </c>
      <c r="L1491" s="539" t="s">
        <v>223</v>
      </c>
      <c r="M1491" s="539"/>
      <c r="N1491" s="539"/>
      <c r="O1491" s="539"/>
      <c r="P1491" s="539"/>
      <c r="Q1491" s="539"/>
    </row>
    <row r="1492" spans="1:17" x14ac:dyDescent="0.2">
      <c r="A1492" s="551">
        <f>A1458</f>
        <v>44986</v>
      </c>
      <c r="B1492" s="551"/>
      <c r="D1492" s="72">
        <f t="shared" ref="D1492:I1492" si="44">D1458</f>
        <v>2</v>
      </c>
      <c r="E1492" s="72">
        <f t="shared" si="44"/>
        <v>8</v>
      </c>
      <c r="F1492" s="72">
        <f t="shared" si="44"/>
        <v>2022</v>
      </c>
      <c r="G1492" s="72">
        <f t="shared" si="44"/>
        <v>31</v>
      </c>
      <c r="H1492" s="72">
        <f t="shared" si="44"/>
        <v>12</v>
      </c>
      <c r="I1492" s="72">
        <f t="shared" si="44"/>
        <v>2022</v>
      </c>
      <c r="L1492" s="540" t="s">
        <v>25</v>
      </c>
      <c r="M1492" s="540"/>
      <c r="N1492" s="540"/>
      <c r="O1492" s="540"/>
      <c r="P1492" s="540"/>
      <c r="Q1492" s="540"/>
    </row>
    <row r="1493" spans="1:17" ht="6" customHeight="1" x14ac:dyDescent="0.2">
      <c r="Q1493" s="22"/>
    </row>
    <row r="1494" spans="1:17" x14ac:dyDescent="0.2">
      <c r="L1494" s="22"/>
      <c r="M1494" s="22"/>
      <c r="N1494" s="22"/>
      <c r="O1494" s="22"/>
      <c r="P1494" s="22"/>
      <c r="Q1494" s="14" t="s">
        <v>354</v>
      </c>
    </row>
    <row r="1495" spans="1:17" ht="6" customHeight="1" x14ac:dyDescent="0.2"/>
    <row r="1496" spans="1:17" ht="16.5" x14ac:dyDescent="0.3">
      <c r="A1496" s="534" t="s">
        <v>331</v>
      </c>
      <c r="B1496" s="534"/>
      <c r="C1496" s="534"/>
      <c r="D1496" s="534"/>
      <c r="E1496" s="534"/>
      <c r="F1496" s="534"/>
      <c r="G1496" s="534"/>
      <c r="H1496" s="534"/>
      <c r="I1496" s="534"/>
      <c r="J1496" s="534"/>
      <c r="K1496" s="534"/>
      <c r="L1496" s="534"/>
      <c r="M1496" s="534"/>
      <c r="N1496" s="534"/>
      <c r="O1496" s="534"/>
      <c r="P1496" s="534"/>
      <c r="Q1496" s="534"/>
    </row>
    <row r="1498" spans="1:17" ht="13.5" x14ac:dyDescent="0.2">
      <c r="B1498" s="541" t="s">
        <v>352</v>
      </c>
      <c r="C1498" s="541"/>
      <c r="D1498" s="541"/>
      <c r="E1498" s="541"/>
      <c r="F1498" s="541"/>
      <c r="G1498" s="541"/>
      <c r="H1498" s="541"/>
      <c r="I1498" s="541"/>
      <c r="J1498" s="541"/>
      <c r="K1498" s="541"/>
      <c r="L1498" s="541"/>
      <c r="M1498" s="541"/>
      <c r="N1498" s="541"/>
    </row>
    <row r="1499" spans="1:17" x14ac:dyDescent="0.2">
      <c r="B1499" s="483" t="s">
        <v>31</v>
      </c>
      <c r="C1499" s="483" t="s">
        <v>333</v>
      </c>
      <c r="D1499" s="483"/>
      <c r="E1499" s="483"/>
      <c r="F1499" s="483"/>
      <c r="G1499" s="483" t="s">
        <v>334</v>
      </c>
      <c r="H1499" s="483"/>
      <c r="I1499" s="483"/>
      <c r="J1499" s="483" t="s">
        <v>335</v>
      </c>
      <c r="K1499" s="483"/>
      <c r="L1499" s="483"/>
      <c r="M1499" s="483"/>
      <c r="N1499" s="483"/>
    </row>
    <row r="1500" spans="1:17" x14ac:dyDescent="0.2">
      <c r="B1500" s="483"/>
      <c r="C1500" s="483"/>
      <c r="D1500" s="483"/>
      <c r="E1500" s="483"/>
      <c r="F1500" s="483"/>
      <c r="G1500" s="483"/>
      <c r="H1500" s="483"/>
      <c r="I1500" s="483"/>
      <c r="J1500" s="483"/>
      <c r="K1500" s="483"/>
      <c r="L1500" s="483"/>
      <c r="M1500" s="483"/>
      <c r="N1500" s="483"/>
    </row>
    <row r="1501" spans="1:17" ht="13.5" x14ac:dyDescent="0.2">
      <c r="B1501" s="483"/>
      <c r="C1501" s="483"/>
      <c r="D1501" s="483"/>
      <c r="E1501" s="483"/>
      <c r="F1501" s="483"/>
      <c r="G1501" s="14" t="s">
        <v>336</v>
      </c>
      <c r="H1501" s="14" t="s">
        <v>337</v>
      </c>
      <c r="I1501" s="54" t="s">
        <v>338</v>
      </c>
      <c r="J1501" s="14" t="s">
        <v>336</v>
      </c>
      <c r="K1501" s="483" t="s">
        <v>337</v>
      </c>
      <c r="L1501" s="483"/>
      <c r="M1501" s="503" t="s">
        <v>338</v>
      </c>
      <c r="N1501" s="503"/>
    </row>
    <row r="1502" spans="1:17" ht="13.5" x14ac:dyDescent="0.2">
      <c r="B1502" s="112">
        <v>37</v>
      </c>
      <c r="C1502" s="564" t="str">
        <f>IF(C449=0,"",C449)</f>
        <v/>
      </c>
      <c r="D1502" s="564"/>
      <c r="E1502" s="564"/>
      <c r="F1502" s="564"/>
      <c r="G1502" s="100"/>
      <c r="H1502" s="100"/>
      <c r="I1502" s="122"/>
      <c r="J1502" s="122"/>
      <c r="K1502" s="543"/>
      <c r="L1502" s="543"/>
      <c r="M1502" s="565"/>
      <c r="N1502" s="565"/>
    </row>
    <row r="1503" spans="1:17" ht="13.5" x14ac:dyDescent="0.2">
      <c r="B1503" s="113">
        <v>38</v>
      </c>
      <c r="C1503" s="564" t="str">
        <f>IF(C450=0,"",C450)</f>
        <v/>
      </c>
      <c r="D1503" s="564"/>
      <c r="E1503" s="564"/>
      <c r="F1503" s="564"/>
      <c r="G1503" s="100"/>
      <c r="H1503" s="100"/>
      <c r="I1503" s="100"/>
      <c r="J1503" s="100"/>
      <c r="K1503" s="543"/>
      <c r="L1503" s="543"/>
      <c r="M1503" s="565"/>
      <c r="N1503" s="565"/>
    </row>
    <row r="1504" spans="1:17" ht="13.5" x14ac:dyDescent="0.2">
      <c r="B1504" s="112">
        <v>39</v>
      </c>
      <c r="C1504" s="564" t="str">
        <f t="shared" ref="C1504:C1519" si="45">IF(C467=0,"",C467)</f>
        <v/>
      </c>
      <c r="D1504" s="564"/>
      <c r="E1504" s="564"/>
      <c r="F1504" s="564"/>
      <c r="G1504" s="100"/>
      <c r="H1504" s="100"/>
      <c r="I1504" s="100"/>
      <c r="J1504" s="100"/>
      <c r="K1504" s="543"/>
      <c r="L1504" s="543"/>
      <c r="M1504" s="565"/>
      <c r="N1504" s="565"/>
    </row>
    <row r="1505" spans="2:14" ht="13.5" x14ac:dyDescent="0.2">
      <c r="B1505" s="113">
        <v>40</v>
      </c>
      <c r="C1505" s="564" t="str">
        <f t="shared" si="45"/>
        <v/>
      </c>
      <c r="D1505" s="564"/>
      <c r="E1505" s="564"/>
      <c r="F1505" s="564"/>
      <c r="G1505" s="100"/>
      <c r="H1505" s="100"/>
      <c r="I1505" s="100"/>
      <c r="J1505" s="100"/>
      <c r="K1505" s="543"/>
      <c r="L1505" s="543"/>
      <c r="M1505" s="565"/>
      <c r="N1505" s="565"/>
    </row>
    <row r="1506" spans="2:14" ht="13.5" x14ac:dyDescent="0.2">
      <c r="B1506" s="112">
        <v>41</v>
      </c>
      <c r="C1506" s="564" t="str">
        <f t="shared" si="45"/>
        <v/>
      </c>
      <c r="D1506" s="564"/>
      <c r="E1506" s="564"/>
      <c r="F1506" s="564"/>
      <c r="G1506" s="100"/>
      <c r="H1506" s="100"/>
      <c r="I1506" s="100"/>
      <c r="J1506" s="100"/>
      <c r="K1506" s="543"/>
      <c r="L1506" s="543"/>
      <c r="M1506" s="565"/>
      <c r="N1506" s="565"/>
    </row>
    <row r="1507" spans="2:14" ht="13.5" x14ac:dyDescent="0.2">
      <c r="B1507" s="113">
        <v>42</v>
      </c>
      <c r="C1507" s="564" t="str">
        <f t="shared" si="45"/>
        <v/>
      </c>
      <c r="D1507" s="564"/>
      <c r="E1507" s="564"/>
      <c r="F1507" s="564"/>
      <c r="G1507" s="100"/>
      <c r="H1507" s="100"/>
      <c r="I1507" s="100"/>
      <c r="J1507" s="100"/>
      <c r="K1507" s="543"/>
      <c r="L1507" s="543"/>
      <c r="M1507" s="565"/>
      <c r="N1507" s="565"/>
    </row>
    <row r="1508" spans="2:14" ht="13.5" x14ac:dyDescent="0.2">
      <c r="B1508" s="112">
        <v>43</v>
      </c>
      <c r="C1508" s="564" t="str">
        <f t="shared" si="45"/>
        <v/>
      </c>
      <c r="D1508" s="564"/>
      <c r="E1508" s="564"/>
      <c r="F1508" s="564"/>
      <c r="G1508" s="100"/>
      <c r="H1508" s="100"/>
      <c r="I1508" s="100"/>
      <c r="J1508" s="100"/>
      <c r="K1508" s="543"/>
      <c r="L1508" s="543"/>
      <c r="M1508" s="565"/>
      <c r="N1508" s="565"/>
    </row>
    <row r="1509" spans="2:14" ht="13.5" x14ac:dyDescent="0.2">
      <c r="B1509" s="113">
        <v>44</v>
      </c>
      <c r="C1509" s="564" t="str">
        <f t="shared" si="45"/>
        <v/>
      </c>
      <c r="D1509" s="564"/>
      <c r="E1509" s="564"/>
      <c r="F1509" s="564"/>
      <c r="G1509" s="100"/>
      <c r="H1509" s="100"/>
      <c r="I1509" s="100"/>
      <c r="J1509" s="100"/>
      <c r="K1509" s="543"/>
      <c r="L1509" s="543"/>
      <c r="M1509" s="565"/>
      <c r="N1509" s="565"/>
    </row>
    <row r="1510" spans="2:14" ht="13.5" x14ac:dyDescent="0.2">
      <c r="B1510" s="112">
        <v>45</v>
      </c>
      <c r="C1510" s="564" t="str">
        <f t="shared" si="45"/>
        <v/>
      </c>
      <c r="D1510" s="564"/>
      <c r="E1510" s="564"/>
      <c r="F1510" s="564"/>
      <c r="G1510" s="100"/>
      <c r="H1510" s="100"/>
      <c r="I1510" s="100"/>
      <c r="J1510" s="100"/>
      <c r="K1510" s="543"/>
      <c r="L1510" s="543"/>
      <c r="M1510" s="565"/>
      <c r="N1510" s="565"/>
    </row>
    <row r="1511" spans="2:14" ht="13.5" x14ac:dyDescent="0.2">
      <c r="B1511" s="113">
        <v>46</v>
      </c>
      <c r="C1511" s="564" t="str">
        <f t="shared" si="45"/>
        <v/>
      </c>
      <c r="D1511" s="564"/>
      <c r="E1511" s="564"/>
      <c r="F1511" s="564"/>
      <c r="G1511" s="100"/>
      <c r="H1511" s="100"/>
      <c r="I1511" s="100"/>
      <c r="J1511" s="100"/>
      <c r="K1511" s="543"/>
      <c r="L1511" s="543"/>
      <c r="M1511" s="565"/>
      <c r="N1511" s="565"/>
    </row>
    <row r="1512" spans="2:14" ht="13.5" x14ac:dyDescent="0.2">
      <c r="B1512" s="112">
        <v>47</v>
      </c>
      <c r="C1512" s="564" t="str">
        <f t="shared" si="45"/>
        <v/>
      </c>
      <c r="D1512" s="564"/>
      <c r="E1512" s="564"/>
      <c r="F1512" s="564"/>
      <c r="G1512" s="100"/>
      <c r="H1512" s="100"/>
      <c r="I1512" s="100"/>
      <c r="J1512" s="100"/>
      <c r="K1512" s="543"/>
      <c r="L1512" s="543"/>
      <c r="M1512" s="565"/>
      <c r="N1512" s="565"/>
    </row>
    <row r="1513" spans="2:14" ht="13.5" x14ac:dyDescent="0.2">
      <c r="B1513" s="113">
        <v>48</v>
      </c>
      <c r="C1513" s="564" t="str">
        <f t="shared" si="45"/>
        <v/>
      </c>
      <c r="D1513" s="564"/>
      <c r="E1513" s="564"/>
      <c r="F1513" s="564"/>
      <c r="G1513" s="100"/>
      <c r="H1513" s="100"/>
      <c r="I1513" s="100"/>
      <c r="J1513" s="100"/>
      <c r="K1513" s="543"/>
      <c r="L1513" s="543"/>
      <c r="M1513" s="565"/>
      <c r="N1513" s="565"/>
    </row>
    <row r="1514" spans="2:14" ht="13.5" x14ac:dyDescent="0.2">
      <c r="B1514" s="112">
        <v>49</v>
      </c>
      <c r="C1514" s="564" t="str">
        <f t="shared" si="45"/>
        <v/>
      </c>
      <c r="D1514" s="564"/>
      <c r="E1514" s="564"/>
      <c r="F1514" s="564"/>
      <c r="G1514" s="100"/>
      <c r="H1514" s="100"/>
      <c r="I1514" s="100"/>
      <c r="J1514" s="100"/>
      <c r="K1514" s="543"/>
      <c r="L1514" s="543"/>
      <c r="M1514" s="565"/>
      <c r="N1514" s="565"/>
    </row>
    <row r="1515" spans="2:14" ht="13.5" x14ac:dyDescent="0.2">
      <c r="B1515" s="113">
        <v>50</v>
      </c>
      <c r="C1515" s="564" t="str">
        <f t="shared" si="45"/>
        <v/>
      </c>
      <c r="D1515" s="564"/>
      <c r="E1515" s="564"/>
      <c r="F1515" s="564"/>
      <c r="G1515" s="100"/>
      <c r="H1515" s="100"/>
      <c r="I1515" s="100"/>
      <c r="J1515" s="100"/>
      <c r="K1515" s="543"/>
      <c r="L1515" s="543"/>
      <c r="M1515" s="565"/>
      <c r="N1515" s="565"/>
    </row>
    <row r="1516" spans="2:14" ht="13.5" x14ac:dyDescent="0.2">
      <c r="B1516" s="112">
        <v>51</v>
      </c>
      <c r="C1516" s="564" t="str">
        <f t="shared" si="45"/>
        <v/>
      </c>
      <c r="D1516" s="564"/>
      <c r="E1516" s="564"/>
      <c r="F1516" s="564"/>
      <c r="G1516" s="100"/>
      <c r="H1516" s="100"/>
      <c r="I1516" s="100"/>
      <c r="J1516" s="100"/>
      <c r="K1516" s="543"/>
      <c r="L1516" s="543"/>
      <c r="M1516" s="565"/>
      <c r="N1516" s="565"/>
    </row>
    <row r="1517" spans="2:14" ht="13.5" x14ac:dyDescent="0.2">
      <c r="B1517" s="113">
        <v>52</v>
      </c>
      <c r="C1517" s="564" t="str">
        <f t="shared" si="45"/>
        <v/>
      </c>
      <c r="D1517" s="564"/>
      <c r="E1517" s="564"/>
      <c r="F1517" s="564"/>
      <c r="G1517" s="100"/>
      <c r="H1517" s="100"/>
      <c r="I1517" s="100"/>
      <c r="J1517" s="100"/>
      <c r="K1517" s="543"/>
      <c r="L1517" s="543"/>
      <c r="M1517" s="565"/>
      <c r="N1517" s="565"/>
    </row>
    <row r="1518" spans="2:14" ht="13.5" x14ac:dyDescent="0.2">
      <c r="B1518" s="112">
        <v>53</v>
      </c>
      <c r="C1518" s="564" t="str">
        <f t="shared" si="45"/>
        <v/>
      </c>
      <c r="D1518" s="564"/>
      <c r="E1518" s="564"/>
      <c r="F1518" s="564"/>
      <c r="G1518" s="100"/>
      <c r="H1518" s="100"/>
      <c r="I1518" s="100"/>
      <c r="J1518" s="100"/>
      <c r="K1518" s="543"/>
      <c r="L1518" s="543"/>
      <c r="M1518" s="565"/>
      <c r="N1518" s="565"/>
    </row>
    <row r="1519" spans="2:14" ht="13.5" x14ac:dyDescent="0.2">
      <c r="B1519" s="113">
        <v>54</v>
      </c>
      <c r="C1519" s="564" t="str">
        <f t="shared" si="45"/>
        <v/>
      </c>
      <c r="D1519" s="564"/>
      <c r="E1519" s="564"/>
      <c r="F1519" s="564"/>
      <c r="G1519" s="100"/>
      <c r="H1519" s="100"/>
      <c r="I1519" s="100"/>
      <c r="J1519" s="100"/>
      <c r="K1519" s="543"/>
      <c r="L1519" s="543"/>
      <c r="M1519" s="565"/>
      <c r="N1519" s="565"/>
    </row>
    <row r="1521" spans="1:17" ht="17.25" x14ac:dyDescent="0.25">
      <c r="A1521" s="497" t="s">
        <v>19</v>
      </c>
      <c r="B1521" s="497"/>
      <c r="C1521" s="497"/>
      <c r="D1521" s="497"/>
      <c r="E1521" s="560" t="str">
        <f>E1487</f>
        <v>3R Petroleum</v>
      </c>
      <c r="F1521" s="560"/>
      <c r="G1521" s="560"/>
      <c r="H1521" s="560"/>
      <c r="I1521" s="560"/>
      <c r="L1521" s="486" t="s">
        <v>21</v>
      </c>
      <c r="M1521" s="486"/>
      <c r="N1521" s="486"/>
      <c r="O1521" s="486"/>
      <c r="P1521" s="486"/>
      <c r="Q1521" s="486"/>
    </row>
    <row r="1522" spans="1:17" ht="6" customHeight="1" x14ac:dyDescent="0.2">
      <c r="I1522" s="22"/>
      <c r="J1522" s="18"/>
      <c r="K1522" s="18"/>
      <c r="L1522" s="18"/>
      <c r="M1522" s="18"/>
      <c r="N1522" s="18"/>
      <c r="O1522" s="18"/>
      <c r="P1522" s="18"/>
      <c r="Q1522" s="18"/>
    </row>
    <row r="1523" spans="1:17" ht="16.5" x14ac:dyDescent="0.3">
      <c r="A1523" s="487" t="s">
        <v>5</v>
      </c>
      <c r="B1523" s="511">
        <f>B1489</f>
        <v>5</v>
      </c>
      <c r="C1523" s="97"/>
      <c r="D1523" s="483" t="s">
        <v>279</v>
      </c>
      <c r="E1523" s="483"/>
      <c r="F1523" s="483"/>
      <c r="G1523" s="483"/>
      <c r="H1523" s="483"/>
      <c r="I1523" s="483"/>
      <c r="L1523" s="534" t="s">
        <v>222</v>
      </c>
      <c r="M1523" s="534"/>
      <c r="N1523" s="534"/>
      <c r="O1523" s="534"/>
      <c r="P1523" s="534"/>
      <c r="Q1523" s="534"/>
    </row>
    <row r="1524" spans="1:17" x14ac:dyDescent="0.2">
      <c r="A1524" s="487"/>
      <c r="B1524" s="511"/>
      <c r="C1524" s="13"/>
      <c r="D1524" s="483" t="s">
        <v>7</v>
      </c>
      <c r="E1524" s="483"/>
      <c r="F1524" s="483"/>
      <c r="G1524" s="483" t="s">
        <v>8</v>
      </c>
      <c r="H1524" s="483"/>
      <c r="I1524" s="483"/>
    </row>
    <row r="1525" spans="1:17" x14ac:dyDescent="0.2">
      <c r="A1525" s="477" t="s">
        <v>4</v>
      </c>
      <c r="B1525" s="477"/>
      <c r="C1525" s="22"/>
      <c r="D1525" s="14" t="s">
        <v>9</v>
      </c>
      <c r="E1525" s="14" t="s">
        <v>10</v>
      </c>
      <c r="F1525" s="14" t="s">
        <v>11</v>
      </c>
      <c r="G1525" s="14" t="s">
        <v>9</v>
      </c>
      <c r="H1525" s="14" t="s">
        <v>10</v>
      </c>
      <c r="I1525" s="14" t="s">
        <v>11</v>
      </c>
      <c r="L1525" s="539" t="s">
        <v>223</v>
      </c>
      <c r="M1525" s="539"/>
      <c r="N1525" s="539"/>
      <c r="O1525" s="539"/>
      <c r="P1525" s="539"/>
      <c r="Q1525" s="539"/>
    </row>
    <row r="1526" spans="1:17" x14ac:dyDescent="0.2">
      <c r="A1526" s="551">
        <f>A1492</f>
        <v>44986</v>
      </c>
      <c r="B1526" s="551"/>
      <c r="D1526" s="72">
        <f t="shared" ref="D1526:I1526" si="46">D1492</f>
        <v>2</v>
      </c>
      <c r="E1526" s="72">
        <f t="shared" si="46"/>
        <v>8</v>
      </c>
      <c r="F1526" s="72">
        <f t="shared" si="46"/>
        <v>2022</v>
      </c>
      <c r="G1526" s="72">
        <f t="shared" si="46"/>
        <v>31</v>
      </c>
      <c r="H1526" s="72">
        <f t="shared" si="46"/>
        <v>12</v>
      </c>
      <c r="I1526" s="72">
        <f t="shared" si="46"/>
        <v>2022</v>
      </c>
      <c r="L1526" s="540" t="s">
        <v>25</v>
      </c>
      <c r="M1526" s="540"/>
      <c r="N1526" s="540"/>
      <c r="O1526" s="540"/>
      <c r="P1526" s="540"/>
      <c r="Q1526" s="540"/>
    </row>
    <row r="1527" spans="1:17" ht="6" customHeight="1" x14ac:dyDescent="0.2">
      <c r="Q1527" s="22"/>
    </row>
    <row r="1528" spans="1:17" x14ac:dyDescent="0.2">
      <c r="L1528" s="22"/>
      <c r="M1528" s="22"/>
      <c r="N1528" s="22"/>
      <c r="O1528" s="22"/>
      <c r="P1528" s="22"/>
      <c r="Q1528" s="14" t="s">
        <v>355</v>
      </c>
    </row>
    <row r="1529" spans="1:17" ht="6" customHeight="1" x14ac:dyDescent="0.2"/>
    <row r="1530" spans="1:17" ht="16.5" x14ac:dyDescent="0.3">
      <c r="A1530" s="534" t="s">
        <v>331</v>
      </c>
      <c r="B1530" s="534"/>
      <c r="C1530" s="534"/>
      <c r="D1530" s="534"/>
      <c r="E1530" s="534"/>
      <c r="F1530" s="534"/>
      <c r="G1530" s="534"/>
      <c r="H1530" s="534"/>
      <c r="I1530" s="534"/>
      <c r="J1530" s="534"/>
      <c r="K1530" s="534"/>
      <c r="L1530" s="534"/>
      <c r="M1530" s="534"/>
      <c r="N1530" s="534"/>
      <c r="O1530" s="534"/>
      <c r="P1530" s="534"/>
      <c r="Q1530" s="534"/>
    </row>
    <row r="1532" spans="1:17" ht="13.5" x14ac:dyDescent="0.2">
      <c r="B1532" s="541" t="s">
        <v>352</v>
      </c>
      <c r="C1532" s="541"/>
      <c r="D1532" s="541"/>
      <c r="E1532" s="541"/>
      <c r="F1532" s="541"/>
      <c r="G1532" s="541"/>
      <c r="H1532" s="541"/>
      <c r="I1532" s="541"/>
      <c r="J1532" s="541"/>
      <c r="K1532" s="541"/>
      <c r="L1532" s="541"/>
      <c r="M1532" s="541"/>
      <c r="N1532" s="541"/>
    </row>
    <row r="1533" spans="1:17" x14ac:dyDescent="0.2">
      <c r="B1533" s="483" t="s">
        <v>31</v>
      </c>
      <c r="C1533" s="483" t="s">
        <v>333</v>
      </c>
      <c r="D1533" s="483"/>
      <c r="E1533" s="483"/>
      <c r="F1533" s="483"/>
      <c r="G1533" s="483" t="s">
        <v>334</v>
      </c>
      <c r="H1533" s="483"/>
      <c r="I1533" s="483"/>
      <c r="J1533" s="483" t="s">
        <v>335</v>
      </c>
      <c r="K1533" s="483"/>
      <c r="L1533" s="483"/>
      <c r="M1533" s="483"/>
      <c r="N1533" s="483"/>
    </row>
    <row r="1534" spans="1:17" x14ac:dyDescent="0.2">
      <c r="B1534" s="483"/>
      <c r="C1534" s="483"/>
      <c r="D1534" s="483"/>
      <c r="E1534" s="483"/>
      <c r="F1534" s="483"/>
      <c r="G1534" s="483"/>
      <c r="H1534" s="483"/>
      <c r="I1534" s="483"/>
      <c r="J1534" s="483"/>
      <c r="K1534" s="483"/>
      <c r="L1534" s="483"/>
      <c r="M1534" s="483"/>
      <c r="N1534" s="483"/>
    </row>
    <row r="1535" spans="1:17" ht="13.5" x14ac:dyDescent="0.2">
      <c r="B1535" s="483"/>
      <c r="C1535" s="483"/>
      <c r="D1535" s="483"/>
      <c r="E1535" s="483"/>
      <c r="F1535" s="483"/>
      <c r="G1535" s="14" t="s">
        <v>336</v>
      </c>
      <c r="H1535" s="14" t="s">
        <v>337</v>
      </c>
      <c r="I1535" s="54" t="s">
        <v>338</v>
      </c>
      <c r="J1535" s="14" t="s">
        <v>336</v>
      </c>
      <c r="K1535" s="483" t="s">
        <v>337</v>
      </c>
      <c r="L1535" s="483"/>
      <c r="M1535" s="503" t="s">
        <v>338</v>
      </c>
      <c r="N1535" s="503"/>
    </row>
    <row r="1536" spans="1:17" ht="13.5" x14ac:dyDescent="0.2">
      <c r="B1536" s="112">
        <v>55</v>
      </c>
      <c r="C1536" s="564" t="str">
        <f>IF(C483=0,"",C483)</f>
        <v/>
      </c>
      <c r="D1536" s="564"/>
      <c r="E1536" s="564"/>
      <c r="F1536" s="564"/>
      <c r="G1536" s="100"/>
      <c r="H1536" s="100"/>
      <c r="I1536" s="122"/>
      <c r="J1536" s="122"/>
      <c r="K1536" s="543"/>
      <c r="L1536" s="543"/>
      <c r="M1536" s="565"/>
      <c r="N1536" s="565"/>
    </row>
    <row r="1537" spans="2:14" ht="13.5" x14ac:dyDescent="0.2">
      <c r="B1537" s="113">
        <v>56</v>
      </c>
      <c r="C1537" s="564" t="str">
        <f>IF(C484=0,"",C484)</f>
        <v/>
      </c>
      <c r="D1537" s="564"/>
      <c r="E1537" s="564"/>
      <c r="F1537" s="564"/>
      <c r="G1537" s="100"/>
      <c r="H1537" s="100"/>
      <c r="I1537" s="100"/>
      <c r="J1537" s="100"/>
      <c r="K1537" s="543"/>
      <c r="L1537" s="543"/>
      <c r="M1537" s="565"/>
      <c r="N1537" s="565"/>
    </row>
    <row r="1538" spans="2:14" ht="13.5" x14ac:dyDescent="0.2">
      <c r="B1538" s="112">
        <v>57</v>
      </c>
      <c r="C1538" s="564" t="str">
        <f>IF(C485=0,"",C485)</f>
        <v/>
      </c>
      <c r="D1538" s="564"/>
      <c r="E1538" s="564"/>
      <c r="F1538" s="564"/>
      <c r="G1538" s="100"/>
      <c r="H1538" s="100"/>
      <c r="I1538" s="100"/>
      <c r="J1538" s="100"/>
      <c r="K1538" s="543"/>
      <c r="L1538" s="543"/>
      <c r="M1538" s="565"/>
      <c r="N1538" s="565"/>
    </row>
    <row r="1539" spans="2:14" ht="13.5" x14ac:dyDescent="0.2">
      <c r="B1539" s="113">
        <v>58</v>
      </c>
      <c r="C1539" s="564" t="str">
        <f t="shared" ref="C1539:C1553" si="47">IF(C502=0,"",C502)</f>
        <v/>
      </c>
      <c r="D1539" s="564"/>
      <c r="E1539" s="564"/>
      <c r="F1539" s="564"/>
      <c r="G1539" s="100"/>
      <c r="H1539" s="100"/>
      <c r="I1539" s="100"/>
      <c r="J1539" s="100"/>
      <c r="K1539" s="543"/>
      <c r="L1539" s="543"/>
      <c r="M1539" s="565"/>
      <c r="N1539" s="565"/>
    </row>
    <row r="1540" spans="2:14" ht="13.5" x14ac:dyDescent="0.2">
      <c r="B1540" s="112">
        <v>59</v>
      </c>
      <c r="C1540" s="564" t="str">
        <f t="shared" si="47"/>
        <v/>
      </c>
      <c r="D1540" s="564"/>
      <c r="E1540" s="564"/>
      <c r="F1540" s="564"/>
      <c r="G1540" s="100"/>
      <c r="H1540" s="100"/>
      <c r="I1540" s="100"/>
      <c r="J1540" s="100"/>
      <c r="K1540" s="543"/>
      <c r="L1540" s="543"/>
      <c r="M1540" s="565"/>
      <c r="N1540" s="565"/>
    </row>
    <row r="1541" spans="2:14" ht="13.5" x14ac:dyDescent="0.2">
      <c r="B1541" s="113">
        <v>60</v>
      </c>
      <c r="C1541" s="564" t="str">
        <f t="shared" si="47"/>
        <v/>
      </c>
      <c r="D1541" s="564"/>
      <c r="E1541" s="564"/>
      <c r="F1541" s="564"/>
      <c r="G1541" s="100"/>
      <c r="H1541" s="100"/>
      <c r="I1541" s="100"/>
      <c r="J1541" s="100"/>
      <c r="K1541" s="543"/>
      <c r="L1541" s="543"/>
      <c r="M1541" s="565"/>
      <c r="N1541" s="565"/>
    </row>
    <row r="1542" spans="2:14" ht="13.5" x14ac:dyDescent="0.2">
      <c r="B1542" s="112">
        <v>61</v>
      </c>
      <c r="C1542" s="564" t="str">
        <f t="shared" si="47"/>
        <v/>
      </c>
      <c r="D1542" s="564"/>
      <c r="E1542" s="564"/>
      <c r="F1542" s="564"/>
      <c r="G1542" s="100"/>
      <c r="H1542" s="100"/>
      <c r="I1542" s="100"/>
      <c r="J1542" s="100"/>
      <c r="K1542" s="543"/>
      <c r="L1542" s="543"/>
      <c r="M1542" s="565"/>
      <c r="N1542" s="565"/>
    </row>
    <row r="1543" spans="2:14" ht="13.5" x14ac:dyDescent="0.2">
      <c r="B1543" s="113">
        <v>62</v>
      </c>
      <c r="C1543" s="564" t="str">
        <f t="shared" si="47"/>
        <v/>
      </c>
      <c r="D1543" s="564"/>
      <c r="E1543" s="564"/>
      <c r="F1543" s="564"/>
      <c r="G1543" s="100"/>
      <c r="H1543" s="100"/>
      <c r="I1543" s="100"/>
      <c r="J1543" s="100"/>
      <c r="K1543" s="543"/>
      <c r="L1543" s="543"/>
      <c r="M1543" s="565"/>
      <c r="N1543" s="565"/>
    </row>
    <row r="1544" spans="2:14" ht="13.5" x14ac:dyDescent="0.2">
      <c r="B1544" s="112">
        <v>63</v>
      </c>
      <c r="C1544" s="564" t="str">
        <f t="shared" si="47"/>
        <v/>
      </c>
      <c r="D1544" s="564"/>
      <c r="E1544" s="564"/>
      <c r="F1544" s="564"/>
      <c r="G1544" s="100"/>
      <c r="H1544" s="100"/>
      <c r="I1544" s="100"/>
      <c r="J1544" s="100"/>
      <c r="K1544" s="543"/>
      <c r="L1544" s="543"/>
      <c r="M1544" s="565"/>
      <c r="N1544" s="565"/>
    </row>
    <row r="1545" spans="2:14" ht="13.5" x14ac:dyDescent="0.2">
      <c r="B1545" s="113">
        <v>64</v>
      </c>
      <c r="C1545" s="564" t="str">
        <f t="shared" si="47"/>
        <v/>
      </c>
      <c r="D1545" s="564"/>
      <c r="E1545" s="564"/>
      <c r="F1545" s="564"/>
      <c r="G1545" s="100"/>
      <c r="H1545" s="100"/>
      <c r="I1545" s="100"/>
      <c r="J1545" s="100"/>
      <c r="K1545" s="543"/>
      <c r="L1545" s="543"/>
      <c r="M1545" s="565"/>
      <c r="N1545" s="565"/>
    </row>
    <row r="1546" spans="2:14" ht="13.5" x14ac:dyDescent="0.2">
      <c r="B1546" s="112">
        <v>65</v>
      </c>
      <c r="C1546" s="564" t="str">
        <f t="shared" si="47"/>
        <v/>
      </c>
      <c r="D1546" s="564"/>
      <c r="E1546" s="564"/>
      <c r="F1546" s="564"/>
      <c r="G1546" s="100"/>
      <c r="H1546" s="100"/>
      <c r="I1546" s="100"/>
      <c r="J1546" s="100"/>
      <c r="K1546" s="543"/>
      <c r="L1546" s="543"/>
      <c r="M1546" s="565"/>
      <c r="N1546" s="565"/>
    </row>
    <row r="1547" spans="2:14" ht="13.5" x14ac:dyDescent="0.2">
      <c r="B1547" s="113">
        <v>66</v>
      </c>
      <c r="C1547" s="564" t="str">
        <f t="shared" si="47"/>
        <v/>
      </c>
      <c r="D1547" s="564"/>
      <c r="E1547" s="564"/>
      <c r="F1547" s="564"/>
      <c r="G1547" s="100"/>
      <c r="H1547" s="100"/>
      <c r="I1547" s="100"/>
      <c r="J1547" s="100"/>
      <c r="K1547" s="543"/>
      <c r="L1547" s="543"/>
      <c r="M1547" s="565"/>
      <c r="N1547" s="565"/>
    </row>
    <row r="1548" spans="2:14" ht="13.5" x14ac:dyDescent="0.2">
      <c r="B1548" s="112">
        <v>67</v>
      </c>
      <c r="C1548" s="564" t="str">
        <f t="shared" si="47"/>
        <v/>
      </c>
      <c r="D1548" s="564"/>
      <c r="E1548" s="564"/>
      <c r="F1548" s="564"/>
      <c r="G1548" s="100"/>
      <c r="H1548" s="100"/>
      <c r="I1548" s="100"/>
      <c r="J1548" s="100"/>
      <c r="K1548" s="543"/>
      <c r="L1548" s="543"/>
      <c r="M1548" s="565"/>
      <c r="N1548" s="565"/>
    </row>
    <row r="1549" spans="2:14" ht="13.5" x14ac:dyDescent="0.2">
      <c r="B1549" s="113">
        <v>68</v>
      </c>
      <c r="C1549" s="564" t="str">
        <f t="shared" si="47"/>
        <v/>
      </c>
      <c r="D1549" s="564"/>
      <c r="E1549" s="564"/>
      <c r="F1549" s="564"/>
      <c r="G1549" s="100"/>
      <c r="H1549" s="100"/>
      <c r="I1549" s="100"/>
      <c r="J1549" s="100"/>
      <c r="K1549" s="543"/>
      <c r="L1549" s="543"/>
      <c r="M1549" s="565"/>
      <c r="N1549" s="565"/>
    </row>
    <row r="1550" spans="2:14" ht="13.5" x14ac:dyDescent="0.2">
      <c r="B1550" s="112">
        <v>69</v>
      </c>
      <c r="C1550" s="564" t="str">
        <f t="shared" si="47"/>
        <v/>
      </c>
      <c r="D1550" s="564"/>
      <c r="E1550" s="564"/>
      <c r="F1550" s="564"/>
      <c r="G1550" s="100"/>
      <c r="H1550" s="100"/>
      <c r="I1550" s="100"/>
      <c r="J1550" s="100"/>
      <c r="K1550" s="543"/>
      <c r="L1550" s="543"/>
      <c r="M1550" s="565"/>
      <c r="N1550" s="565"/>
    </row>
    <row r="1551" spans="2:14" ht="13.5" x14ac:dyDescent="0.2">
      <c r="B1551" s="113">
        <v>70</v>
      </c>
      <c r="C1551" s="564" t="str">
        <f t="shared" si="47"/>
        <v/>
      </c>
      <c r="D1551" s="564"/>
      <c r="E1551" s="564"/>
      <c r="F1551" s="564"/>
      <c r="G1551" s="100"/>
      <c r="H1551" s="100"/>
      <c r="I1551" s="100"/>
      <c r="J1551" s="100"/>
      <c r="K1551" s="543"/>
      <c r="L1551" s="543"/>
      <c r="M1551" s="565"/>
      <c r="N1551" s="565"/>
    </row>
    <row r="1552" spans="2:14" ht="13.5" x14ac:dyDescent="0.2">
      <c r="B1552" s="112">
        <v>71</v>
      </c>
      <c r="C1552" s="564" t="str">
        <f t="shared" si="47"/>
        <v/>
      </c>
      <c r="D1552" s="564"/>
      <c r="E1552" s="564"/>
      <c r="F1552" s="564"/>
      <c r="G1552" s="100"/>
      <c r="H1552" s="100"/>
      <c r="I1552" s="100"/>
      <c r="J1552" s="100"/>
      <c r="K1552" s="543"/>
      <c r="L1552" s="543"/>
      <c r="M1552" s="565"/>
      <c r="N1552" s="565"/>
    </row>
    <row r="1553" spans="1:17" ht="13.5" x14ac:dyDescent="0.2">
      <c r="B1553" s="113">
        <v>72</v>
      </c>
      <c r="C1553" s="564" t="str">
        <f t="shared" si="47"/>
        <v/>
      </c>
      <c r="D1553" s="564"/>
      <c r="E1553" s="564"/>
      <c r="F1553" s="564"/>
      <c r="G1553" s="100"/>
      <c r="H1553" s="100"/>
      <c r="I1553" s="100"/>
      <c r="J1553" s="100"/>
      <c r="K1553" s="543"/>
      <c r="L1553" s="543"/>
      <c r="M1553" s="565"/>
      <c r="N1553" s="565"/>
    </row>
    <row r="1555" spans="1:17" ht="17.25" x14ac:dyDescent="0.25">
      <c r="A1555" s="497" t="s">
        <v>19</v>
      </c>
      <c r="B1555" s="497"/>
      <c r="C1555" s="497"/>
      <c r="D1555" s="497"/>
      <c r="E1555" s="560" t="str">
        <f>E1521</f>
        <v>3R Petroleum</v>
      </c>
      <c r="F1555" s="560"/>
      <c r="G1555" s="560"/>
      <c r="H1555" s="560"/>
      <c r="I1555" s="560"/>
      <c r="L1555" s="486" t="s">
        <v>21</v>
      </c>
      <c r="M1555" s="486"/>
      <c r="N1555" s="486"/>
      <c r="O1555" s="486"/>
      <c r="P1555" s="486"/>
      <c r="Q1555" s="486"/>
    </row>
    <row r="1556" spans="1:17" ht="6" customHeight="1" x14ac:dyDescent="0.2">
      <c r="I1556" s="22"/>
      <c r="J1556" s="18"/>
      <c r="K1556" s="18"/>
      <c r="L1556" s="18"/>
      <c r="M1556" s="18"/>
      <c r="N1556" s="18"/>
      <c r="O1556" s="18"/>
      <c r="P1556" s="18"/>
      <c r="Q1556" s="18"/>
    </row>
    <row r="1557" spans="1:17" ht="16.5" x14ac:dyDescent="0.3">
      <c r="A1557" s="487" t="s">
        <v>5</v>
      </c>
      <c r="B1557" s="511">
        <f>B1523</f>
        <v>5</v>
      </c>
      <c r="C1557" s="97"/>
      <c r="D1557" s="483" t="s">
        <v>279</v>
      </c>
      <c r="E1557" s="483"/>
      <c r="F1557" s="483"/>
      <c r="G1557" s="483"/>
      <c r="H1557" s="483"/>
      <c r="I1557" s="483"/>
      <c r="L1557" s="534" t="s">
        <v>222</v>
      </c>
      <c r="M1557" s="534"/>
      <c r="N1557" s="534"/>
      <c r="O1557" s="534"/>
      <c r="P1557" s="534"/>
      <c r="Q1557" s="534"/>
    </row>
    <row r="1558" spans="1:17" x14ac:dyDescent="0.2">
      <c r="A1558" s="487"/>
      <c r="B1558" s="511"/>
      <c r="C1558" s="13"/>
      <c r="D1558" s="483" t="s">
        <v>7</v>
      </c>
      <c r="E1558" s="483"/>
      <c r="F1558" s="483"/>
      <c r="G1558" s="483" t="s">
        <v>8</v>
      </c>
      <c r="H1558" s="483"/>
      <c r="I1558" s="483"/>
    </row>
    <row r="1559" spans="1:17" x14ac:dyDescent="0.2">
      <c r="A1559" s="477" t="s">
        <v>4</v>
      </c>
      <c r="B1559" s="477"/>
      <c r="C1559" s="22"/>
      <c r="D1559" s="14" t="s">
        <v>9</v>
      </c>
      <c r="E1559" s="14" t="s">
        <v>10</v>
      </c>
      <c r="F1559" s="14" t="s">
        <v>11</v>
      </c>
      <c r="G1559" s="14" t="s">
        <v>9</v>
      </c>
      <c r="H1559" s="14" t="s">
        <v>10</v>
      </c>
      <c r="I1559" s="14" t="s">
        <v>11</v>
      </c>
      <c r="L1559" s="539" t="s">
        <v>223</v>
      </c>
      <c r="M1559" s="539"/>
      <c r="N1559" s="539"/>
      <c r="O1559" s="539"/>
      <c r="P1559" s="539"/>
      <c r="Q1559" s="539"/>
    </row>
    <row r="1560" spans="1:17" x14ac:dyDescent="0.2">
      <c r="A1560" s="551">
        <f>A1526</f>
        <v>44986</v>
      </c>
      <c r="B1560" s="551"/>
      <c r="D1560" s="72">
        <f t="shared" ref="D1560:I1560" si="48">D1526</f>
        <v>2</v>
      </c>
      <c r="E1560" s="72">
        <f t="shared" si="48"/>
        <v>8</v>
      </c>
      <c r="F1560" s="72">
        <f t="shared" si="48"/>
        <v>2022</v>
      </c>
      <c r="G1560" s="72">
        <f t="shared" si="48"/>
        <v>31</v>
      </c>
      <c r="H1560" s="72">
        <f t="shared" si="48"/>
        <v>12</v>
      </c>
      <c r="I1560" s="72">
        <f t="shared" si="48"/>
        <v>2022</v>
      </c>
      <c r="L1560" s="540" t="s">
        <v>25</v>
      </c>
      <c r="M1560" s="540"/>
      <c r="N1560" s="540"/>
      <c r="O1560" s="540"/>
      <c r="P1560" s="540"/>
      <c r="Q1560" s="540"/>
    </row>
    <row r="1561" spans="1:17" ht="6" customHeight="1" x14ac:dyDescent="0.2">
      <c r="Q1561" s="22"/>
    </row>
    <row r="1562" spans="1:17" x14ac:dyDescent="0.2">
      <c r="L1562" s="22"/>
      <c r="M1562" s="22"/>
      <c r="N1562" s="22"/>
      <c r="O1562" s="22"/>
      <c r="P1562" s="22"/>
      <c r="Q1562" s="14" t="s">
        <v>356</v>
      </c>
    </row>
    <row r="1563" spans="1:17" ht="6" customHeight="1" x14ac:dyDescent="0.2"/>
    <row r="1564" spans="1:17" ht="16.5" x14ac:dyDescent="0.3">
      <c r="A1564" s="534" t="s">
        <v>331</v>
      </c>
      <c r="B1564" s="534"/>
      <c r="C1564" s="534"/>
      <c r="D1564" s="534"/>
      <c r="E1564" s="534"/>
      <c r="F1564" s="534"/>
      <c r="G1564" s="534"/>
      <c r="H1564" s="534"/>
      <c r="I1564" s="534"/>
      <c r="J1564" s="534"/>
      <c r="K1564" s="534"/>
      <c r="L1564" s="534"/>
      <c r="M1564" s="534"/>
      <c r="N1564" s="534"/>
      <c r="O1564" s="534"/>
      <c r="P1564" s="534"/>
      <c r="Q1564" s="534"/>
    </row>
    <row r="1566" spans="1:17" ht="13.5" x14ac:dyDescent="0.2">
      <c r="B1566" s="541" t="s">
        <v>352</v>
      </c>
      <c r="C1566" s="541"/>
      <c r="D1566" s="541"/>
      <c r="E1566" s="541"/>
      <c r="F1566" s="541"/>
      <c r="G1566" s="541"/>
      <c r="H1566" s="541"/>
      <c r="I1566" s="541"/>
      <c r="J1566" s="541"/>
      <c r="K1566" s="541"/>
      <c r="L1566" s="541"/>
      <c r="M1566" s="541"/>
      <c r="N1566" s="541"/>
    </row>
    <row r="1567" spans="1:17" x14ac:dyDescent="0.2">
      <c r="B1567" s="483" t="s">
        <v>31</v>
      </c>
      <c r="C1567" s="483" t="s">
        <v>333</v>
      </c>
      <c r="D1567" s="483"/>
      <c r="E1567" s="483"/>
      <c r="F1567" s="483"/>
      <c r="G1567" s="483" t="s">
        <v>334</v>
      </c>
      <c r="H1567" s="483"/>
      <c r="I1567" s="483"/>
      <c r="J1567" s="483" t="s">
        <v>335</v>
      </c>
      <c r="K1567" s="483"/>
      <c r="L1567" s="483"/>
      <c r="M1567" s="483"/>
      <c r="N1567" s="483"/>
    </row>
    <row r="1568" spans="1:17" x14ac:dyDescent="0.2">
      <c r="B1568" s="483"/>
      <c r="C1568" s="483"/>
      <c r="D1568" s="483"/>
      <c r="E1568" s="483"/>
      <c r="F1568" s="483"/>
      <c r="G1568" s="483"/>
      <c r="H1568" s="483"/>
      <c r="I1568" s="483"/>
      <c r="J1568" s="483"/>
      <c r="K1568" s="483"/>
      <c r="L1568" s="483"/>
      <c r="M1568" s="483"/>
      <c r="N1568" s="483"/>
    </row>
    <row r="1569" spans="2:14" ht="13.5" x14ac:dyDescent="0.2">
      <c r="B1569" s="483"/>
      <c r="C1569" s="483"/>
      <c r="D1569" s="483"/>
      <c r="E1569" s="483"/>
      <c r="F1569" s="483"/>
      <c r="G1569" s="14" t="s">
        <v>336</v>
      </c>
      <c r="H1569" s="14" t="s">
        <v>337</v>
      </c>
      <c r="I1569" s="54" t="s">
        <v>338</v>
      </c>
      <c r="J1569" s="14" t="s">
        <v>336</v>
      </c>
      <c r="K1569" s="483" t="s">
        <v>337</v>
      </c>
      <c r="L1569" s="483"/>
      <c r="M1569" s="503" t="s">
        <v>338</v>
      </c>
      <c r="N1569" s="503"/>
    </row>
    <row r="1570" spans="2:14" ht="13.5" x14ac:dyDescent="0.2">
      <c r="B1570" s="112">
        <v>73</v>
      </c>
      <c r="C1570" s="564" t="str">
        <f t="shared" ref="C1570:C1577" si="49">IF(C517=0,"",C517)</f>
        <v/>
      </c>
      <c r="D1570" s="564"/>
      <c r="E1570" s="564"/>
      <c r="F1570" s="564"/>
      <c r="G1570" s="100"/>
      <c r="H1570" s="100"/>
      <c r="I1570" s="122"/>
      <c r="J1570" s="122"/>
      <c r="K1570" s="543"/>
      <c r="L1570" s="543"/>
      <c r="M1570" s="565"/>
      <c r="N1570" s="565"/>
    </row>
    <row r="1571" spans="2:14" ht="13.5" x14ac:dyDescent="0.2">
      <c r="B1571" s="113">
        <v>74</v>
      </c>
      <c r="C1571" s="564" t="str">
        <f t="shared" si="49"/>
        <v/>
      </c>
      <c r="D1571" s="564"/>
      <c r="E1571" s="564"/>
      <c r="F1571" s="564"/>
      <c r="G1571" s="100"/>
      <c r="H1571" s="100"/>
      <c r="I1571" s="100"/>
      <c r="J1571" s="100"/>
      <c r="K1571" s="543"/>
      <c r="L1571" s="543"/>
      <c r="M1571" s="565"/>
      <c r="N1571" s="565"/>
    </row>
    <row r="1572" spans="2:14" ht="13.5" x14ac:dyDescent="0.2">
      <c r="B1572" s="112">
        <v>75</v>
      </c>
      <c r="C1572" s="564" t="str">
        <f t="shared" si="49"/>
        <v/>
      </c>
      <c r="D1572" s="564"/>
      <c r="E1572" s="564"/>
      <c r="F1572" s="564"/>
      <c r="G1572" s="100"/>
      <c r="H1572" s="100"/>
      <c r="I1572" s="100"/>
      <c r="J1572" s="100"/>
      <c r="K1572" s="543"/>
      <c r="L1572" s="543"/>
      <c r="M1572" s="565"/>
      <c r="N1572" s="565"/>
    </row>
    <row r="1573" spans="2:14" ht="13.5" x14ac:dyDescent="0.2">
      <c r="B1573" s="113">
        <v>76</v>
      </c>
      <c r="C1573" s="564" t="str">
        <f t="shared" si="49"/>
        <v/>
      </c>
      <c r="D1573" s="564"/>
      <c r="E1573" s="564"/>
      <c r="F1573" s="564"/>
      <c r="G1573" s="100"/>
      <c r="H1573" s="100"/>
      <c r="I1573" s="100"/>
      <c r="J1573" s="100"/>
      <c r="K1573" s="543"/>
      <c r="L1573" s="543"/>
      <c r="M1573" s="565"/>
      <c r="N1573" s="565"/>
    </row>
    <row r="1574" spans="2:14" ht="13.5" x14ac:dyDescent="0.2">
      <c r="B1574" s="112">
        <v>77</v>
      </c>
      <c r="C1574" s="564" t="str">
        <f t="shared" si="49"/>
        <v/>
      </c>
      <c r="D1574" s="564"/>
      <c r="E1574" s="564"/>
      <c r="F1574" s="564"/>
      <c r="G1574" s="100"/>
      <c r="H1574" s="100"/>
      <c r="I1574" s="100"/>
      <c r="J1574" s="100"/>
      <c r="K1574" s="543"/>
      <c r="L1574" s="543"/>
      <c r="M1574" s="565"/>
      <c r="N1574" s="565"/>
    </row>
    <row r="1575" spans="2:14" ht="13.5" x14ac:dyDescent="0.2">
      <c r="B1575" s="113">
        <v>78</v>
      </c>
      <c r="C1575" s="564" t="str">
        <f t="shared" si="49"/>
        <v/>
      </c>
      <c r="D1575" s="564"/>
      <c r="E1575" s="564"/>
      <c r="F1575" s="564"/>
      <c r="G1575" s="100"/>
      <c r="H1575" s="100"/>
      <c r="I1575" s="100"/>
      <c r="J1575" s="100"/>
      <c r="K1575" s="543"/>
      <c r="L1575" s="543"/>
      <c r="M1575" s="565"/>
      <c r="N1575" s="565"/>
    </row>
    <row r="1576" spans="2:14" ht="13.5" x14ac:dyDescent="0.2">
      <c r="B1576" s="112">
        <v>79</v>
      </c>
      <c r="C1576" s="564" t="str">
        <f t="shared" si="49"/>
        <v/>
      </c>
      <c r="D1576" s="564"/>
      <c r="E1576" s="564"/>
      <c r="F1576" s="564"/>
      <c r="G1576" s="100"/>
      <c r="H1576" s="100"/>
      <c r="I1576" s="100"/>
      <c r="J1576" s="100"/>
      <c r="K1576" s="543"/>
      <c r="L1576" s="543"/>
      <c r="M1576" s="565"/>
      <c r="N1576" s="565"/>
    </row>
    <row r="1577" spans="2:14" ht="13.5" x14ac:dyDescent="0.2">
      <c r="B1577" s="113">
        <v>80</v>
      </c>
      <c r="C1577" s="564" t="str">
        <f t="shared" si="49"/>
        <v/>
      </c>
      <c r="D1577" s="564"/>
      <c r="E1577" s="564"/>
      <c r="F1577" s="564"/>
      <c r="G1577" s="100"/>
      <c r="H1577" s="100"/>
      <c r="I1577" s="100"/>
      <c r="J1577" s="100"/>
      <c r="K1577" s="543"/>
      <c r="L1577" s="543"/>
      <c r="M1577" s="565"/>
      <c r="N1577" s="565"/>
    </row>
  </sheetData>
  <sheetProtection sheet="1"/>
  <mergeCells count="3716">
    <mergeCell ref="C1576:F1576"/>
    <mergeCell ref="K1576:L1576"/>
    <mergeCell ref="M1576:N1576"/>
    <mergeCell ref="C1577:F1577"/>
    <mergeCell ref="K1577:L1577"/>
    <mergeCell ref="M1577:N1577"/>
    <mergeCell ref="C1574:F1574"/>
    <mergeCell ref="K1574:L1574"/>
    <mergeCell ref="M1574:N1574"/>
    <mergeCell ref="C1575:F1575"/>
    <mergeCell ref="K1575:L1575"/>
    <mergeCell ref="M1575:N1575"/>
    <mergeCell ref="C1572:F1572"/>
    <mergeCell ref="K1572:L1572"/>
    <mergeCell ref="M1572:N1572"/>
    <mergeCell ref="C1573:F1573"/>
    <mergeCell ref="K1573:L1573"/>
    <mergeCell ref="M1573:N1573"/>
    <mergeCell ref="C1570:F1570"/>
    <mergeCell ref="K1570:L1570"/>
    <mergeCell ref="M1570:N1570"/>
    <mergeCell ref="C1571:F1571"/>
    <mergeCell ref="K1571:L1571"/>
    <mergeCell ref="M1571:N1571"/>
    <mergeCell ref="B1567:B1569"/>
    <mergeCell ref="C1567:F1569"/>
    <mergeCell ref="G1567:I1568"/>
    <mergeCell ref="J1567:N1568"/>
    <mergeCell ref="K1569:L1569"/>
    <mergeCell ref="M1569:N1569"/>
    <mergeCell ref="A1559:B1559"/>
    <mergeCell ref="L1559:Q1559"/>
    <mergeCell ref="A1560:B1560"/>
    <mergeCell ref="L1560:Q1560"/>
    <mergeCell ref="A1564:Q1564"/>
    <mergeCell ref="B1566:N1566"/>
    <mergeCell ref="A1555:D1555"/>
    <mergeCell ref="E1555:I1555"/>
    <mergeCell ref="L1555:Q1555"/>
    <mergeCell ref="A1557:A1558"/>
    <mergeCell ref="B1557:B1558"/>
    <mergeCell ref="D1557:I1557"/>
    <mergeCell ref="L1557:Q1557"/>
    <mergeCell ref="D1558:F1558"/>
    <mergeCell ref="G1558:I1558"/>
    <mergeCell ref="C1552:F1552"/>
    <mergeCell ref="K1552:L1552"/>
    <mergeCell ref="M1552:N1552"/>
    <mergeCell ref="C1553:F1553"/>
    <mergeCell ref="K1553:L1553"/>
    <mergeCell ref="M1553:N1553"/>
    <mergeCell ref="C1550:F1550"/>
    <mergeCell ref="K1550:L1550"/>
    <mergeCell ref="M1550:N1550"/>
    <mergeCell ref="C1551:F1551"/>
    <mergeCell ref="K1551:L1551"/>
    <mergeCell ref="M1551:N1551"/>
    <mergeCell ref="C1548:F1548"/>
    <mergeCell ref="K1548:L1548"/>
    <mergeCell ref="M1548:N1548"/>
    <mergeCell ref="C1549:F1549"/>
    <mergeCell ref="K1549:L1549"/>
    <mergeCell ref="M1549:N1549"/>
    <mergeCell ref="C1546:F1546"/>
    <mergeCell ref="K1546:L1546"/>
    <mergeCell ref="M1546:N1546"/>
    <mergeCell ref="C1547:F1547"/>
    <mergeCell ref="K1547:L1547"/>
    <mergeCell ref="M1547:N1547"/>
    <mergeCell ref="C1544:F1544"/>
    <mergeCell ref="K1544:L1544"/>
    <mergeCell ref="M1544:N1544"/>
    <mergeCell ref="C1545:F1545"/>
    <mergeCell ref="K1545:L1545"/>
    <mergeCell ref="M1545:N1545"/>
    <mergeCell ref="C1542:F1542"/>
    <mergeCell ref="K1542:L1542"/>
    <mergeCell ref="M1542:N1542"/>
    <mergeCell ref="C1543:F1543"/>
    <mergeCell ref="K1543:L1543"/>
    <mergeCell ref="M1543:N1543"/>
    <mergeCell ref="C1540:F1540"/>
    <mergeCell ref="K1540:L1540"/>
    <mergeCell ref="M1540:N1540"/>
    <mergeCell ref="C1541:F1541"/>
    <mergeCell ref="K1541:L1541"/>
    <mergeCell ref="M1541:N1541"/>
    <mergeCell ref="C1538:F1538"/>
    <mergeCell ref="K1538:L1538"/>
    <mergeCell ref="M1538:N1538"/>
    <mergeCell ref="C1539:F1539"/>
    <mergeCell ref="K1539:L1539"/>
    <mergeCell ref="M1539:N1539"/>
    <mergeCell ref="C1536:F1536"/>
    <mergeCell ref="K1536:L1536"/>
    <mergeCell ref="M1536:N1536"/>
    <mergeCell ref="C1537:F1537"/>
    <mergeCell ref="K1537:L1537"/>
    <mergeCell ref="M1537:N1537"/>
    <mergeCell ref="B1533:B1535"/>
    <mergeCell ref="C1533:F1535"/>
    <mergeCell ref="G1533:I1534"/>
    <mergeCell ref="J1533:N1534"/>
    <mergeCell ref="K1535:L1535"/>
    <mergeCell ref="M1535:N1535"/>
    <mergeCell ref="A1525:B1525"/>
    <mergeCell ref="L1525:Q1525"/>
    <mergeCell ref="A1526:B1526"/>
    <mergeCell ref="L1526:Q1526"/>
    <mergeCell ref="A1530:Q1530"/>
    <mergeCell ref="B1532:N1532"/>
    <mergeCell ref="A1521:D1521"/>
    <mergeCell ref="E1521:I1521"/>
    <mergeCell ref="L1521:Q1521"/>
    <mergeCell ref="A1523:A1524"/>
    <mergeCell ref="B1523:B1524"/>
    <mergeCell ref="D1523:I1523"/>
    <mergeCell ref="L1523:Q1523"/>
    <mergeCell ref="D1524:F1524"/>
    <mergeCell ref="G1524:I1524"/>
    <mergeCell ref="C1518:F1518"/>
    <mergeCell ref="K1518:L1518"/>
    <mergeCell ref="M1518:N1518"/>
    <mergeCell ref="C1519:F1519"/>
    <mergeCell ref="K1519:L1519"/>
    <mergeCell ref="M1519:N1519"/>
    <mergeCell ref="C1516:F1516"/>
    <mergeCell ref="K1516:L1516"/>
    <mergeCell ref="M1516:N1516"/>
    <mergeCell ref="C1517:F1517"/>
    <mergeCell ref="K1517:L1517"/>
    <mergeCell ref="M1517:N1517"/>
    <mergeCell ref="C1514:F1514"/>
    <mergeCell ref="K1514:L1514"/>
    <mergeCell ref="M1514:N1514"/>
    <mergeCell ref="C1515:F1515"/>
    <mergeCell ref="K1515:L1515"/>
    <mergeCell ref="M1515:N1515"/>
    <mergeCell ref="C1512:F1512"/>
    <mergeCell ref="K1512:L1512"/>
    <mergeCell ref="M1512:N1512"/>
    <mergeCell ref="C1513:F1513"/>
    <mergeCell ref="K1513:L1513"/>
    <mergeCell ref="M1513:N1513"/>
    <mergeCell ref="C1510:F1510"/>
    <mergeCell ref="K1510:L1510"/>
    <mergeCell ref="M1510:N1510"/>
    <mergeCell ref="C1511:F1511"/>
    <mergeCell ref="K1511:L1511"/>
    <mergeCell ref="M1511:N1511"/>
    <mergeCell ref="C1508:F1508"/>
    <mergeCell ref="K1508:L1508"/>
    <mergeCell ref="M1508:N1508"/>
    <mergeCell ref="C1509:F1509"/>
    <mergeCell ref="K1509:L1509"/>
    <mergeCell ref="M1509:N1509"/>
    <mergeCell ref="C1506:F1506"/>
    <mergeCell ref="K1506:L1506"/>
    <mergeCell ref="M1506:N1506"/>
    <mergeCell ref="C1507:F1507"/>
    <mergeCell ref="K1507:L1507"/>
    <mergeCell ref="M1507:N1507"/>
    <mergeCell ref="C1504:F1504"/>
    <mergeCell ref="K1504:L1504"/>
    <mergeCell ref="M1504:N1504"/>
    <mergeCell ref="C1505:F1505"/>
    <mergeCell ref="K1505:L1505"/>
    <mergeCell ref="M1505:N1505"/>
    <mergeCell ref="C1502:F1502"/>
    <mergeCell ref="K1502:L1502"/>
    <mergeCell ref="M1502:N1502"/>
    <mergeCell ref="C1503:F1503"/>
    <mergeCell ref="K1503:L1503"/>
    <mergeCell ref="M1503:N1503"/>
    <mergeCell ref="B1499:B1501"/>
    <mergeCell ref="C1499:F1501"/>
    <mergeCell ref="G1499:I1500"/>
    <mergeCell ref="J1499:N1500"/>
    <mergeCell ref="K1501:L1501"/>
    <mergeCell ref="M1501:N1501"/>
    <mergeCell ref="A1491:B1491"/>
    <mergeCell ref="L1491:Q1491"/>
    <mergeCell ref="A1492:B1492"/>
    <mergeCell ref="L1492:Q1492"/>
    <mergeCell ref="A1496:Q1496"/>
    <mergeCell ref="B1498:N1498"/>
    <mergeCell ref="A1487:D1487"/>
    <mergeCell ref="E1487:I1487"/>
    <mergeCell ref="L1487:Q1487"/>
    <mergeCell ref="A1489:A1490"/>
    <mergeCell ref="B1489:B1490"/>
    <mergeCell ref="D1489:I1489"/>
    <mergeCell ref="L1489:Q1489"/>
    <mergeCell ref="D1490:F1490"/>
    <mergeCell ref="G1490:I1490"/>
    <mergeCell ref="C1484:F1484"/>
    <mergeCell ref="K1484:L1484"/>
    <mergeCell ref="M1484:N1484"/>
    <mergeCell ref="C1485:F1485"/>
    <mergeCell ref="K1485:L1485"/>
    <mergeCell ref="M1485:N1485"/>
    <mergeCell ref="C1482:F1482"/>
    <mergeCell ref="K1482:L1482"/>
    <mergeCell ref="M1482:N1482"/>
    <mergeCell ref="C1483:F1483"/>
    <mergeCell ref="K1483:L1483"/>
    <mergeCell ref="M1483:N1483"/>
    <mergeCell ref="C1480:F1480"/>
    <mergeCell ref="K1480:L1480"/>
    <mergeCell ref="M1480:N1480"/>
    <mergeCell ref="C1481:F1481"/>
    <mergeCell ref="K1481:L1481"/>
    <mergeCell ref="M1481:N1481"/>
    <mergeCell ref="C1478:F1478"/>
    <mergeCell ref="K1478:L1478"/>
    <mergeCell ref="M1478:N1478"/>
    <mergeCell ref="C1479:F1479"/>
    <mergeCell ref="K1479:L1479"/>
    <mergeCell ref="M1479:N1479"/>
    <mergeCell ref="C1476:F1476"/>
    <mergeCell ref="K1476:L1476"/>
    <mergeCell ref="M1476:N1476"/>
    <mergeCell ref="C1477:F1477"/>
    <mergeCell ref="K1477:L1477"/>
    <mergeCell ref="M1477:N1477"/>
    <mergeCell ref="C1474:F1474"/>
    <mergeCell ref="K1474:L1474"/>
    <mergeCell ref="M1474:N1474"/>
    <mergeCell ref="C1475:F1475"/>
    <mergeCell ref="K1475:L1475"/>
    <mergeCell ref="M1475:N1475"/>
    <mergeCell ref="C1472:F1472"/>
    <mergeCell ref="K1472:L1472"/>
    <mergeCell ref="M1472:N1472"/>
    <mergeCell ref="C1473:F1473"/>
    <mergeCell ref="K1473:L1473"/>
    <mergeCell ref="M1473:N1473"/>
    <mergeCell ref="C1470:F1470"/>
    <mergeCell ref="K1470:L1470"/>
    <mergeCell ref="M1470:N1470"/>
    <mergeCell ref="C1471:F1471"/>
    <mergeCell ref="K1471:L1471"/>
    <mergeCell ref="M1471:N1471"/>
    <mergeCell ref="C1468:F1468"/>
    <mergeCell ref="K1468:L1468"/>
    <mergeCell ref="M1468:N1468"/>
    <mergeCell ref="C1469:F1469"/>
    <mergeCell ref="K1469:L1469"/>
    <mergeCell ref="M1469:N1469"/>
    <mergeCell ref="B1465:B1467"/>
    <mergeCell ref="C1465:F1467"/>
    <mergeCell ref="G1465:I1466"/>
    <mergeCell ref="J1465:N1466"/>
    <mergeCell ref="K1467:L1467"/>
    <mergeCell ref="M1467:N1467"/>
    <mergeCell ref="A1457:B1457"/>
    <mergeCell ref="L1457:Q1457"/>
    <mergeCell ref="A1458:B1458"/>
    <mergeCell ref="L1458:Q1458"/>
    <mergeCell ref="A1462:Q1462"/>
    <mergeCell ref="B1464:N1464"/>
    <mergeCell ref="A1453:D1453"/>
    <mergeCell ref="E1453:I1453"/>
    <mergeCell ref="L1453:Q1453"/>
    <mergeCell ref="A1455:A1456"/>
    <mergeCell ref="B1455:B1456"/>
    <mergeCell ref="D1455:I1455"/>
    <mergeCell ref="L1455:Q1455"/>
    <mergeCell ref="D1456:F1456"/>
    <mergeCell ref="G1456:I1456"/>
    <mergeCell ref="C1450:F1450"/>
    <mergeCell ref="K1450:L1450"/>
    <mergeCell ref="M1450:N1450"/>
    <mergeCell ref="C1451:F1451"/>
    <mergeCell ref="K1451:L1451"/>
    <mergeCell ref="M1451:N1451"/>
    <mergeCell ref="C1448:F1448"/>
    <mergeCell ref="K1448:L1448"/>
    <mergeCell ref="M1448:N1448"/>
    <mergeCell ref="C1449:F1449"/>
    <mergeCell ref="K1449:L1449"/>
    <mergeCell ref="M1449:N1449"/>
    <mergeCell ref="C1446:F1446"/>
    <mergeCell ref="K1446:L1446"/>
    <mergeCell ref="M1446:N1446"/>
    <mergeCell ref="C1447:F1447"/>
    <mergeCell ref="K1447:L1447"/>
    <mergeCell ref="M1447:N1447"/>
    <mergeCell ref="C1444:F1444"/>
    <mergeCell ref="K1444:L1444"/>
    <mergeCell ref="M1444:N1444"/>
    <mergeCell ref="C1445:F1445"/>
    <mergeCell ref="K1445:L1445"/>
    <mergeCell ref="M1445:N1445"/>
    <mergeCell ref="C1442:F1442"/>
    <mergeCell ref="K1442:L1442"/>
    <mergeCell ref="M1442:N1442"/>
    <mergeCell ref="C1443:F1443"/>
    <mergeCell ref="K1443:L1443"/>
    <mergeCell ref="M1443:N1443"/>
    <mergeCell ref="C1440:F1440"/>
    <mergeCell ref="K1440:L1440"/>
    <mergeCell ref="M1440:N1440"/>
    <mergeCell ref="C1441:F1441"/>
    <mergeCell ref="K1441:L1441"/>
    <mergeCell ref="M1441:N1441"/>
    <mergeCell ref="C1438:F1438"/>
    <mergeCell ref="K1438:L1438"/>
    <mergeCell ref="M1438:N1438"/>
    <mergeCell ref="C1439:F1439"/>
    <mergeCell ref="K1439:L1439"/>
    <mergeCell ref="M1439:N1439"/>
    <mergeCell ref="C1436:F1436"/>
    <mergeCell ref="K1436:L1436"/>
    <mergeCell ref="M1436:N1436"/>
    <mergeCell ref="C1437:F1437"/>
    <mergeCell ref="K1437:L1437"/>
    <mergeCell ref="M1437:N1437"/>
    <mergeCell ref="C1434:F1434"/>
    <mergeCell ref="K1434:L1434"/>
    <mergeCell ref="M1434:N1434"/>
    <mergeCell ref="C1435:F1435"/>
    <mergeCell ref="K1435:L1435"/>
    <mergeCell ref="M1435:N1435"/>
    <mergeCell ref="B1431:B1433"/>
    <mergeCell ref="C1431:F1433"/>
    <mergeCell ref="G1431:I1432"/>
    <mergeCell ref="J1431:N1432"/>
    <mergeCell ref="K1433:L1433"/>
    <mergeCell ref="M1433:N1433"/>
    <mergeCell ref="A1423:B1423"/>
    <mergeCell ref="L1423:Q1423"/>
    <mergeCell ref="A1424:B1424"/>
    <mergeCell ref="L1424:Q1424"/>
    <mergeCell ref="A1428:Q1428"/>
    <mergeCell ref="B1430:N1430"/>
    <mergeCell ref="A1419:D1419"/>
    <mergeCell ref="E1419:I1419"/>
    <mergeCell ref="L1419:Q1419"/>
    <mergeCell ref="A1421:A1422"/>
    <mergeCell ref="B1421:B1422"/>
    <mergeCell ref="D1421:I1421"/>
    <mergeCell ref="L1421:Q1421"/>
    <mergeCell ref="D1422:F1422"/>
    <mergeCell ref="G1422:I1422"/>
    <mergeCell ref="C1417:F1417"/>
    <mergeCell ref="K1417:L1417"/>
    <mergeCell ref="M1417:N1417"/>
    <mergeCell ref="C1418:F1418"/>
    <mergeCell ref="K1418:L1418"/>
    <mergeCell ref="M1418:N1418"/>
    <mergeCell ref="C1415:F1415"/>
    <mergeCell ref="K1415:L1415"/>
    <mergeCell ref="M1415:N1415"/>
    <mergeCell ref="C1416:F1416"/>
    <mergeCell ref="K1416:L1416"/>
    <mergeCell ref="M1416:N1416"/>
    <mergeCell ref="C1413:F1413"/>
    <mergeCell ref="K1413:L1413"/>
    <mergeCell ref="M1413:N1413"/>
    <mergeCell ref="C1414:F1414"/>
    <mergeCell ref="K1414:L1414"/>
    <mergeCell ref="M1414:N1414"/>
    <mergeCell ref="C1411:F1411"/>
    <mergeCell ref="K1411:L1411"/>
    <mergeCell ref="M1411:N1411"/>
    <mergeCell ref="C1412:F1412"/>
    <mergeCell ref="K1412:L1412"/>
    <mergeCell ref="M1412:N1412"/>
    <mergeCell ref="B1408:B1410"/>
    <mergeCell ref="C1408:F1410"/>
    <mergeCell ref="G1408:I1409"/>
    <mergeCell ref="J1408:N1409"/>
    <mergeCell ref="K1410:L1410"/>
    <mergeCell ref="M1410:N1410"/>
    <mergeCell ref="A1400:B1400"/>
    <mergeCell ref="L1400:Q1400"/>
    <mergeCell ref="A1401:B1401"/>
    <mergeCell ref="L1401:Q1401"/>
    <mergeCell ref="A1405:Q1405"/>
    <mergeCell ref="B1407:N1407"/>
    <mergeCell ref="A1396:D1396"/>
    <mergeCell ref="E1396:I1396"/>
    <mergeCell ref="L1396:Q1396"/>
    <mergeCell ref="A1398:A1399"/>
    <mergeCell ref="B1398:B1399"/>
    <mergeCell ref="D1398:I1398"/>
    <mergeCell ref="L1398:Q1398"/>
    <mergeCell ref="D1399:F1399"/>
    <mergeCell ref="G1399:I1399"/>
    <mergeCell ref="C1393:F1393"/>
    <mergeCell ref="K1393:L1393"/>
    <mergeCell ref="M1393:N1393"/>
    <mergeCell ref="C1394:F1394"/>
    <mergeCell ref="K1394:L1394"/>
    <mergeCell ref="M1394:N1394"/>
    <mergeCell ref="C1391:F1391"/>
    <mergeCell ref="K1391:L1391"/>
    <mergeCell ref="M1391:N1391"/>
    <mergeCell ref="C1392:F1392"/>
    <mergeCell ref="K1392:L1392"/>
    <mergeCell ref="M1392:N1392"/>
    <mergeCell ref="C1389:F1389"/>
    <mergeCell ref="K1389:L1389"/>
    <mergeCell ref="M1389:N1389"/>
    <mergeCell ref="C1390:F1390"/>
    <mergeCell ref="K1390:L1390"/>
    <mergeCell ref="M1390:N1390"/>
    <mergeCell ref="C1387:F1387"/>
    <mergeCell ref="K1387:L1387"/>
    <mergeCell ref="M1387:N1387"/>
    <mergeCell ref="C1388:F1388"/>
    <mergeCell ref="K1388:L1388"/>
    <mergeCell ref="M1388:N1388"/>
    <mergeCell ref="C1385:F1385"/>
    <mergeCell ref="K1385:L1385"/>
    <mergeCell ref="M1385:N1385"/>
    <mergeCell ref="C1386:F1386"/>
    <mergeCell ref="K1386:L1386"/>
    <mergeCell ref="M1386:N1386"/>
    <mergeCell ref="C1383:F1383"/>
    <mergeCell ref="K1383:L1383"/>
    <mergeCell ref="M1383:N1383"/>
    <mergeCell ref="C1384:F1384"/>
    <mergeCell ref="K1384:L1384"/>
    <mergeCell ref="M1384:N1384"/>
    <mergeCell ref="C1381:F1381"/>
    <mergeCell ref="K1381:L1381"/>
    <mergeCell ref="M1381:N1381"/>
    <mergeCell ref="C1382:F1382"/>
    <mergeCell ref="K1382:L1382"/>
    <mergeCell ref="M1382:N1382"/>
    <mergeCell ref="C1379:F1379"/>
    <mergeCell ref="K1379:L1379"/>
    <mergeCell ref="M1379:N1379"/>
    <mergeCell ref="C1380:F1380"/>
    <mergeCell ref="K1380:L1380"/>
    <mergeCell ref="M1380:N1380"/>
    <mergeCell ref="C1377:F1377"/>
    <mergeCell ref="K1377:L1377"/>
    <mergeCell ref="M1377:N1377"/>
    <mergeCell ref="C1378:F1378"/>
    <mergeCell ref="K1378:L1378"/>
    <mergeCell ref="M1378:N1378"/>
    <mergeCell ref="B1374:B1376"/>
    <mergeCell ref="C1374:F1376"/>
    <mergeCell ref="G1374:I1375"/>
    <mergeCell ref="J1374:N1375"/>
    <mergeCell ref="K1376:L1376"/>
    <mergeCell ref="M1376:N1376"/>
    <mergeCell ref="A1366:B1366"/>
    <mergeCell ref="L1366:Q1366"/>
    <mergeCell ref="A1367:B1367"/>
    <mergeCell ref="L1367:Q1367"/>
    <mergeCell ref="A1371:Q1371"/>
    <mergeCell ref="B1373:N1373"/>
    <mergeCell ref="A1362:D1362"/>
    <mergeCell ref="E1362:I1362"/>
    <mergeCell ref="L1362:Q1362"/>
    <mergeCell ref="A1364:A1365"/>
    <mergeCell ref="B1364:B1365"/>
    <mergeCell ref="D1364:I1364"/>
    <mergeCell ref="L1364:Q1364"/>
    <mergeCell ref="D1365:F1365"/>
    <mergeCell ref="G1365:I1365"/>
    <mergeCell ref="C1359:F1359"/>
    <mergeCell ref="K1359:L1359"/>
    <mergeCell ref="M1359:N1359"/>
    <mergeCell ref="C1360:F1360"/>
    <mergeCell ref="K1360:L1360"/>
    <mergeCell ref="M1360:N1360"/>
    <mergeCell ref="C1357:F1357"/>
    <mergeCell ref="K1357:L1357"/>
    <mergeCell ref="M1357:N1357"/>
    <mergeCell ref="C1358:F1358"/>
    <mergeCell ref="K1358:L1358"/>
    <mergeCell ref="M1358:N1358"/>
    <mergeCell ref="C1355:F1355"/>
    <mergeCell ref="K1355:L1355"/>
    <mergeCell ref="M1355:N1355"/>
    <mergeCell ref="C1356:F1356"/>
    <mergeCell ref="K1356:L1356"/>
    <mergeCell ref="M1356:N1356"/>
    <mergeCell ref="C1353:F1353"/>
    <mergeCell ref="K1353:L1353"/>
    <mergeCell ref="M1353:N1353"/>
    <mergeCell ref="C1354:F1354"/>
    <mergeCell ref="K1354:L1354"/>
    <mergeCell ref="M1354:N1354"/>
    <mergeCell ref="C1351:F1351"/>
    <mergeCell ref="K1351:L1351"/>
    <mergeCell ref="M1351:N1351"/>
    <mergeCell ref="C1352:F1352"/>
    <mergeCell ref="K1352:L1352"/>
    <mergeCell ref="M1352:N1352"/>
    <mergeCell ref="C1349:F1349"/>
    <mergeCell ref="K1349:L1349"/>
    <mergeCell ref="M1349:N1349"/>
    <mergeCell ref="C1350:F1350"/>
    <mergeCell ref="K1350:L1350"/>
    <mergeCell ref="M1350:N1350"/>
    <mergeCell ref="C1347:F1347"/>
    <mergeCell ref="K1347:L1347"/>
    <mergeCell ref="M1347:N1347"/>
    <mergeCell ref="C1348:F1348"/>
    <mergeCell ref="K1348:L1348"/>
    <mergeCell ref="M1348:N1348"/>
    <mergeCell ref="C1345:F1345"/>
    <mergeCell ref="K1345:L1345"/>
    <mergeCell ref="M1345:N1345"/>
    <mergeCell ref="C1346:F1346"/>
    <mergeCell ref="K1346:L1346"/>
    <mergeCell ref="M1346:N1346"/>
    <mergeCell ref="C1343:F1343"/>
    <mergeCell ref="K1343:L1343"/>
    <mergeCell ref="M1343:N1343"/>
    <mergeCell ref="C1344:F1344"/>
    <mergeCell ref="K1344:L1344"/>
    <mergeCell ref="M1344:N1344"/>
    <mergeCell ref="B1340:B1342"/>
    <mergeCell ref="C1340:F1342"/>
    <mergeCell ref="G1340:I1341"/>
    <mergeCell ref="J1340:N1341"/>
    <mergeCell ref="K1342:L1342"/>
    <mergeCell ref="M1342:N1342"/>
    <mergeCell ref="A1332:B1332"/>
    <mergeCell ref="L1332:Q1332"/>
    <mergeCell ref="A1333:B1333"/>
    <mergeCell ref="L1333:Q1333"/>
    <mergeCell ref="A1337:Q1337"/>
    <mergeCell ref="B1339:N1339"/>
    <mergeCell ref="A1328:D1328"/>
    <mergeCell ref="E1328:I1328"/>
    <mergeCell ref="L1328:Q1328"/>
    <mergeCell ref="A1330:A1331"/>
    <mergeCell ref="B1330:B1331"/>
    <mergeCell ref="D1330:I1330"/>
    <mergeCell ref="L1330:Q1330"/>
    <mergeCell ref="D1331:F1331"/>
    <mergeCell ref="G1331:I1331"/>
    <mergeCell ref="C1325:F1325"/>
    <mergeCell ref="K1325:L1325"/>
    <mergeCell ref="M1325:N1325"/>
    <mergeCell ref="C1326:F1326"/>
    <mergeCell ref="K1326:L1326"/>
    <mergeCell ref="M1326:N1326"/>
    <mergeCell ref="C1323:F1323"/>
    <mergeCell ref="K1323:L1323"/>
    <mergeCell ref="M1323:N1323"/>
    <mergeCell ref="C1324:F1324"/>
    <mergeCell ref="K1324:L1324"/>
    <mergeCell ref="M1324:N1324"/>
    <mergeCell ref="C1321:F1321"/>
    <mergeCell ref="K1321:L1321"/>
    <mergeCell ref="M1321:N1321"/>
    <mergeCell ref="C1322:F1322"/>
    <mergeCell ref="K1322:L1322"/>
    <mergeCell ref="M1322:N1322"/>
    <mergeCell ref="C1319:F1319"/>
    <mergeCell ref="K1319:L1319"/>
    <mergeCell ref="M1319:N1319"/>
    <mergeCell ref="C1320:F1320"/>
    <mergeCell ref="K1320:L1320"/>
    <mergeCell ref="M1320:N1320"/>
    <mergeCell ref="C1317:F1317"/>
    <mergeCell ref="K1317:L1317"/>
    <mergeCell ref="M1317:N1317"/>
    <mergeCell ref="C1318:F1318"/>
    <mergeCell ref="K1318:L1318"/>
    <mergeCell ref="M1318:N1318"/>
    <mergeCell ref="C1315:F1315"/>
    <mergeCell ref="K1315:L1315"/>
    <mergeCell ref="M1315:N1315"/>
    <mergeCell ref="C1316:F1316"/>
    <mergeCell ref="K1316:L1316"/>
    <mergeCell ref="M1316:N1316"/>
    <mergeCell ref="C1313:F1313"/>
    <mergeCell ref="K1313:L1313"/>
    <mergeCell ref="M1313:N1313"/>
    <mergeCell ref="C1314:F1314"/>
    <mergeCell ref="K1314:L1314"/>
    <mergeCell ref="M1314:N1314"/>
    <mergeCell ref="C1311:F1311"/>
    <mergeCell ref="K1311:L1311"/>
    <mergeCell ref="M1311:N1311"/>
    <mergeCell ref="C1312:F1312"/>
    <mergeCell ref="K1312:L1312"/>
    <mergeCell ref="M1312:N1312"/>
    <mergeCell ref="C1309:F1309"/>
    <mergeCell ref="K1309:L1309"/>
    <mergeCell ref="M1309:N1309"/>
    <mergeCell ref="C1310:F1310"/>
    <mergeCell ref="K1310:L1310"/>
    <mergeCell ref="M1310:N1310"/>
    <mergeCell ref="B1306:B1308"/>
    <mergeCell ref="C1306:F1308"/>
    <mergeCell ref="G1306:I1307"/>
    <mergeCell ref="J1306:N1307"/>
    <mergeCell ref="K1308:L1308"/>
    <mergeCell ref="M1308:N1308"/>
    <mergeCell ref="A1298:B1298"/>
    <mergeCell ref="L1298:Q1298"/>
    <mergeCell ref="A1299:B1299"/>
    <mergeCell ref="L1299:Q1299"/>
    <mergeCell ref="A1303:Q1303"/>
    <mergeCell ref="B1305:N1305"/>
    <mergeCell ref="A1294:D1294"/>
    <mergeCell ref="E1294:I1294"/>
    <mergeCell ref="L1294:Q1294"/>
    <mergeCell ref="A1296:A1297"/>
    <mergeCell ref="B1296:B1297"/>
    <mergeCell ref="D1296:I1296"/>
    <mergeCell ref="L1296:Q1296"/>
    <mergeCell ref="D1297:F1297"/>
    <mergeCell ref="G1297:I1297"/>
    <mergeCell ref="C1291:F1291"/>
    <mergeCell ref="K1291:L1291"/>
    <mergeCell ref="M1291:N1291"/>
    <mergeCell ref="C1292:F1292"/>
    <mergeCell ref="K1292:L1292"/>
    <mergeCell ref="M1292:N1292"/>
    <mergeCell ref="C1289:F1289"/>
    <mergeCell ref="K1289:L1289"/>
    <mergeCell ref="M1289:N1289"/>
    <mergeCell ref="C1290:F1290"/>
    <mergeCell ref="K1290:L1290"/>
    <mergeCell ref="M1290:N1290"/>
    <mergeCell ref="C1287:F1287"/>
    <mergeCell ref="K1287:L1287"/>
    <mergeCell ref="M1287:N1287"/>
    <mergeCell ref="C1288:F1288"/>
    <mergeCell ref="K1288:L1288"/>
    <mergeCell ref="M1288:N1288"/>
    <mergeCell ref="C1285:F1285"/>
    <mergeCell ref="K1285:L1285"/>
    <mergeCell ref="M1285:N1285"/>
    <mergeCell ref="C1286:F1286"/>
    <mergeCell ref="K1286:L1286"/>
    <mergeCell ref="M1286:N1286"/>
    <mergeCell ref="C1283:F1283"/>
    <mergeCell ref="K1283:L1283"/>
    <mergeCell ref="M1283:N1283"/>
    <mergeCell ref="C1284:F1284"/>
    <mergeCell ref="K1284:L1284"/>
    <mergeCell ref="M1284:N1284"/>
    <mergeCell ref="C1281:F1281"/>
    <mergeCell ref="K1281:L1281"/>
    <mergeCell ref="M1281:N1281"/>
    <mergeCell ref="C1282:F1282"/>
    <mergeCell ref="K1282:L1282"/>
    <mergeCell ref="M1282:N1282"/>
    <mergeCell ref="C1279:F1279"/>
    <mergeCell ref="K1279:L1279"/>
    <mergeCell ref="M1279:N1279"/>
    <mergeCell ref="C1280:F1280"/>
    <mergeCell ref="K1280:L1280"/>
    <mergeCell ref="M1280:N1280"/>
    <mergeCell ref="C1277:F1277"/>
    <mergeCell ref="K1277:L1277"/>
    <mergeCell ref="M1277:N1277"/>
    <mergeCell ref="C1278:F1278"/>
    <mergeCell ref="K1278:L1278"/>
    <mergeCell ref="M1278:N1278"/>
    <mergeCell ref="C1275:F1275"/>
    <mergeCell ref="K1275:L1275"/>
    <mergeCell ref="M1275:N1275"/>
    <mergeCell ref="C1276:F1276"/>
    <mergeCell ref="K1276:L1276"/>
    <mergeCell ref="M1276:N1276"/>
    <mergeCell ref="B1272:B1274"/>
    <mergeCell ref="C1272:F1274"/>
    <mergeCell ref="G1272:I1273"/>
    <mergeCell ref="J1272:N1273"/>
    <mergeCell ref="K1274:L1274"/>
    <mergeCell ref="M1274:N1274"/>
    <mergeCell ref="A1264:B1264"/>
    <mergeCell ref="L1264:Q1264"/>
    <mergeCell ref="A1265:B1265"/>
    <mergeCell ref="L1265:Q1265"/>
    <mergeCell ref="A1269:Q1269"/>
    <mergeCell ref="B1271:N1271"/>
    <mergeCell ref="A1260:D1260"/>
    <mergeCell ref="E1260:I1260"/>
    <mergeCell ref="L1260:Q1260"/>
    <mergeCell ref="A1262:A1263"/>
    <mergeCell ref="B1262:B1263"/>
    <mergeCell ref="D1262:I1262"/>
    <mergeCell ref="L1262:Q1262"/>
    <mergeCell ref="D1263:F1263"/>
    <mergeCell ref="G1263:I1263"/>
    <mergeCell ref="C1257:F1257"/>
    <mergeCell ref="K1257:L1257"/>
    <mergeCell ref="M1257:N1257"/>
    <mergeCell ref="C1258:F1258"/>
    <mergeCell ref="K1258:L1258"/>
    <mergeCell ref="M1258:N1258"/>
    <mergeCell ref="C1255:F1255"/>
    <mergeCell ref="K1255:L1255"/>
    <mergeCell ref="M1255:N1255"/>
    <mergeCell ref="C1256:F1256"/>
    <mergeCell ref="K1256:L1256"/>
    <mergeCell ref="M1256:N1256"/>
    <mergeCell ref="C1253:F1253"/>
    <mergeCell ref="K1253:L1253"/>
    <mergeCell ref="M1253:N1253"/>
    <mergeCell ref="C1254:F1254"/>
    <mergeCell ref="K1254:L1254"/>
    <mergeCell ref="M1254:N1254"/>
    <mergeCell ref="C1251:F1251"/>
    <mergeCell ref="K1251:L1251"/>
    <mergeCell ref="M1251:N1251"/>
    <mergeCell ref="C1252:F1252"/>
    <mergeCell ref="K1252:L1252"/>
    <mergeCell ref="M1252:N1252"/>
    <mergeCell ref="C1249:F1249"/>
    <mergeCell ref="K1249:L1249"/>
    <mergeCell ref="M1249:N1249"/>
    <mergeCell ref="C1250:F1250"/>
    <mergeCell ref="K1250:L1250"/>
    <mergeCell ref="M1250:N1250"/>
    <mergeCell ref="C1247:F1247"/>
    <mergeCell ref="K1247:L1247"/>
    <mergeCell ref="M1247:N1247"/>
    <mergeCell ref="C1248:F1248"/>
    <mergeCell ref="K1248:L1248"/>
    <mergeCell ref="M1248:N1248"/>
    <mergeCell ref="C1245:F1245"/>
    <mergeCell ref="K1245:L1245"/>
    <mergeCell ref="M1245:N1245"/>
    <mergeCell ref="C1246:F1246"/>
    <mergeCell ref="K1246:L1246"/>
    <mergeCell ref="M1246:N1246"/>
    <mergeCell ref="C1243:F1243"/>
    <mergeCell ref="K1243:L1243"/>
    <mergeCell ref="M1243:N1243"/>
    <mergeCell ref="C1244:F1244"/>
    <mergeCell ref="K1244:L1244"/>
    <mergeCell ref="M1244:N1244"/>
    <mergeCell ref="C1241:F1241"/>
    <mergeCell ref="K1241:L1241"/>
    <mergeCell ref="M1241:N1241"/>
    <mergeCell ref="C1242:F1242"/>
    <mergeCell ref="K1242:L1242"/>
    <mergeCell ref="M1242:N1242"/>
    <mergeCell ref="B1238:B1240"/>
    <mergeCell ref="C1238:F1240"/>
    <mergeCell ref="G1238:I1239"/>
    <mergeCell ref="J1238:N1239"/>
    <mergeCell ref="K1240:L1240"/>
    <mergeCell ref="M1240:N1240"/>
    <mergeCell ref="A1230:B1230"/>
    <mergeCell ref="L1230:Q1230"/>
    <mergeCell ref="A1231:B1231"/>
    <mergeCell ref="L1231:Q1231"/>
    <mergeCell ref="A1235:Q1235"/>
    <mergeCell ref="B1237:N1237"/>
    <mergeCell ref="A1226:D1226"/>
    <mergeCell ref="E1226:I1226"/>
    <mergeCell ref="L1226:Q1226"/>
    <mergeCell ref="A1228:A1229"/>
    <mergeCell ref="B1228:B1229"/>
    <mergeCell ref="D1228:I1228"/>
    <mergeCell ref="L1228:Q1228"/>
    <mergeCell ref="D1229:F1229"/>
    <mergeCell ref="G1229:I1229"/>
    <mergeCell ref="C1223:H1223"/>
    <mergeCell ref="K1223:L1223"/>
    <mergeCell ref="M1223:N1223"/>
    <mergeCell ref="C1224:H1224"/>
    <mergeCell ref="K1224:L1224"/>
    <mergeCell ref="M1224:N1224"/>
    <mergeCell ref="C1221:H1221"/>
    <mergeCell ref="K1221:L1221"/>
    <mergeCell ref="M1221:N1221"/>
    <mergeCell ref="C1222:H1222"/>
    <mergeCell ref="K1222:L1222"/>
    <mergeCell ref="M1222:N1222"/>
    <mergeCell ref="C1219:H1219"/>
    <mergeCell ref="K1219:L1219"/>
    <mergeCell ref="M1219:N1219"/>
    <mergeCell ref="C1220:H1220"/>
    <mergeCell ref="K1220:L1220"/>
    <mergeCell ref="M1220:N1220"/>
    <mergeCell ref="C1217:H1217"/>
    <mergeCell ref="K1217:L1217"/>
    <mergeCell ref="M1217:N1217"/>
    <mergeCell ref="C1218:H1218"/>
    <mergeCell ref="K1218:L1218"/>
    <mergeCell ref="M1218:N1218"/>
    <mergeCell ref="C1215:H1215"/>
    <mergeCell ref="K1215:L1215"/>
    <mergeCell ref="M1215:N1215"/>
    <mergeCell ref="C1216:H1216"/>
    <mergeCell ref="K1216:L1216"/>
    <mergeCell ref="M1216:N1216"/>
    <mergeCell ref="C1213:H1213"/>
    <mergeCell ref="K1213:L1213"/>
    <mergeCell ref="M1213:N1213"/>
    <mergeCell ref="C1214:H1214"/>
    <mergeCell ref="K1214:L1214"/>
    <mergeCell ref="M1214:N1214"/>
    <mergeCell ref="C1211:H1211"/>
    <mergeCell ref="K1211:L1211"/>
    <mergeCell ref="M1211:N1211"/>
    <mergeCell ref="C1212:H1212"/>
    <mergeCell ref="K1212:L1212"/>
    <mergeCell ref="M1212:N1212"/>
    <mergeCell ref="C1209:H1209"/>
    <mergeCell ref="K1209:L1209"/>
    <mergeCell ref="M1209:N1209"/>
    <mergeCell ref="C1210:H1210"/>
    <mergeCell ref="K1210:L1210"/>
    <mergeCell ref="M1210:N1210"/>
    <mergeCell ref="C1207:H1207"/>
    <mergeCell ref="K1207:L1207"/>
    <mergeCell ref="M1207:N1207"/>
    <mergeCell ref="C1208:H1208"/>
    <mergeCell ref="K1208:L1208"/>
    <mergeCell ref="M1208:N1208"/>
    <mergeCell ref="B1203:B1206"/>
    <mergeCell ref="C1203:H1206"/>
    <mergeCell ref="I1203:J1203"/>
    <mergeCell ref="K1203:L1206"/>
    <mergeCell ref="M1203:N1206"/>
    <mergeCell ref="I1204:I1206"/>
    <mergeCell ref="J1204:J1206"/>
    <mergeCell ref="A1195:B1195"/>
    <mergeCell ref="L1195:Q1195"/>
    <mergeCell ref="A1196:B1196"/>
    <mergeCell ref="L1196:Q1196"/>
    <mergeCell ref="A1200:Q1200"/>
    <mergeCell ref="B1202:N1202"/>
    <mergeCell ref="A1191:D1191"/>
    <mergeCell ref="E1191:I1191"/>
    <mergeCell ref="L1191:Q1191"/>
    <mergeCell ref="A1193:A1194"/>
    <mergeCell ref="B1193:B1194"/>
    <mergeCell ref="D1193:I1193"/>
    <mergeCell ref="L1193:Q1193"/>
    <mergeCell ref="D1194:F1194"/>
    <mergeCell ref="G1194:I1194"/>
    <mergeCell ref="C1188:H1188"/>
    <mergeCell ref="K1188:L1188"/>
    <mergeCell ref="M1188:N1188"/>
    <mergeCell ref="C1189:H1189"/>
    <mergeCell ref="K1189:L1189"/>
    <mergeCell ref="M1189:N1189"/>
    <mergeCell ref="C1186:H1186"/>
    <mergeCell ref="K1186:L1186"/>
    <mergeCell ref="M1186:N1186"/>
    <mergeCell ref="C1187:H1187"/>
    <mergeCell ref="K1187:L1187"/>
    <mergeCell ref="M1187:N1187"/>
    <mergeCell ref="C1184:H1184"/>
    <mergeCell ref="K1184:L1184"/>
    <mergeCell ref="M1184:N1184"/>
    <mergeCell ref="C1185:H1185"/>
    <mergeCell ref="K1185:L1185"/>
    <mergeCell ref="M1185:N1185"/>
    <mergeCell ref="C1182:H1182"/>
    <mergeCell ref="K1182:L1182"/>
    <mergeCell ref="M1182:N1182"/>
    <mergeCell ref="C1183:H1183"/>
    <mergeCell ref="K1183:L1183"/>
    <mergeCell ref="M1183:N1183"/>
    <mergeCell ref="C1180:H1180"/>
    <mergeCell ref="K1180:L1180"/>
    <mergeCell ref="M1180:N1180"/>
    <mergeCell ref="C1181:H1181"/>
    <mergeCell ref="K1181:L1181"/>
    <mergeCell ref="M1181:N1181"/>
    <mergeCell ref="C1178:H1178"/>
    <mergeCell ref="K1178:L1178"/>
    <mergeCell ref="M1178:N1178"/>
    <mergeCell ref="C1179:H1179"/>
    <mergeCell ref="K1179:L1179"/>
    <mergeCell ref="M1179:N1179"/>
    <mergeCell ref="C1176:H1176"/>
    <mergeCell ref="K1176:L1176"/>
    <mergeCell ref="M1176:N1176"/>
    <mergeCell ref="C1177:H1177"/>
    <mergeCell ref="K1177:L1177"/>
    <mergeCell ref="M1177:N1177"/>
    <mergeCell ref="C1174:H1174"/>
    <mergeCell ref="K1174:L1174"/>
    <mergeCell ref="M1174:N1174"/>
    <mergeCell ref="C1175:H1175"/>
    <mergeCell ref="K1175:L1175"/>
    <mergeCell ref="M1175:N1175"/>
    <mergeCell ref="C1172:H1172"/>
    <mergeCell ref="K1172:L1172"/>
    <mergeCell ref="M1172:N1172"/>
    <mergeCell ref="C1173:H1173"/>
    <mergeCell ref="K1173:L1173"/>
    <mergeCell ref="M1173:N1173"/>
    <mergeCell ref="B1168:B1171"/>
    <mergeCell ref="C1168:H1171"/>
    <mergeCell ref="I1168:J1168"/>
    <mergeCell ref="K1168:L1171"/>
    <mergeCell ref="M1168:N1171"/>
    <mergeCell ref="I1169:I1171"/>
    <mergeCell ref="J1169:J1171"/>
    <mergeCell ref="A1160:B1160"/>
    <mergeCell ref="L1160:Q1160"/>
    <mergeCell ref="A1161:B1161"/>
    <mergeCell ref="L1161:Q1161"/>
    <mergeCell ref="A1165:Q1165"/>
    <mergeCell ref="B1167:N1167"/>
    <mergeCell ref="A1156:D1156"/>
    <mergeCell ref="E1156:I1156"/>
    <mergeCell ref="L1156:Q1156"/>
    <mergeCell ref="A1158:A1159"/>
    <mergeCell ref="B1158:B1159"/>
    <mergeCell ref="D1158:I1158"/>
    <mergeCell ref="L1158:Q1158"/>
    <mergeCell ref="D1159:F1159"/>
    <mergeCell ref="G1159:I1159"/>
    <mergeCell ref="C1153:H1153"/>
    <mergeCell ref="K1153:L1153"/>
    <mergeCell ref="M1153:N1153"/>
    <mergeCell ref="C1154:H1154"/>
    <mergeCell ref="K1154:L1154"/>
    <mergeCell ref="M1154:N1154"/>
    <mergeCell ref="C1151:H1151"/>
    <mergeCell ref="K1151:L1151"/>
    <mergeCell ref="M1151:N1151"/>
    <mergeCell ref="C1152:H1152"/>
    <mergeCell ref="K1152:L1152"/>
    <mergeCell ref="M1152:N1152"/>
    <mergeCell ref="C1149:H1149"/>
    <mergeCell ref="K1149:L1149"/>
    <mergeCell ref="M1149:N1149"/>
    <mergeCell ref="C1150:H1150"/>
    <mergeCell ref="K1150:L1150"/>
    <mergeCell ref="M1150:N1150"/>
    <mergeCell ref="C1147:H1147"/>
    <mergeCell ref="K1147:L1147"/>
    <mergeCell ref="M1147:N1147"/>
    <mergeCell ref="C1148:H1148"/>
    <mergeCell ref="K1148:L1148"/>
    <mergeCell ref="M1148:N1148"/>
    <mergeCell ref="C1145:H1145"/>
    <mergeCell ref="K1145:L1145"/>
    <mergeCell ref="M1145:N1145"/>
    <mergeCell ref="C1146:H1146"/>
    <mergeCell ref="K1146:L1146"/>
    <mergeCell ref="M1146:N1146"/>
    <mergeCell ref="C1143:H1143"/>
    <mergeCell ref="K1143:L1143"/>
    <mergeCell ref="M1143:N1143"/>
    <mergeCell ref="C1144:H1144"/>
    <mergeCell ref="K1144:L1144"/>
    <mergeCell ref="M1144:N1144"/>
    <mergeCell ref="C1141:H1141"/>
    <mergeCell ref="K1141:L1141"/>
    <mergeCell ref="M1141:N1141"/>
    <mergeCell ref="C1142:H1142"/>
    <mergeCell ref="K1142:L1142"/>
    <mergeCell ref="M1142:N1142"/>
    <mergeCell ref="C1139:H1139"/>
    <mergeCell ref="K1139:L1139"/>
    <mergeCell ref="M1139:N1139"/>
    <mergeCell ref="C1140:H1140"/>
    <mergeCell ref="K1140:L1140"/>
    <mergeCell ref="M1140:N1140"/>
    <mergeCell ref="C1137:H1137"/>
    <mergeCell ref="K1137:L1137"/>
    <mergeCell ref="M1137:N1137"/>
    <mergeCell ref="C1138:H1138"/>
    <mergeCell ref="K1138:L1138"/>
    <mergeCell ref="M1138:N1138"/>
    <mergeCell ref="B1133:B1136"/>
    <mergeCell ref="C1133:H1136"/>
    <mergeCell ref="I1133:J1133"/>
    <mergeCell ref="K1133:L1136"/>
    <mergeCell ref="M1133:N1136"/>
    <mergeCell ref="I1134:I1136"/>
    <mergeCell ref="J1134:J1136"/>
    <mergeCell ref="A1125:B1125"/>
    <mergeCell ref="L1125:Q1125"/>
    <mergeCell ref="A1126:B1126"/>
    <mergeCell ref="L1126:Q1126"/>
    <mergeCell ref="A1130:Q1130"/>
    <mergeCell ref="B1132:N1132"/>
    <mergeCell ref="A1121:D1121"/>
    <mergeCell ref="E1121:I1121"/>
    <mergeCell ref="L1121:Q1121"/>
    <mergeCell ref="A1123:A1124"/>
    <mergeCell ref="B1123:B1124"/>
    <mergeCell ref="D1123:I1123"/>
    <mergeCell ref="L1123:Q1123"/>
    <mergeCell ref="D1124:F1124"/>
    <mergeCell ref="G1124:I1124"/>
    <mergeCell ref="C1118:H1118"/>
    <mergeCell ref="K1118:L1118"/>
    <mergeCell ref="M1118:N1118"/>
    <mergeCell ref="C1119:H1119"/>
    <mergeCell ref="K1119:L1119"/>
    <mergeCell ref="M1119:N1119"/>
    <mergeCell ref="C1116:H1116"/>
    <mergeCell ref="K1116:L1116"/>
    <mergeCell ref="M1116:N1116"/>
    <mergeCell ref="C1117:H1117"/>
    <mergeCell ref="K1117:L1117"/>
    <mergeCell ref="M1117:N1117"/>
    <mergeCell ref="C1114:H1114"/>
    <mergeCell ref="K1114:L1114"/>
    <mergeCell ref="M1114:N1114"/>
    <mergeCell ref="C1115:H1115"/>
    <mergeCell ref="K1115:L1115"/>
    <mergeCell ref="M1115:N1115"/>
    <mergeCell ref="C1112:H1112"/>
    <mergeCell ref="K1112:L1112"/>
    <mergeCell ref="M1112:N1112"/>
    <mergeCell ref="C1113:H1113"/>
    <mergeCell ref="K1113:L1113"/>
    <mergeCell ref="M1113:N1113"/>
    <mergeCell ref="C1110:H1110"/>
    <mergeCell ref="K1110:L1110"/>
    <mergeCell ref="M1110:N1110"/>
    <mergeCell ref="C1111:H1111"/>
    <mergeCell ref="K1111:L1111"/>
    <mergeCell ref="M1111:N1111"/>
    <mergeCell ref="C1108:H1108"/>
    <mergeCell ref="K1108:L1108"/>
    <mergeCell ref="M1108:N1108"/>
    <mergeCell ref="C1109:H1109"/>
    <mergeCell ref="K1109:L1109"/>
    <mergeCell ref="M1109:N1109"/>
    <mergeCell ref="C1106:H1106"/>
    <mergeCell ref="K1106:L1106"/>
    <mergeCell ref="M1106:N1106"/>
    <mergeCell ref="C1107:H1107"/>
    <mergeCell ref="K1107:L1107"/>
    <mergeCell ref="M1107:N1107"/>
    <mergeCell ref="C1104:H1104"/>
    <mergeCell ref="K1104:L1104"/>
    <mergeCell ref="M1104:N1104"/>
    <mergeCell ref="C1105:H1105"/>
    <mergeCell ref="K1105:L1105"/>
    <mergeCell ref="M1105:N1105"/>
    <mergeCell ref="C1102:H1102"/>
    <mergeCell ref="K1102:L1102"/>
    <mergeCell ref="M1102:N1102"/>
    <mergeCell ref="C1103:H1103"/>
    <mergeCell ref="K1103:L1103"/>
    <mergeCell ref="M1103:N1103"/>
    <mergeCell ref="B1098:B1101"/>
    <mergeCell ref="C1098:H1101"/>
    <mergeCell ref="I1098:J1098"/>
    <mergeCell ref="K1098:L1101"/>
    <mergeCell ref="M1098:N1101"/>
    <mergeCell ref="I1099:I1101"/>
    <mergeCell ref="J1099:J1101"/>
    <mergeCell ref="A1090:B1090"/>
    <mergeCell ref="L1090:Q1090"/>
    <mergeCell ref="A1091:B1091"/>
    <mergeCell ref="L1091:Q1091"/>
    <mergeCell ref="A1095:Q1095"/>
    <mergeCell ref="B1097:N1097"/>
    <mergeCell ref="A1086:D1086"/>
    <mergeCell ref="E1086:I1086"/>
    <mergeCell ref="L1086:Q1086"/>
    <mergeCell ref="A1088:A1089"/>
    <mergeCell ref="B1088:B1089"/>
    <mergeCell ref="D1088:I1088"/>
    <mergeCell ref="L1088:Q1088"/>
    <mergeCell ref="D1089:F1089"/>
    <mergeCell ref="G1089:I1089"/>
    <mergeCell ref="C1083:H1083"/>
    <mergeCell ref="K1083:L1083"/>
    <mergeCell ref="M1083:N1083"/>
    <mergeCell ref="C1084:H1084"/>
    <mergeCell ref="K1084:L1084"/>
    <mergeCell ref="M1084:N1084"/>
    <mergeCell ref="C1081:H1081"/>
    <mergeCell ref="K1081:L1081"/>
    <mergeCell ref="M1081:N1081"/>
    <mergeCell ref="C1082:H1082"/>
    <mergeCell ref="K1082:L1082"/>
    <mergeCell ref="M1082:N1082"/>
    <mergeCell ref="C1079:H1079"/>
    <mergeCell ref="K1079:L1079"/>
    <mergeCell ref="M1079:N1079"/>
    <mergeCell ref="C1080:H1080"/>
    <mergeCell ref="K1080:L1080"/>
    <mergeCell ref="M1080:N1080"/>
    <mergeCell ref="C1077:H1077"/>
    <mergeCell ref="K1077:L1077"/>
    <mergeCell ref="M1077:N1077"/>
    <mergeCell ref="C1078:H1078"/>
    <mergeCell ref="K1078:L1078"/>
    <mergeCell ref="M1078:N1078"/>
    <mergeCell ref="C1075:H1075"/>
    <mergeCell ref="K1075:L1075"/>
    <mergeCell ref="M1075:N1075"/>
    <mergeCell ref="C1076:H1076"/>
    <mergeCell ref="K1076:L1076"/>
    <mergeCell ref="M1076:N1076"/>
    <mergeCell ref="C1073:H1073"/>
    <mergeCell ref="K1073:L1073"/>
    <mergeCell ref="M1073:N1073"/>
    <mergeCell ref="C1074:H1074"/>
    <mergeCell ref="K1074:L1074"/>
    <mergeCell ref="M1074:N1074"/>
    <mergeCell ref="C1071:H1071"/>
    <mergeCell ref="K1071:L1071"/>
    <mergeCell ref="M1071:N1071"/>
    <mergeCell ref="C1072:H1072"/>
    <mergeCell ref="K1072:L1072"/>
    <mergeCell ref="M1072:N1072"/>
    <mergeCell ref="C1069:H1069"/>
    <mergeCell ref="K1069:L1069"/>
    <mergeCell ref="M1069:N1069"/>
    <mergeCell ref="C1070:H1070"/>
    <mergeCell ref="K1070:L1070"/>
    <mergeCell ref="M1070:N1070"/>
    <mergeCell ref="C1067:H1067"/>
    <mergeCell ref="K1067:L1067"/>
    <mergeCell ref="M1067:N1067"/>
    <mergeCell ref="C1068:H1068"/>
    <mergeCell ref="K1068:L1068"/>
    <mergeCell ref="M1068:N1068"/>
    <mergeCell ref="B1063:B1066"/>
    <mergeCell ref="C1063:H1066"/>
    <mergeCell ref="I1063:J1063"/>
    <mergeCell ref="K1063:L1066"/>
    <mergeCell ref="M1063:N1066"/>
    <mergeCell ref="I1064:I1066"/>
    <mergeCell ref="J1064:J1066"/>
    <mergeCell ref="A1055:B1055"/>
    <mergeCell ref="L1055:Q1055"/>
    <mergeCell ref="A1056:B1056"/>
    <mergeCell ref="L1056:Q1056"/>
    <mergeCell ref="A1060:Q1060"/>
    <mergeCell ref="B1062:N1062"/>
    <mergeCell ref="A1051:D1051"/>
    <mergeCell ref="E1051:I1051"/>
    <mergeCell ref="L1051:Q1051"/>
    <mergeCell ref="A1053:A1054"/>
    <mergeCell ref="B1053:B1054"/>
    <mergeCell ref="D1053:I1053"/>
    <mergeCell ref="L1053:Q1053"/>
    <mergeCell ref="D1054:F1054"/>
    <mergeCell ref="G1054:I1054"/>
    <mergeCell ref="C1048:H1048"/>
    <mergeCell ref="K1048:L1048"/>
    <mergeCell ref="M1048:N1048"/>
    <mergeCell ref="C1049:H1049"/>
    <mergeCell ref="K1049:L1049"/>
    <mergeCell ref="M1049:N1049"/>
    <mergeCell ref="C1046:H1046"/>
    <mergeCell ref="K1046:L1046"/>
    <mergeCell ref="M1046:N1046"/>
    <mergeCell ref="C1047:H1047"/>
    <mergeCell ref="K1047:L1047"/>
    <mergeCell ref="M1047:N1047"/>
    <mergeCell ref="C1044:H1044"/>
    <mergeCell ref="K1044:L1044"/>
    <mergeCell ref="M1044:N1044"/>
    <mergeCell ref="C1045:H1045"/>
    <mergeCell ref="K1045:L1045"/>
    <mergeCell ref="M1045:N1045"/>
    <mergeCell ref="C1042:H1042"/>
    <mergeCell ref="K1042:L1042"/>
    <mergeCell ref="M1042:N1042"/>
    <mergeCell ref="C1043:H1043"/>
    <mergeCell ref="K1043:L1043"/>
    <mergeCell ref="M1043:N1043"/>
    <mergeCell ref="C1040:H1040"/>
    <mergeCell ref="K1040:L1040"/>
    <mergeCell ref="M1040:N1040"/>
    <mergeCell ref="C1041:H1041"/>
    <mergeCell ref="K1041:L1041"/>
    <mergeCell ref="M1041:N1041"/>
    <mergeCell ref="C1038:H1038"/>
    <mergeCell ref="K1038:L1038"/>
    <mergeCell ref="M1038:N1038"/>
    <mergeCell ref="C1039:H1039"/>
    <mergeCell ref="K1039:L1039"/>
    <mergeCell ref="M1039:N1039"/>
    <mergeCell ref="C1036:H1036"/>
    <mergeCell ref="K1036:L1036"/>
    <mergeCell ref="M1036:N1036"/>
    <mergeCell ref="C1037:H1037"/>
    <mergeCell ref="K1037:L1037"/>
    <mergeCell ref="M1037:N1037"/>
    <mergeCell ref="C1034:H1034"/>
    <mergeCell ref="K1034:L1034"/>
    <mergeCell ref="M1034:N1034"/>
    <mergeCell ref="C1035:H1035"/>
    <mergeCell ref="K1035:L1035"/>
    <mergeCell ref="M1035:N1035"/>
    <mergeCell ref="C1032:H1032"/>
    <mergeCell ref="K1032:L1032"/>
    <mergeCell ref="M1032:N1032"/>
    <mergeCell ref="C1033:H1033"/>
    <mergeCell ref="K1033:L1033"/>
    <mergeCell ref="M1033:N1033"/>
    <mergeCell ref="B1028:B1031"/>
    <mergeCell ref="C1028:H1031"/>
    <mergeCell ref="I1028:J1028"/>
    <mergeCell ref="K1028:L1031"/>
    <mergeCell ref="M1028:N1031"/>
    <mergeCell ref="I1029:I1031"/>
    <mergeCell ref="J1029:J1031"/>
    <mergeCell ref="A1020:B1020"/>
    <mergeCell ref="L1020:Q1020"/>
    <mergeCell ref="A1021:B1021"/>
    <mergeCell ref="L1021:Q1021"/>
    <mergeCell ref="A1025:Q1025"/>
    <mergeCell ref="B1027:N1027"/>
    <mergeCell ref="A1016:D1016"/>
    <mergeCell ref="E1016:I1016"/>
    <mergeCell ref="L1016:Q1016"/>
    <mergeCell ref="A1018:A1019"/>
    <mergeCell ref="B1018:B1019"/>
    <mergeCell ref="D1018:I1018"/>
    <mergeCell ref="L1018:Q1018"/>
    <mergeCell ref="D1019:F1019"/>
    <mergeCell ref="G1019:I1019"/>
    <mergeCell ref="C1013:H1013"/>
    <mergeCell ref="K1013:L1013"/>
    <mergeCell ref="M1013:N1013"/>
    <mergeCell ref="C1014:H1014"/>
    <mergeCell ref="K1014:L1014"/>
    <mergeCell ref="M1014:N1014"/>
    <mergeCell ref="C1011:H1011"/>
    <mergeCell ref="K1011:L1011"/>
    <mergeCell ref="M1011:N1011"/>
    <mergeCell ref="C1012:H1012"/>
    <mergeCell ref="K1012:L1012"/>
    <mergeCell ref="M1012:N1012"/>
    <mergeCell ref="C1009:H1009"/>
    <mergeCell ref="K1009:L1009"/>
    <mergeCell ref="M1009:N1009"/>
    <mergeCell ref="C1010:H1010"/>
    <mergeCell ref="K1010:L1010"/>
    <mergeCell ref="M1010:N1010"/>
    <mergeCell ref="C1007:H1007"/>
    <mergeCell ref="K1007:L1007"/>
    <mergeCell ref="M1007:N1007"/>
    <mergeCell ref="C1008:H1008"/>
    <mergeCell ref="K1008:L1008"/>
    <mergeCell ref="M1008:N1008"/>
    <mergeCell ref="C1005:H1005"/>
    <mergeCell ref="K1005:L1005"/>
    <mergeCell ref="M1005:N1005"/>
    <mergeCell ref="C1006:H1006"/>
    <mergeCell ref="K1006:L1006"/>
    <mergeCell ref="M1006:N1006"/>
    <mergeCell ref="C1003:H1003"/>
    <mergeCell ref="K1003:L1003"/>
    <mergeCell ref="M1003:N1003"/>
    <mergeCell ref="C1004:H1004"/>
    <mergeCell ref="K1004:L1004"/>
    <mergeCell ref="M1004:N1004"/>
    <mergeCell ref="C1001:H1001"/>
    <mergeCell ref="K1001:L1001"/>
    <mergeCell ref="M1001:N1001"/>
    <mergeCell ref="C1002:H1002"/>
    <mergeCell ref="K1002:L1002"/>
    <mergeCell ref="M1002:N1002"/>
    <mergeCell ref="C999:H999"/>
    <mergeCell ref="K999:L999"/>
    <mergeCell ref="M999:N999"/>
    <mergeCell ref="C1000:H1000"/>
    <mergeCell ref="K1000:L1000"/>
    <mergeCell ref="M1000:N1000"/>
    <mergeCell ref="C997:H997"/>
    <mergeCell ref="K997:L997"/>
    <mergeCell ref="M997:N997"/>
    <mergeCell ref="C998:H998"/>
    <mergeCell ref="K998:L998"/>
    <mergeCell ref="M998:N998"/>
    <mergeCell ref="B993:B996"/>
    <mergeCell ref="C993:H996"/>
    <mergeCell ref="I993:J993"/>
    <mergeCell ref="K993:L996"/>
    <mergeCell ref="M993:N996"/>
    <mergeCell ref="I994:I996"/>
    <mergeCell ref="J994:J996"/>
    <mergeCell ref="A985:B985"/>
    <mergeCell ref="L985:Q985"/>
    <mergeCell ref="A986:B986"/>
    <mergeCell ref="L986:Q986"/>
    <mergeCell ref="A990:Q990"/>
    <mergeCell ref="B992:N992"/>
    <mergeCell ref="A981:D981"/>
    <mergeCell ref="E981:I981"/>
    <mergeCell ref="L981:Q981"/>
    <mergeCell ref="A983:A984"/>
    <mergeCell ref="B983:B984"/>
    <mergeCell ref="D983:I983"/>
    <mergeCell ref="L983:Q983"/>
    <mergeCell ref="D984:F984"/>
    <mergeCell ref="G984:I984"/>
    <mergeCell ref="C978:H978"/>
    <mergeCell ref="K978:L978"/>
    <mergeCell ref="M978:N978"/>
    <mergeCell ref="C979:H979"/>
    <mergeCell ref="K979:L979"/>
    <mergeCell ref="M979:N979"/>
    <mergeCell ref="C976:H976"/>
    <mergeCell ref="K976:L976"/>
    <mergeCell ref="M976:N976"/>
    <mergeCell ref="C977:H977"/>
    <mergeCell ref="K977:L977"/>
    <mergeCell ref="M977:N977"/>
    <mergeCell ref="C974:H974"/>
    <mergeCell ref="K974:L974"/>
    <mergeCell ref="M974:N974"/>
    <mergeCell ref="C975:H975"/>
    <mergeCell ref="K975:L975"/>
    <mergeCell ref="M975:N975"/>
    <mergeCell ref="C972:H972"/>
    <mergeCell ref="K972:L972"/>
    <mergeCell ref="M972:N972"/>
    <mergeCell ref="C973:H973"/>
    <mergeCell ref="K973:L973"/>
    <mergeCell ref="M973:N973"/>
    <mergeCell ref="C970:H970"/>
    <mergeCell ref="K970:L970"/>
    <mergeCell ref="M970:N970"/>
    <mergeCell ref="C971:H971"/>
    <mergeCell ref="K971:L971"/>
    <mergeCell ref="M971:N971"/>
    <mergeCell ref="C968:H968"/>
    <mergeCell ref="K968:L968"/>
    <mergeCell ref="M968:N968"/>
    <mergeCell ref="C969:H969"/>
    <mergeCell ref="K969:L969"/>
    <mergeCell ref="M969:N969"/>
    <mergeCell ref="C966:H966"/>
    <mergeCell ref="K966:L966"/>
    <mergeCell ref="M966:N966"/>
    <mergeCell ref="C967:H967"/>
    <mergeCell ref="K967:L967"/>
    <mergeCell ref="M967:N967"/>
    <mergeCell ref="C964:H964"/>
    <mergeCell ref="K964:L964"/>
    <mergeCell ref="M964:N964"/>
    <mergeCell ref="C965:H965"/>
    <mergeCell ref="K965:L965"/>
    <mergeCell ref="M965:N965"/>
    <mergeCell ref="C962:H962"/>
    <mergeCell ref="K962:L962"/>
    <mergeCell ref="M962:N962"/>
    <mergeCell ref="C963:H963"/>
    <mergeCell ref="K963:L963"/>
    <mergeCell ref="M963:N963"/>
    <mergeCell ref="B958:B961"/>
    <mergeCell ref="C958:H961"/>
    <mergeCell ref="I958:J958"/>
    <mergeCell ref="K958:L961"/>
    <mergeCell ref="M958:N961"/>
    <mergeCell ref="I959:I961"/>
    <mergeCell ref="J959:J961"/>
    <mergeCell ref="A950:B950"/>
    <mergeCell ref="L950:Q950"/>
    <mergeCell ref="A951:B951"/>
    <mergeCell ref="L951:Q951"/>
    <mergeCell ref="A955:Q955"/>
    <mergeCell ref="B957:N957"/>
    <mergeCell ref="A946:D946"/>
    <mergeCell ref="E946:I946"/>
    <mergeCell ref="L946:Q946"/>
    <mergeCell ref="A948:A949"/>
    <mergeCell ref="B948:B949"/>
    <mergeCell ref="D948:I948"/>
    <mergeCell ref="L948:Q948"/>
    <mergeCell ref="D949:F949"/>
    <mergeCell ref="G949:I949"/>
    <mergeCell ref="C943:H943"/>
    <mergeCell ref="K943:L943"/>
    <mergeCell ref="M943:N943"/>
    <mergeCell ref="C944:H944"/>
    <mergeCell ref="K944:L944"/>
    <mergeCell ref="M944:N944"/>
    <mergeCell ref="C941:H941"/>
    <mergeCell ref="K941:L941"/>
    <mergeCell ref="M941:N941"/>
    <mergeCell ref="C942:H942"/>
    <mergeCell ref="K942:L942"/>
    <mergeCell ref="M942:N942"/>
    <mergeCell ref="C939:H939"/>
    <mergeCell ref="K939:L939"/>
    <mergeCell ref="M939:N939"/>
    <mergeCell ref="C940:H940"/>
    <mergeCell ref="K940:L940"/>
    <mergeCell ref="M940:N940"/>
    <mergeCell ref="C937:H937"/>
    <mergeCell ref="K937:L937"/>
    <mergeCell ref="M937:N937"/>
    <mergeCell ref="C938:H938"/>
    <mergeCell ref="K938:L938"/>
    <mergeCell ref="M938:N938"/>
    <mergeCell ref="C935:H935"/>
    <mergeCell ref="K935:L935"/>
    <mergeCell ref="M935:N935"/>
    <mergeCell ref="C936:H936"/>
    <mergeCell ref="K936:L936"/>
    <mergeCell ref="M936:N936"/>
    <mergeCell ref="C933:H933"/>
    <mergeCell ref="K933:L933"/>
    <mergeCell ref="M933:N933"/>
    <mergeCell ref="C934:H934"/>
    <mergeCell ref="K934:L934"/>
    <mergeCell ref="M934:N934"/>
    <mergeCell ref="C931:H931"/>
    <mergeCell ref="K931:L931"/>
    <mergeCell ref="M931:N931"/>
    <mergeCell ref="C932:H932"/>
    <mergeCell ref="K932:L932"/>
    <mergeCell ref="M932:N932"/>
    <mergeCell ref="C929:H929"/>
    <mergeCell ref="K929:L929"/>
    <mergeCell ref="M929:N929"/>
    <mergeCell ref="C930:H930"/>
    <mergeCell ref="K930:L930"/>
    <mergeCell ref="M930:N930"/>
    <mergeCell ref="C927:H927"/>
    <mergeCell ref="K927:L927"/>
    <mergeCell ref="M927:N927"/>
    <mergeCell ref="C928:H928"/>
    <mergeCell ref="K928:L928"/>
    <mergeCell ref="M928:N928"/>
    <mergeCell ref="B923:B926"/>
    <mergeCell ref="C923:H926"/>
    <mergeCell ref="I923:J923"/>
    <mergeCell ref="K923:L926"/>
    <mergeCell ref="M923:N926"/>
    <mergeCell ref="I924:I926"/>
    <mergeCell ref="J924:J926"/>
    <mergeCell ref="A915:B915"/>
    <mergeCell ref="L915:Q915"/>
    <mergeCell ref="A916:B916"/>
    <mergeCell ref="L916:Q916"/>
    <mergeCell ref="A920:Q920"/>
    <mergeCell ref="B922:N922"/>
    <mergeCell ref="A911:D911"/>
    <mergeCell ref="E911:I911"/>
    <mergeCell ref="L911:Q911"/>
    <mergeCell ref="A913:A914"/>
    <mergeCell ref="B913:B914"/>
    <mergeCell ref="D913:I913"/>
    <mergeCell ref="L913:Q913"/>
    <mergeCell ref="D914:F914"/>
    <mergeCell ref="G914:I914"/>
    <mergeCell ref="C908:H908"/>
    <mergeCell ref="K908:L908"/>
    <mergeCell ref="M908:N908"/>
    <mergeCell ref="C909:H909"/>
    <mergeCell ref="K909:L909"/>
    <mergeCell ref="M909:N909"/>
    <mergeCell ref="C906:H906"/>
    <mergeCell ref="K906:L906"/>
    <mergeCell ref="M906:N906"/>
    <mergeCell ref="C907:H907"/>
    <mergeCell ref="K907:L907"/>
    <mergeCell ref="M907:N907"/>
    <mergeCell ref="C904:H904"/>
    <mergeCell ref="K904:L904"/>
    <mergeCell ref="M904:N904"/>
    <mergeCell ref="C905:H905"/>
    <mergeCell ref="K905:L905"/>
    <mergeCell ref="M905:N905"/>
    <mergeCell ref="C902:H902"/>
    <mergeCell ref="K902:L902"/>
    <mergeCell ref="M902:N902"/>
    <mergeCell ref="C903:H903"/>
    <mergeCell ref="K903:L903"/>
    <mergeCell ref="M903:N903"/>
    <mergeCell ref="C900:H900"/>
    <mergeCell ref="K900:L900"/>
    <mergeCell ref="M900:N900"/>
    <mergeCell ref="C901:H901"/>
    <mergeCell ref="K901:L901"/>
    <mergeCell ref="M901:N901"/>
    <mergeCell ref="C898:H898"/>
    <mergeCell ref="K898:L898"/>
    <mergeCell ref="M898:N898"/>
    <mergeCell ref="C899:H899"/>
    <mergeCell ref="K899:L899"/>
    <mergeCell ref="M899:N899"/>
    <mergeCell ref="C896:H896"/>
    <mergeCell ref="K896:L896"/>
    <mergeCell ref="M896:N896"/>
    <mergeCell ref="C897:H897"/>
    <mergeCell ref="K897:L897"/>
    <mergeCell ref="M897:N897"/>
    <mergeCell ref="C894:H894"/>
    <mergeCell ref="K894:L894"/>
    <mergeCell ref="M894:N894"/>
    <mergeCell ref="C895:H895"/>
    <mergeCell ref="K895:L895"/>
    <mergeCell ref="M895:N895"/>
    <mergeCell ref="C892:H892"/>
    <mergeCell ref="K892:L892"/>
    <mergeCell ref="M892:N892"/>
    <mergeCell ref="C893:H893"/>
    <mergeCell ref="K893:L893"/>
    <mergeCell ref="M893:N893"/>
    <mergeCell ref="B888:B891"/>
    <mergeCell ref="C888:H891"/>
    <mergeCell ref="I888:J888"/>
    <mergeCell ref="K888:L891"/>
    <mergeCell ref="M888:N891"/>
    <mergeCell ref="I889:I891"/>
    <mergeCell ref="J889:J891"/>
    <mergeCell ref="A880:B880"/>
    <mergeCell ref="L880:Q880"/>
    <mergeCell ref="A881:B881"/>
    <mergeCell ref="L881:Q881"/>
    <mergeCell ref="A885:Q885"/>
    <mergeCell ref="B887:N887"/>
    <mergeCell ref="A876:D876"/>
    <mergeCell ref="E876:I876"/>
    <mergeCell ref="L876:Q876"/>
    <mergeCell ref="A878:A879"/>
    <mergeCell ref="B878:B879"/>
    <mergeCell ref="D878:I878"/>
    <mergeCell ref="L878:Q878"/>
    <mergeCell ref="D879:F879"/>
    <mergeCell ref="G879:I879"/>
    <mergeCell ref="C873:H873"/>
    <mergeCell ref="K873:L873"/>
    <mergeCell ref="M873:N873"/>
    <mergeCell ref="C874:H874"/>
    <mergeCell ref="K874:L874"/>
    <mergeCell ref="M874:N874"/>
    <mergeCell ref="C871:H871"/>
    <mergeCell ref="K871:L871"/>
    <mergeCell ref="M871:N871"/>
    <mergeCell ref="C872:H872"/>
    <mergeCell ref="K872:L872"/>
    <mergeCell ref="M872:N872"/>
    <mergeCell ref="C869:H869"/>
    <mergeCell ref="K869:L869"/>
    <mergeCell ref="M869:N869"/>
    <mergeCell ref="C870:H870"/>
    <mergeCell ref="K870:L870"/>
    <mergeCell ref="M870:N870"/>
    <mergeCell ref="C867:H867"/>
    <mergeCell ref="K867:L867"/>
    <mergeCell ref="M867:N867"/>
    <mergeCell ref="C868:H868"/>
    <mergeCell ref="K868:L868"/>
    <mergeCell ref="M868:N868"/>
    <mergeCell ref="C865:H865"/>
    <mergeCell ref="K865:L865"/>
    <mergeCell ref="M865:N865"/>
    <mergeCell ref="C866:H866"/>
    <mergeCell ref="K866:L866"/>
    <mergeCell ref="M866:N866"/>
    <mergeCell ref="C863:H863"/>
    <mergeCell ref="K863:L863"/>
    <mergeCell ref="M863:N863"/>
    <mergeCell ref="C864:H864"/>
    <mergeCell ref="K864:L864"/>
    <mergeCell ref="M864:N864"/>
    <mergeCell ref="C861:H861"/>
    <mergeCell ref="K861:L861"/>
    <mergeCell ref="M861:N861"/>
    <mergeCell ref="C862:H862"/>
    <mergeCell ref="K862:L862"/>
    <mergeCell ref="M862:N862"/>
    <mergeCell ref="C859:H859"/>
    <mergeCell ref="K859:L859"/>
    <mergeCell ref="M859:N859"/>
    <mergeCell ref="C860:H860"/>
    <mergeCell ref="K860:L860"/>
    <mergeCell ref="M860:N860"/>
    <mergeCell ref="C857:H857"/>
    <mergeCell ref="K857:L857"/>
    <mergeCell ref="M857:N857"/>
    <mergeCell ref="C858:H858"/>
    <mergeCell ref="K858:L858"/>
    <mergeCell ref="M858:N858"/>
    <mergeCell ref="B853:B856"/>
    <mergeCell ref="C853:H856"/>
    <mergeCell ref="I853:J853"/>
    <mergeCell ref="K853:L856"/>
    <mergeCell ref="M853:N856"/>
    <mergeCell ref="I854:I856"/>
    <mergeCell ref="J854:J856"/>
    <mergeCell ref="A845:B845"/>
    <mergeCell ref="L845:Q845"/>
    <mergeCell ref="A846:B846"/>
    <mergeCell ref="L846:Q846"/>
    <mergeCell ref="A850:Q850"/>
    <mergeCell ref="B852:N852"/>
    <mergeCell ref="A841:D841"/>
    <mergeCell ref="E841:I841"/>
    <mergeCell ref="L841:Q841"/>
    <mergeCell ref="A843:A844"/>
    <mergeCell ref="B843:B844"/>
    <mergeCell ref="D843:I843"/>
    <mergeCell ref="L843:Q843"/>
    <mergeCell ref="D844:F844"/>
    <mergeCell ref="G844:I844"/>
    <mergeCell ref="C838:H838"/>
    <mergeCell ref="K838:L838"/>
    <mergeCell ref="M838:N838"/>
    <mergeCell ref="C839:H839"/>
    <mergeCell ref="K839:L839"/>
    <mergeCell ref="M839:N839"/>
    <mergeCell ref="C836:H836"/>
    <mergeCell ref="K836:L836"/>
    <mergeCell ref="M836:N836"/>
    <mergeCell ref="C837:H837"/>
    <mergeCell ref="K837:L837"/>
    <mergeCell ref="M837:N837"/>
    <mergeCell ref="C834:H834"/>
    <mergeCell ref="K834:L834"/>
    <mergeCell ref="M834:N834"/>
    <mergeCell ref="C835:H835"/>
    <mergeCell ref="K835:L835"/>
    <mergeCell ref="M835:N835"/>
    <mergeCell ref="C832:H832"/>
    <mergeCell ref="K832:L832"/>
    <mergeCell ref="M832:N832"/>
    <mergeCell ref="C833:H833"/>
    <mergeCell ref="K833:L833"/>
    <mergeCell ref="M833:N833"/>
    <mergeCell ref="C830:H830"/>
    <mergeCell ref="K830:L830"/>
    <mergeCell ref="M830:N830"/>
    <mergeCell ref="C831:H831"/>
    <mergeCell ref="K831:L831"/>
    <mergeCell ref="M831:N831"/>
    <mergeCell ref="C828:H828"/>
    <mergeCell ref="K828:L828"/>
    <mergeCell ref="M828:N828"/>
    <mergeCell ref="C829:H829"/>
    <mergeCell ref="K829:L829"/>
    <mergeCell ref="M829:N829"/>
    <mergeCell ref="C826:H826"/>
    <mergeCell ref="K826:L826"/>
    <mergeCell ref="M826:N826"/>
    <mergeCell ref="C827:H827"/>
    <mergeCell ref="K827:L827"/>
    <mergeCell ref="M827:N827"/>
    <mergeCell ref="C824:H824"/>
    <mergeCell ref="K824:L824"/>
    <mergeCell ref="M824:N824"/>
    <mergeCell ref="C825:H825"/>
    <mergeCell ref="K825:L825"/>
    <mergeCell ref="M825:N825"/>
    <mergeCell ref="C822:H822"/>
    <mergeCell ref="K822:L822"/>
    <mergeCell ref="M822:N822"/>
    <mergeCell ref="C823:H823"/>
    <mergeCell ref="K823:L823"/>
    <mergeCell ref="M823:N823"/>
    <mergeCell ref="B818:B821"/>
    <mergeCell ref="C818:H821"/>
    <mergeCell ref="I818:J818"/>
    <mergeCell ref="K818:L821"/>
    <mergeCell ref="M818:N821"/>
    <mergeCell ref="I819:I821"/>
    <mergeCell ref="J819:J821"/>
    <mergeCell ref="A810:B810"/>
    <mergeCell ref="L810:Q810"/>
    <mergeCell ref="A811:B811"/>
    <mergeCell ref="L811:Q811"/>
    <mergeCell ref="A815:Q815"/>
    <mergeCell ref="B817:N817"/>
    <mergeCell ref="A806:D806"/>
    <mergeCell ref="E806:I806"/>
    <mergeCell ref="L806:Q806"/>
    <mergeCell ref="A808:A809"/>
    <mergeCell ref="B808:B809"/>
    <mergeCell ref="D808:I808"/>
    <mergeCell ref="L808:Q808"/>
    <mergeCell ref="D809:F809"/>
    <mergeCell ref="G809:I809"/>
    <mergeCell ref="C803:H803"/>
    <mergeCell ref="K803:L803"/>
    <mergeCell ref="M803:N803"/>
    <mergeCell ref="C804:H804"/>
    <mergeCell ref="K804:L804"/>
    <mergeCell ref="M804:N804"/>
    <mergeCell ref="C801:H801"/>
    <mergeCell ref="K801:L801"/>
    <mergeCell ref="M801:N801"/>
    <mergeCell ref="C802:H802"/>
    <mergeCell ref="K802:L802"/>
    <mergeCell ref="M802:N802"/>
    <mergeCell ref="C799:H799"/>
    <mergeCell ref="K799:L799"/>
    <mergeCell ref="M799:N799"/>
    <mergeCell ref="C800:H800"/>
    <mergeCell ref="K800:L800"/>
    <mergeCell ref="M800:N800"/>
    <mergeCell ref="C797:H797"/>
    <mergeCell ref="K797:L797"/>
    <mergeCell ref="M797:N797"/>
    <mergeCell ref="C798:H798"/>
    <mergeCell ref="K798:L798"/>
    <mergeCell ref="M798:N798"/>
    <mergeCell ref="C795:H795"/>
    <mergeCell ref="K795:L795"/>
    <mergeCell ref="M795:N795"/>
    <mergeCell ref="C796:H796"/>
    <mergeCell ref="K796:L796"/>
    <mergeCell ref="M796:N796"/>
    <mergeCell ref="C793:H793"/>
    <mergeCell ref="K793:L793"/>
    <mergeCell ref="M793:N793"/>
    <mergeCell ref="C794:H794"/>
    <mergeCell ref="K794:L794"/>
    <mergeCell ref="M794:N794"/>
    <mergeCell ref="C791:H791"/>
    <mergeCell ref="K791:L791"/>
    <mergeCell ref="M791:N791"/>
    <mergeCell ref="C792:H792"/>
    <mergeCell ref="K792:L792"/>
    <mergeCell ref="M792:N792"/>
    <mergeCell ref="C789:H789"/>
    <mergeCell ref="K789:L789"/>
    <mergeCell ref="M789:N789"/>
    <mergeCell ref="C790:H790"/>
    <mergeCell ref="K790:L790"/>
    <mergeCell ref="M790:N790"/>
    <mergeCell ref="C787:H787"/>
    <mergeCell ref="K787:L787"/>
    <mergeCell ref="M787:N787"/>
    <mergeCell ref="C788:H788"/>
    <mergeCell ref="K788:L788"/>
    <mergeCell ref="M788:N788"/>
    <mergeCell ref="B783:B786"/>
    <mergeCell ref="C783:H786"/>
    <mergeCell ref="I783:J783"/>
    <mergeCell ref="K783:L786"/>
    <mergeCell ref="M783:N786"/>
    <mergeCell ref="I784:I786"/>
    <mergeCell ref="J784:J786"/>
    <mergeCell ref="A775:B775"/>
    <mergeCell ref="L775:Q775"/>
    <mergeCell ref="A776:B776"/>
    <mergeCell ref="L776:Q776"/>
    <mergeCell ref="A780:Q780"/>
    <mergeCell ref="B782:N782"/>
    <mergeCell ref="A771:D771"/>
    <mergeCell ref="E771:I771"/>
    <mergeCell ref="L771:Q771"/>
    <mergeCell ref="A773:A774"/>
    <mergeCell ref="B773:B774"/>
    <mergeCell ref="D773:I773"/>
    <mergeCell ref="L773:Q773"/>
    <mergeCell ref="D774:F774"/>
    <mergeCell ref="G774:I774"/>
    <mergeCell ref="C768:H768"/>
    <mergeCell ref="K768:L768"/>
    <mergeCell ref="M768:N768"/>
    <mergeCell ref="C769:H769"/>
    <mergeCell ref="K769:L769"/>
    <mergeCell ref="M769:N769"/>
    <mergeCell ref="C766:H766"/>
    <mergeCell ref="K766:L766"/>
    <mergeCell ref="M766:N766"/>
    <mergeCell ref="C767:H767"/>
    <mergeCell ref="K767:L767"/>
    <mergeCell ref="M767:N767"/>
    <mergeCell ref="C764:H764"/>
    <mergeCell ref="K764:L764"/>
    <mergeCell ref="M764:N764"/>
    <mergeCell ref="C765:H765"/>
    <mergeCell ref="K765:L765"/>
    <mergeCell ref="M765:N765"/>
    <mergeCell ref="C762:H762"/>
    <mergeCell ref="K762:L762"/>
    <mergeCell ref="M762:N762"/>
    <mergeCell ref="C763:H763"/>
    <mergeCell ref="K763:L763"/>
    <mergeCell ref="M763:N763"/>
    <mergeCell ref="C760:H760"/>
    <mergeCell ref="K760:L760"/>
    <mergeCell ref="M760:N760"/>
    <mergeCell ref="C761:H761"/>
    <mergeCell ref="K761:L761"/>
    <mergeCell ref="M761:N761"/>
    <mergeCell ref="C758:H758"/>
    <mergeCell ref="K758:L758"/>
    <mergeCell ref="M758:N758"/>
    <mergeCell ref="C759:H759"/>
    <mergeCell ref="K759:L759"/>
    <mergeCell ref="M759:N759"/>
    <mergeCell ref="C756:H756"/>
    <mergeCell ref="K756:L756"/>
    <mergeCell ref="M756:N756"/>
    <mergeCell ref="C757:H757"/>
    <mergeCell ref="K757:L757"/>
    <mergeCell ref="M757:N757"/>
    <mergeCell ref="C754:H754"/>
    <mergeCell ref="K754:L754"/>
    <mergeCell ref="M754:N754"/>
    <mergeCell ref="C755:H755"/>
    <mergeCell ref="K755:L755"/>
    <mergeCell ref="M755:N755"/>
    <mergeCell ref="C752:H752"/>
    <mergeCell ref="K752:L752"/>
    <mergeCell ref="M752:N752"/>
    <mergeCell ref="C753:H753"/>
    <mergeCell ref="K753:L753"/>
    <mergeCell ref="M753:N753"/>
    <mergeCell ref="B748:B751"/>
    <mergeCell ref="C748:H751"/>
    <mergeCell ref="I748:J748"/>
    <mergeCell ref="K748:L751"/>
    <mergeCell ref="M748:N751"/>
    <mergeCell ref="I749:I751"/>
    <mergeCell ref="J749:J751"/>
    <mergeCell ref="A740:B740"/>
    <mergeCell ref="L740:Q740"/>
    <mergeCell ref="A741:B741"/>
    <mergeCell ref="L741:Q741"/>
    <mergeCell ref="A745:Q745"/>
    <mergeCell ref="B747:N747"/>
    <mergeCell ref="A736:D736"/>
    <mergeCell ref="E736:I736"/>
    <mergeCell ref="L736:Q736"/>
    <mergeCell ref="A738:A739"/>
    <mergeCell ref="B738:B739"/>
    <mergeCell ref="D738:I738"/>
    <mergeCell ref="L738:Q738"/>
    <mergeCell ref="D739:F739"/>
    <mergeCell ref="G739:I739"/>
    <mergeCell ref="C733:H733"/>
    <mergeCell ref="K733:L733"/>
    <mergeCell ref="M733:N733"/>
    <mergeCell ref="C734:H734"/>
    <mergeCell ref="K734:L734"/>
    <mergeCell ref="M734:N734"/>
    <mergeCell ref="C731:H731"/>
    <mergeCell ref="K731:L731"/>
    <mergeCell ref="M731:N731"/>
    <mergeCell ref="C732:H732"/>
    <mergeCell ref="K732:L732"/>
    <mergeCell ref="M732:N732"/>
    <mergeCell ref="C729:H729"/>
    <mergeCell ref="K729:L729"/>
    <mergeCell ref="M729:N729"/>
    <mergeCell ref="C730:H730"/>
    <mergeCell ref="K730:L730"/>
    <mergeCell ref="M730:N730"/>
    <mergeCell ref="C727:H727"/>
    <mergeCell ref="K727:L727"/>
    <mergeCell ref="M727:N727"/>
    <mergeCell ref="C728:H728"/>
    <mergeCell ref="K728:L728"/>
    <mergeCell ref="M728:N728"/>
    <mergeCell ref="C725:H725"/>
    <mergeCell ref="K725:L725"/>
    <mergeCell ref="M725:N725"/>
    <mergeCell ref="C726:H726"/>
    <mergeCell ref="K726:L726"/>
    <mergeCell ref="M726:N726"/>
    <mergeCell ref="C723:H723"/>
    <mergeCell ref="K723:L723"/>
    <mergeCell ref="M723:N723"/>
    <mergeCell ref="C724:H724"/>
    <mergeCell ref="K724:L724"/>
    <mergeCell ref="M724:N724"/>
    <mergeCell ref="C721:H721"/>
    <mergeCell ref="K721:L721"/>
    <mergeCell ref="M721:N721"/>
    <mergeCell ref="C722:H722"/>
    <mergeCell ref="K722:L722"/>
    <mergeCell ref="M722:N722"/>
    <mergeCell ref="C719:H719"/>
    <mergeCell ref="K719:L719"/>
    <mergeCell ref="M719:N719"/>
    <mergeCell ref="C720:H720"/>
    <mergeCell ref="K720:L720"/>
    <mergeCell ref="M720:N720"/>
    <mergeCell ref="C717:H717"/>
    <mergeCell ref="K717:L717"/>
    <mergeCell ref="M717:N717"/>
    <mergeCell ref="C718:H718"/>
    <mergeCell ref="K718:L718"/>
    <mergeCell ref="M718:N718"/>
    <mergeCell ref="B713:B716"/>
    <mergeCell ref="C713:H716"/>
    <mergeCell ref="I713:J713"/>
    <mergeCell ref="K713:L716"/>
    <mergeCell ref="M713:N716"/>
    <mergeCell ref="I714:I716"/>
    <mergeCell ref="J714:J716"/>
    <mergeCell ref="A705:B705"/>
    <mergeCell ref="L705:Q705"/>
    <mergeCell ref="A706:B706"/>
    <mergeCell ref="L706:Q706"/>
    <mergeCell ref="A710:Q710"/>
    <mergeCell ref="B712:N712"/>
    <mergeCell ref="A701:D701"/>
    <mergeCell ref="E701:I701"/>
    <mergeCell ref="L701:Q701"/>
    <mergeCell ref="A703:A704"/>
    <mergeCell ref="B703:B704"/>
    <mergeCell ref="D703:I703"/>
    <mergeCell ref="L703:Q703"/>
    <mergeCell ref="D704:F704"/>
    <mergeCell ref="G704:I704"/>
    <mergeCell ref="C698:H698"/>
    <mergeCell ref="K698:L698"/>
    <mergeCell ref="M698:N698"/>
    <mergeCell ref="C699:H699"/>
    <mergeCell ref="K699:L699"/>
    <mergeCell ref="M699:N699"/>
    <mergeCell ref="C696:H696"/>
    <mergeCell ref="K696:L696"/>
    <mergeCell ref="M696:N696"/>
    <mergeCell ref="C697:H697"/>
    <mergeCell ref="K697:L697"/>
    <mergeCell ref="M697:N697"/>
    <mergeCell ref="C694:H694"/>
    <mergeCell ref="K694:L694"/>
    <mergeCell ref="M694:N694"/>
    <mergeCell ref="C695:H695"/>
    <mergeCell ref="K695:L695"/>
    <mergeCell ref="M695:N695"/>
    <mergeCell ref="C692:H692"/>
    <mergeCell ref="K692:L692"/>
    <mergeCell ref="M692:N692"/>
    <mergeCell ref="C693:H693"/>
    <mergeCell ref="K693:L693"/>
    <mergeCell ref="M693:N693"/>
    <mergeCell ref="C690:H690"/>
    <mergeCell ref="K690:L690"/>
    <mergeCell ref="M690:N690"/>
    <mergeCell ref="C691:H691"/>
    <mergeCell ref="K691:L691"/>
    <mergeCell ref="M691:N691"/>
    <mergeCell ref="C688:H688"/>
    <mergeCell ref="K688:L688"/>
    <mergeCell ref="M688:N688"/>
    <mergeCell ref="C689:H689"/>
    <mergeCell ref="K689:L689"/>
    <mergeCell ref="M689:N689"/>
    <mergeCell ref="C686:H686"/>
    <mergeCell ref="K686:L686"/>
    <mergeCell ref="M686:N686"/>
    <mergeCell ref="C687:H687"/>
    <mergeCell ref="K687:L687"/>
    <mergeCell ref="M687:N687"/>
    <mergeCell ref="C684:H684"/>
    <mergeCell ref="K684:L684"/>
    <mergeCell ref="M684:N684"/>
    <mergeCell ref="C685:H685"/>
    <mergeCell ref="K685:L685"/>
    <mergeCell ref="M685:N685"/>
    <mergeCell ref="C682:H682"/>
    <mergeCell ref="K682:L682"/>
    <mergeCell ref="M682:N682"/>
    <mergeCell ref="C683:H683"/>
    <mergeCell ref="K683:L683"/>
    <mergeCell ref="M683:N683"/>
    <mergeCell ref="B678:B681"/>
    <mergeCell ref="C678:H681"/>
    <mergeCell ref="I678:J678"/>
    <mergeCell ref="K678:L681"/>
    <mergeCell ref="M678:N681"/>
    <mergeCell ref="I679:I681"/>
    <mergeCell ref="J679:J681"/>
    <mergeCell ref="A670:B670"/>
    <mergeCell ref="L670:Q670"/>
    <mergeCell ref="A671:B671"/>
    <mergeCell ref="L671:Q671"/>
    <mergeCell ref="A675:Q675"/>
    <mergeCell ref="B677:N677"/>
    <mergeCell ref="A666:D666"/>
    <mergeCell ref="E666:I666"/>
    <mergeCell ref="L666:Q666"/>
    <mergeCell ref="A668:A669"/>
    <mergeCell ref="B668:B669"/>
    <mergeCell ref="D668:I668"/>
    <mergeCell ref="L668:Q668"/>
    <mergeCell ref="D669:F669"/>
    <mergeCell ref="G669:I669"/>
    <mergeCell ref="C663:H663"/>
    <mergeCell ref="K663:L663"/>
    <mergeCell ref="M663:N663"/>
    <mergeCell ref="C664:H664"/>
    <mergeCell ref="K664:L664"/>
    <mergeCell ref="M664:N664"/>
    <mergeCell ref="C661:H661"/>
    <mergeCell ref="K661:L661"/>
    <mergeCell ref="M661:N661"/>
    <mergeCell ref="C662:H662"/>
    <mergeCell ref="K662:L662"/>
    <mergeCell ref="M662:N662"/>
    <mergeCell ref="C659:H659"/>
    <mergeCell ref="K659:L659"/>
    <mergeCell ref="M659:N659"/>
    <mergeCell ref="C660:H660"/>
    <mergeCell ref="K660:L660"/>
    <mergeCell ref="M660:N660"/>
    <mergeCell ref="C657:H657"/>
    <mergeCell ref="K657:L657"/>
    <mergeCell ref="M657:N657"/>
    <mergeCell ref="C658:H658"/>
    <mergeCell ref="K658:L658"/>
    <mergeCell ref="M658:N658"/>
    <mergeCell ref="C655:H655"/>
    <mergeCell ref="K655:L655"/>
    <mergeCell ref="M655:N655"/>
    <mergeCell ref="C656:H656"/>
    <mergeCell ref="K656:L656"/>
    <mergeCell ref="M656:N656"/>
    <mergeCell ref="C653:H653"/>
    <mergeCell ref="K653:L653"/>
    <mergeCell ref="M653:N653"/>
    <mergeCell ref="C654:H654"/>
    <mergeCell ref="K654:L654"/>
    <mergeCell ref="M654:N654"/>
    <mergeCell ref="C651:H651"/>
    <mergeCell ref="K651:L651"/>
    <mergeCell ref="M651:N651"/>
    <mergeCell ref="C652:H652"/>
    <mergeCell ref="K652:L652"/>
    <mergeCell ref="M652:N652"/>
    <mergeCell ref="C649:H649"/>
    <mergeCell ref="K649:L649"/>
    <mergeCell ref="M649:N649"/>
    <mergeCell ref="C650:H650"/>
    <mergeCell ref="K650:L650"/>
    <mergeCell ref="M650:N650"/>
    <mergeCell ref="C647:H647"/>
    <mergeCell ref="K647:L647"/>
    <mergeCell ref="M647:N647"/>
    <mergeCell ref="C648:H648"/>
    <mergeCell ref="K648:L648"/>
    <mergeCell ref="M648:N648"/>
    <mergeCell ref="B643:B646"/>
    <mergeCell ref="C643:H646"/>
    <mergeCell ref="I643:J643"/>
    <mergeCell ref="K643:L646"/>
    <mergeCell ref="M643:N646"/>
    <mergeCell ref="I644:I646"/>
    <mergeCell ref="J644:J646"/>
    <mergeCell ref="A635:B635"/>
    <mergeCell ref="L635:Q635"/>
    <mergeCell ref="A636:B636"/>
    <mergeCell ref="L636:Q636"/>
    <mergeCell ref="A640:Q640"/>
    <mergeCell ref="B642:N642"/>
    <mergeCell ref="A631:D631"/>
    <mergeCell ref="E631:I631"/>
    <mergeCell ref="L631:Q631"/>
    <mergeCell ref="A633:A634"/>
    <mergeCell ref="B633:B634"/>
    <mergeCell ref="D633:I633"/>
    <mergeCell ref="L633:Q633"/>
    <mergeCell ref="D634:F634"/>
    <mergeCell ref="G634:I634"/>
    <mergeCell ref="C628:H628"/>
    <mergeCell ref="K628:L628"/>
    <mergeCell ref="M628:N628"/>
    <mergeCell ref="C629:H629"/>
    <mergeCell ref="K629:L629"/>
    <mergeCell ref="M629:N629"/>
    <mergeCell ref="C626:H626"/>
    <mergeCell ref="K626:L626"/>
    <mergeCell ref="M626:N626"/>
    <mergeCell ref="C627:H627"/>
    <mergeCell ref="K627:L627"/>
    <mergeCell ref="M627:N627"/>
    <mergeCell ref="C624:H624"/>
    <mergeCell ref="K624:L624"/>
    <mergeCell ref="M624:N624"/>
    <mergeCell ref="C625:H625"/>
    <mergeCell ref="K625:L625"/>
    <mergeCell ref="M625:N625"/>
    <mergeCell ref="C622:H622"/>
    <mergeCell ref="K622:L622"/>
    <mergeCell ref="M622:N622"/>
    <mergeCell ref="C623:H623"/>
    <mergeCell ref="K623:L623"/>
    <mergeCell ref="M623:N623"/>
    <mergeCell ref="C620:H620"/>
    <mergeCell ref="K620:L620"/>
    <mergeCell ref="M620:N620"/>
    <mergeCell ref="C621:H621"/>
    <mergeCell ref="K621:L621"/>
    <mergeCell ref="M621:N621"/>
    <mergeCell ref="C618:H618"/>
    <mergeCell ref="K618:L618"/>
    <mergeCell ref="M618:N618"/>
    <mergeCell ref="C619:H619"/>
    <mergeCell ref="K619:L619"/>
    <mergeCell ref="M619:N619"/>
    <mergeCell ref="C616:H616"/>
    <mergeCell ref="K616:L616"/>
    <mergeCell ref="M616:N616"/>
    <mergeCell ref="C617:H617"/>
    <mergeCell ref="K617:L617"/>
    <mergeCell ref="M617:N617"/>
    <mergeCell ref="C614:H614"/>
    <mergeCell ref="K614:L614"/>
    <mergeCell ref="M614:N614"/>
    <mergeCell ref="C615:H615"/>
    <mergeCell ref="K615:L615"/>
    <mergeCell ref="M615:N615"/>
    <mergeCell ref="C612:H612"/>
    <mergeCell ref="K612:L612"/>
    <mergeCell ref="M612:N612"/>
    <mergeCell ref="C613:H613"/>
    <mergeCell ref="K613:L613"/>
    <mergeCell ref="M613:N613"/>
    <mergeCell ref="B608:B611"/>
    <mergeCell ref="C608:H611"/>
    <mergeCell ref="I608:J608"/>
    <mergeCell ref="K608:L611"/>
    <mergeCell ref="M608:N611"/>
    <mergeCell ref="I609:I611"/>
    <mergeCell ref="J609:J611"/>
    <mergeCell ref="A600:B600"/>
    <mergeCell ref="L600:Q600"/>
    <mergeCell ref="A601:B601"/>
    <mergeCell ref="L601:Q601"/>
    <mergeCell ref="A605:Q605"/>
    <mergeCell ref="B607:N607"/>
    <mergeCell ref="A596:D596"/>
    <mergeCell ref="E596:I596"/>
    <mergeCell ref="L596:Q596"/>
    <mergeCell ref="A598:A599"/>
    <mergeCell ref="B598:B599"/>
    <mergeCell ref="D598:I598"/>
    <mergeCell ref="L598:Q598"/>
    <mergeCell ref="D599:F599"/>
    <mergeCell ref="G599:I599"/>
    <mergeCell ref="C593:H593"/>
    <mergeCell ref="K593:L593"/>
    <mergeCell ref="M593:N593"/>
    <mergeCell ref="C594:H594"/>
    <mergeCell ref="K594:L594"/>
    <mergeCell ref="M594:N594"/>
    <mergeCell ref="C591:H591"/>
    <mergeCell ref="K591:L591"/>
    <mergeCell ref="M591:N591"/>
    <mergeCell ref="C592:H592"/>
    <mergeCell ref="K592:L592"/>
    <mergeCell ref="M592:N592"/>
    <mergeCell ref="C589:H589"/>
    <mergeCell ref="K589:L589"/>
    <mergeCell ref="M589:N589"/>
    <mergeCell ref="C590:H590"/>
    <mergeCell ref="K590:L590"/>
    <mergeCell ref="M590:N590"/>
    <mergeCell ref="C587:H587"/>
    <mergeCell ref="K587:L587"/>
    <mergeCell ref="M587:N587"/>
    <mergeCell ref="C588:H588"/>
    <mergeCell ref="K588:L588"/>
    <mergeCell ref="M588:N588"/>
    <mergeCell ref="C585:H585"/>
    <mergeCell ref="K585:L585"/>
    <mergeCell ref="M585:N585"/>
    <mergeCell ref="C586:H586"/>
    <mergeCell ref="K586:L586"/>
    <mergeCell ref="M586:N586"/>
    <mergeCell ref="C583:H583"/>
    <mergeCell ref="K583:L583"/>
    <mergeCell ref="M583:N583"/>
    <mergeCell ref="C584:H584"/>
    <mergeCell ref="K584:L584"/>
    <mergeCell ref="M584:N584"/>
    <mergeCell ref="C581:H581"/>
    <mergeCell ref="K581:L581"/>
    <mergeCell ref="M581:N581"/>
    <mergeCell ref="C582:H582"/>
    <mergeCell ref="K582:L582"/>
    <mergeCell ref="M582:N582"/>
    <mergeCell ref="C579:H579"/>
    <mergeCell ref="K579:L579"/>
    <mergeCell ref="M579:N579"/>
    <mergeCell ref="C580:H580"/>
    <mergeCell ref="K580:L580"/>
    <mergeCell ref="M580:N580"/>
    <mergeCell ref="C577:H577"/>
    <mergeCell ref="K577:L577"/>
    <mergeCell ref="M577:N577"/>
    <mergeCell ref="C578:H578"/>
    <mergeCell ref="K578:L578"/>
    <mergeCell ref="M578:N578"/>
    <mergeCell ref="B573:B576"/>
    <mergeCell ref="C573:H576"/>
    <mergeCell ref="I573:J573"/>
    <mergeCell ref="K573:L576"/>
    <mergeCell ref="M573:N576"/>
    <mergeCell ref="I574:I576"/>
    <mergeCell ref="J574:J576"/>
    <mergeCell ref="A565:B565"/>
    <mergeCell ref="L565:Q565"/>
    <mergeCell ref="A566:B566"/>
    <mergeCell ref="L566:Q566"/>
    <mergeCell ref="A570:Q570"/>
    <mergeCell ref="B572:N572"/>
    <mergeCell ref="A561:D561"/>
    <mergeCell ref="E561:I561"/>
    <mergeCell ref="L561:Q561"/>
    <mergeCell ref="A563:A564"/>
    <mergeCell ref="B563:B564"/>
    <mergeCell ref="D563:I563"/>
    <mergeCell ref="L563:Q563"/>
    <mergeCell ref="D564:F564"/>
    <mergeCell ref="G564:I564"/>
    <mergeCell ref="C558:H558"/>
    <mergeCell ref="K558:L558"/>
    <mergeCell ref="M558:N558"/>
    <mergeCell ref="C559:H559"/>
    <mergeCell ref="K559:L559"/>
    <mergeCell ref="M559:N559"/>
    <mergeCell ref="C556:H556"/>
    <mergeCell ref="K556:L556"/>
    <mergeCell ref="M556:N556"/>
    <mergeCell ref="C557:H557"/>
    <mergeCell ref="K557:L557"/>
    <mergeCell ref="M557:N557"/>
    <mergeCell ref="C554:H554"/>
    <mergeCell ref="K554:L554"/>
    <mergeCell ref="M554:N554"/>
    <mergeCell ref="C555:H555"/>
    <mergeCell ref="K555:L555"/>
    <mergeCell ref="M555:N555"/>
    <mergeCell ref="C552:H552"/>
    <mergeCell ref="K552:L552"/>
    <mergeCell ref="M552:N552"/>
    <mergeCell ref="C553:H553"/>
    <mergeCell ref="K553:L553"/>
    <mergeCell ref="M553:N553"/>
    <mergeCell ref="C550:H550"/>
    <mergeCell ref="K550:L550"/>
    <mergeCell ref="M550:N550"/>
    <mergeCell ref="C551:H551"/>
    <mergeCell ref="K551:L551"/>
    <mergeCell ref="M551:N551"/>
    <mergeCell ref="C548:H548"/>
    <mergeCell ref="K548:L548"/>
    <mergeCell ref="M548:N548"/>
    <mergeCell ref="C549:H549"/>
    <mergeCell ref="K549:L549"/>
    <mergeCell ref="M549:N549"/>
    <mergeCell ref="C546:H546"/>
    <mergeCell ref="K546:L546"/>
    <mergeCell ref="M546:N546"/>
    <mergeCell ref="C547:H547"/>
    <mergeCell ref="K547:L547"/>
    <mergeCell ref="M547:N547"/>
    <mergeCell ref="C544:H544"/>
    <mergeCell ref="K544:L544"/>
    <mergeCell ref="M544:N544"/>
    <mergeCell ref="C545:H545"/>
    <mergeCell ref="K545:L545"/>
    <mergeCell ref="M545:N545"/>
    <mergeCell ref="C542:H542"/>
    <mergeCell ref="K542:L542"/>
    <mergeCell ref="M542:N542"/>
    <mergeCell ref="C543:H543"/>
    <mergeCell ref="K543:L543"/>
    <mergeCell ref="M543:N543"/>
    <mergeCell ref="B537:N537"/>
    <mergeCell ref="B538:B541"/>
    <mergeCell ref="C538:H541"/>
    <mergeCell ref="I538:J538"/>
    <mergeCell ref="K538:L541"/>
    <mergeCell ref="M538:N541"/>
    <mergeCell ref="I539:I541"/>
    <mergeCell ref="J539:J541"/>
    <mergeCell ref="G529:I529"/>
    <mergeCell ref="A530:B530"/>
    <mergeCell ref="L530:Q530"/>
    <mergeCell ref="A531:B531"/>
    <mergeCell ref="L531:Q531"/>
    <mergeCell ref="A535:Q535"/>
    <mergeCell ref="C523:M523"/>
    <mergeCell ref="C524:M524"/>
    <mergeCell ref="A526:D526"/>
    <mergeCell ref="E526:I526"/>
    <mergeCell ref="L526:Q526"/>
    <mergeCell ref="A528:A529"/>
    <mergeCell ref="B528:B529"/>
    <mergeCell ref="D528:I528"/>
    <mergeCell ref="L528:Q528"/>
    <mergeCell ref="D529:F529"/>
    <mergeCell ref="C517:M517"/>
    <mergeCell ref="C518:M518"/>
    <mergeCell ref="C519:M519"/>
    <mergeCell ref="C520:M520"/>
    <mergeCell ref="C521:M521"/>
    <mergeCell ref="C522:M522"/>
    <mergeCell ref="C511:M511"/>
    <mergeCell ref="C512:M512"/>
    <mergeCell ref="C513:M513"/>
    <mergeCell ref="C514:M514"/>
    <mergeCell ref="C515:M515"/>
    <mergeCell ref="C516:M516"/>
    <mergeCell ref="C505:M505"/>
    <mergeCell ref="C506:M506"/>
    <mergeCell ref="C507:M507"/>
    <mergeCell ref="C508:M508"/>
    <mergeCell ref="C509:M509"/>
    <mergeCell ref="C510:M510"/>
    <mergeCell ref="B499:M499"/>
    <mergeCell ref="B500:B501"/>
    <mergeCell ref="C500:M501"/>
    <mergeCell ref="C502:M502"/>
    <mergeCell ref="C503:M503"/>
    <mergeCell ref="C504:M504"/>
    <mergeCell ref="A491:B491"/>
    <mergeCell ref="L491:Q491"/>
    <mergeCell ref="A492:B492"/>
    <mergeCell ref="L492:Q492"/>
    <mergeCell ref="A496:Q496"/>
    <mergeCell ref="B498:M498"/>
    <mergeCell ref="A489:A490"/>
    <mergeCell ref="B489:B490"/>
    <mergeCell ref="D489:I489"/>
    <mergeCell ref="L489:Q489"/>
    <mergeCell ref="D490:F490"/>
    <mergeCell ref="G490:I490"/>
    <mergeCell ref="C482:M482"/>
    <mergeCell ref="C483:M483"/>
    <mergeCell ref="C484:M484"/>
    <mergeCell ref="C485:M485"/>
    <mergeCell ref="A487:D487"/>
    <mergeCell ref="E487:I487"/>
    <mergeCell ref="L487:Q487"/>
    <mergeCell ref="C476:M476"/>
    <mergeCell ref="C477:M477"/>
    <mergeCell ref="C478:M478"/>
    <mergeCell ref="C479:M479"/>
    <mergeCell ref="C480:M480"/>
    <mergeCell ref="C481:M481"/>
    <mergeCell ref="C470:M470"/>
    <mergeCell ref="C471:M471"/>
    <mergeCell ref="C472:M472"/>
    <mergeCell ref="C473:M473"/>
    <mergeCell ref="C474:M474"/>
    <mergeCell ref="C475:M475"/>
    <mergeCell ref="B464:M464"/>
    <mergeCell ref="B465:B466"/>
    <mergeCell ref="C465:M466"/>
    <mergeCell ref="C467:M467"/>
    <mergeCell ref="C468:M468"/>
    <mergeCell ref="C469:M469"/>
    <mergeCell ref="A456:B456"/>
    <mergeCell ref="L456:Q456"/>
    <mergeCell ref="A457:B457"/>
    <mergeCell ref="L457:Q457"/>
    <mergeCell ref="A461:Q461"/>
    <mergeCell ref="B463:M463"/>
    <mergeCell ref="A454:A455"/>
    <mergeCell ref="B454:B455"/>
    <mergeCell ref="D454:I454"/>
    <mergeCell ref="L454:Q454"/>
    <mergeCell ref="D455:F455"/>
    <mergeCell ref="G455:I455"/>
    <mergeCell ref="C446:M446"/>
    <mergeCell ref="C447:M447"/>
    <mergeCell ref="C448:M448"/>
    <mergeCell ref="C449:M449"/>
    <mergeCell ref="C450:M450"/>
    <mergeCell ref="A452:D452"/>
    <mergeCell ref="E452:I452"/>
    <mergeCell ref="L452:Q452"/>
    <mergeCell ref="C440:M440"/>
    <mergeCell ref="C441:M441"/>
    <mergeCell ref="C442:M442"/>
    <mergeCell ref="C443:M443"/>
    <mergeCell ref="C444:M444"/>
    <mergeCell ref="C445:M445"/>
    <mergeCell ref="C434:M434"/>
    <mergeCell ref="C435:M435"/>
    <mergeCell ref="C436:M436"/>
    <mergeCell ref="C437:M437"/>
    <mergeCell ref="C438:M438"/>
    <mergeCell ref="C439:M439"/>
    <mergeCell ref="B429:M429"/>
    <mergeCell ref="B430:B431"/>
    <mergeCell ref="C430:M431"/>
    <mergeCell ref="O430:P430"/>
    <mergeCell ref="C432:M432"/>
    <mergeCell ref="C433:M433"/>
    <mergeCell ref="A421:B421"/>
    <mergeCell ref="L421:Q421"/>
    <mergeCell ref="A422:B422"/>
    <mergeCell ref="L422:Q422"/>
    <mergeCell ref="A426:Q426"/>
    <mergeCell ref="B428:M428"/>
    <mergeCell ref="A419:A420"/>
    <mergeCell ref="B419:B420"/>
    <mergeCell ref="D419:I419"/>
    <mergeCell ref="L419:Q419"/>
    <mergeCell ref="D420:F420"/>
    <mergeCell ref="G420:I420"/>
    <mergeCell ref="C411:M411"/>
    <mergeCell ref="C412:M412"/>
    <mergeCell ref="C413:M413"/>
    <mergeCell ref="C414:M414"/>
    <mergeCell ref="C415:M415"/>
    <mergeCell ref="A417:D417"/>
    <mergeCell ref="E417:I417"/>
    <mergeCell ref="L417:Q417"/>
    <mergeCell ref="C405:M405"/>
    <mergeCell ref="C406:M406"/>
    <mergeCell ref="C407:M407"/>
    <mergeCell ref="C408:M408"/>
    <mergeCell ref="C409:M409"/>
    <mergeCell ref="C410:M410"/>
    <mergeCell ref="C399:M399"/>
    <mergeCell ref="C400:M400"/>
    <mergeCell ref="C401:M401"/>
    <mergeCell ref="C402:M402"/>
    <mergeCell ref="C403:M403"/>
    <mergeCell ref="C404:M404"/>
    <mergeCell ref="B394:M394"/>
    <mergeCell ref="B395:B396"/>
    <mergeCell ref="C395:M396"/>
    <mergeCell ref="O395:P395"/>
    <mergeCell ref="C397:M397"/>
    <mergeCell ref="C398:M398"/>
    <mergeCell ref="A386:B386"/>
    <mergeCell ref="L386:Q386"/>
    <mergeCell ref="A387:B387"/>
    <mergeCell ref="L387:Q387"/>
    <mergeCell ref="A391:Q391"/>
    <mergeCell ref="B393:M393"/>
    <mergeCell ref="A384:A385"/>
    <mergeCell ref="B384:B385"/>
    <mergeCell ref="D384:I384"/>
    <mergeCell ref="L384:Q384"/>
    <mergeCell ref="D385:F385"/>
    <mergeCell ref="G385:I385"/>
    <mergeCell ref="O379:O380"/>
    <mergeCell ref="P379:P380"/>
    <mergeCell ref="Q379:Q380"/>
    <mergeCell ref="R379:R380"/>
    <mergeCell ref="A382:D382"/>
    <mergeCell ref="E382:I382"/>
    <mergeCell ref="L382:Q382"/>
    <mergeCell ref="O377:O378"/>
    <mergeCell ref="P377:P378"/>
    <mergeCell ref="Q377:Q378"/>
    <mergeCell ref="R377:R378"/>
    <mergeCell ref="A379:A380"/>
    <mergeCell ref="B379:F380"/>
    <mergeCell ref="G379:H380"/>
    <mergeCell ref="I379:I380"/>
    <mergeCell ref="J379:K380"/>
    <mergeCell ref="L379:M380"/>
    <mergeCell ref="O375:O376"/>
    <mergeCell ref="P375:P376"/>
    <mergeCell ref="Q375:Q376"/>
    <mergeCell ref="R375:R376"/>
    <mergeCell ref="A377:A378"/>
    <mergeCell ref="B377:F378"/>
    <mergeCell ref="G377:H378"/>
    <mergeCell ref="I377:I378"/>
    <mergeCell ref="J377:K378"/>
    <mergeCell ref="L377:M378"/>
    <mergeCell ref="O373:O374"/>
    <mergeCell ref="P373:P374"/>
    <mergeCell ref="Q373:Q374"/>
    <mergeCell ref="R373:R374"/>
    <mergeCell ref="A375:A376"/>
    <mergeCell ref="B375:F376"/>
    <mergeCell ref="G375:H376"/>
    <mergeCell ref="I375:I376"/>
    <mergeCell ref="J375:K376"/>
    <mergeCell ref="L375:M376"/>
    <mergeCell ref="O371:O372"/>
    <mergeCell ref="P371:P372"/>
    <mergeCell ref="Q371:Q372"/>
    <mergeCell ref="R371:R372"/>
    <mergeCell ref="A373:A374"/>
    <mergeCell ref="B373:F374"/>
    <mergeCell ref="G373:H374"/>
    <mergeCell ref="I373:I374"/>
    <mergeCell ref="J373:K374"/>
    <mergeCell ref="L373:M374"/>
    <mergeCell ref="O369:O370"/>
    <mergeCell ref="P369:P370"/>
    <mergeCell ref="Q369:Q370"/>
    <mergeCell ref="R369:R370"/>
    <mergeCell ref="A371:A372"/>
    <mergeCell ref="B371:F372"/>
    <mergeCell ref="G371:H372"/>
    <mergeCell ref="I371:I372"/>
    <mergeCell ref="J371:K372"/>
    <mergeCell ref="L371:M372"/>
    <mergeCell ref="O367:O368"/>
    <mergeCell ref="P367:P368"/>
    <mergeCell ref="Q367:Q368"/>
    <mergeCell ref="R367:R368"/>
    <mergeCell ref="A369:A370"/>
    <mergeCell ref="B369:F370"/>
    <mergeCell ref="G369:H370"/>
    <mergeCell ref="I369:I370"/>
    <mergeCell ref="J369:K370"/>
    <mergeCell ref="L369:M370"/>
    <mergeCell ref="O365:O366"/>
    <mergeCell ref="P365:P366"/>
    <mergeCell ref="Q365:Q366"/>
    <mergeCell ref="R365:R366"/>
    <mergeCell ref="A367:A368"/>
    <mergeCell ref="B367:F368"/>
    <mergeCell ref="G367:H368"/>
    <mergeCell ref="I367:I368"/>
    <mergeCell ref="J367:K368"/>
    <mergeCell ref="L367:M368"/>
    <mergeCell ref="O363:O364"/>
    <mergeCell ref="P363:P364"/>
    <mergeCell ref="Q363:Q364"/>
    <mergeCell ref="R363:R364"/>
    <mergeCell ref="A365:A366"/>
    <mergeCell ref="B365:F366"/>
    <mergeCell ref="G365:H366"/>
    <mergeCell ref="I365:I366"/>
    <mergeCell ref="J365:K366"/>
    <mergeCell ref="L365:M366"/>
    <mergeCell ref="A363:A364"/>
    <mergeCell ref="B363:F364"/>
    <mergeCell ref="G363:H364"/>
    <mergeCell ref="I363:I364"/>
    <mergeCell ref="J363:K364"/>
    <mergeCell ref="L363:M364"/>
    <mergeCell ref="R359:R362"/>
    <mergeCell ref="B360:F362"/>
    <mergeCell ref="G360:H362"/>
    <mergeCell ref="I360:I362"/>
    <mergeCell ref="J360:K362"/>
    <mergeCell ref="L360:M362"/>
    <mergeCell ref="N360:N362"/>
    <mergeCell ref="A359:A362"/>
    <mergeCell ref="B359:H359"/>
    <mergeCell ref="I359:N359"/>
    <mergeCell ref="O359:O362"/>
    <mergeCell ref="P359:P362"/>
    <mergeCell ref="Q359:Q362"/>
    <mergeCell ref="A351:B351"/>
    <mergeCell ref="L351:Q351"/>
    <mergeCell ref="A352:B352"/>
    <mergeCell ref="L352:Q352"/>
    <mergeCell ref="A356:Q356"/>
    <mergeCell ref="A358:R358"/>
    <mergeCell ref="A349:A350"/>
    <mergeCell ref="B349:B350"/>
    <mergeCell ref="D349:I349"/>
    <mergeCell ref="L349:Q349"/>
    <mergeCell ref="D350:F350"/>
    <mergeCell ref="G350:I350"/>
    <mergeCell ref="O344:O345"/>
    <mergeCell ref="P344:P345"/>
    <mergeCell ref="Q344:Q345"/>
    <mergeCell ref="R344:R345"/>
    <mergeCell ref="A347:D347"/>
    <mergeCell ref="E347:I347"/>
    <mergeCell ref="L347:Q347"/>
    <mergeCell ref="O342:O343"/>
    <mergeCell ref="P342:P343"/>
    <mergeCell ref="Q342:Q343"/>
    <mergeCell ref="R342:R343"/>
    <mergeCell ref="A344:A345"/>
    <mergeCell ref="B344:F345"/>
    <mergeCell ref="G344:H345"/>
    <mergeCell ref="I344:I345"/>
    <mergeCell ref="J344:K345"/>
    <mergeCell ref="L344:M345"/>
    <mergeCell ref="O340:O341"/>
    <mergeCell ref="P340:P341"/>
    <mergeCell ref="Q340:Q341"/>
    <mergeCell ref="R340:R341"/>
    <mergeCell ref="A342:A343"/>
    <mergeCell ref="B342:F343"/>
    <mergeCell ref="G342:H343"/>
    <mergeCell ref="I342:I343"/>
    <mergeCell ref="J342:K343"/>
    <mergeCell ref="L342:M343"/>
    <mergeCell ref="O338:O339"/>
    <mergeCell ref="P338:P339"/>
    <mergeCell ref="Q338:Q339"/>
    <mergeCell ref="R338:R339"/>
    <mergeCell ref="A340:A341"/>
    <mergeCell ref="B340:F341"/>
    <mergeCell ref="G340:H341"/>
    <mergeCell ref="I340:I341"/>
    <mergeCell ref="J340:K341"/>
    <mergeCell ref="L340:M341"/>
    <mergeCell ref="O336:O337"/>
    <mergeCell ref="P336:P337"/>
    <mergeCell ref="Q336:Q337"/>
    <mergeCell ref="R336:R337"/>
    <mergeCell ref="A338:A339"/>
    <mergeCell ref="B338:F339"/>
    <mergeCell ref="G338:H339"/>
    <mergeCell ref="I338:I339"/>
    <mergeCell ref="J338:K339"/>
    <mergeCell ref="L338:M339"/>
    <mergeCell ref="O334:O335"/>
    <mergeCell ref="P334:P335"/>
    <mergeCell ref="Q334:Q335"/>
    <mergeCell ref="R334:R335"/>
    <mergeCell ref="A336:A337"/>
    <mergeCell ref="B336:F337"/>
    <mergeCell ref="G336:H337"/>
    <mergeCell ref="I336:I337"/>
    <mergeCell ref="J336:K337"/>
    <mergeCell ref="L336:M337"/>
    <mergeCell ref="O332:O333"/>
    <mergeCell ref="P332:P333"/>
    <mergeCell ref="Q332:Q333"/>
    <mergeCell ref="R332:R333"/>
    <mergeCell ref="A334:A335"/>
    <mergeCell ref="B334:F335"/>
    <mergeCell ref="G334:H335"/>
    <mergeCell ref="I334:I335"/>
    <mergeCell ref="J334:K335"/>
    <mergeCell ref="L334:M335"/>
    <mergeCell ref="O330:O331"/>
    <mergeCell ref="P330:P331"/>
    <mergeCell ref="Q330:Q331"/>
    <mergeCell ref="R330:R331"/>
    <mergeCell ref="A332:A333"/>
    <mergeCell ref="B332:F333"/>
    <mergeCell ref="G332:H333"/>
    <mergeCell ref="I332:I333"/>
    <mergeCell ref="J332:K333"/>
    <mergeCell ref="L332:M333"/>
    <mergeCell ref="O328:O329"/>
    <mergeCell ref="P328:P329"/>
    <mergeCell ref="Q328:Q329"/>
    <mergeCell ref="R328:R329"/>
    <mergeCell ref="A330:A331"/>
    <mergeCell ref="B330:F331"/>
    <mergeCell ref="G330:H331"/>
    <mergeCell ref="I330:I331"/>
    <mergeCell ref="J330:K331"/>
    <mergeCell ref="L330:M331"/>
    <mergeCell ref="A328:A329"/>
    <mergeCell ref="B328:F329"/>
    <mergeCell ref="G328:H329"/>
    <mergeCell ref="I328:I329"/>
    <mergeCell ref="J328:K329"/>
    <mergeCell ref="L328:M329"/>
    <mergeCell ref="R324:R327"/>
    <mergeCell ref="B325:F327"/>
    <mergeCell ref="G325:H327"/>
    <mergeCell ref="I325:I327"/>
    <mergeCell ref="J325:K327"/>
    <mergeCell ref="L325:M327"/>
    <mergeCell ref="N325:N327"/>
    <mergeCell ref="A324:A327"/>
    <mergeCell ref="B324:H324"/>
    <mergeCell ref="I324:N324"/>
    <mergeCell ref="O324:O327"/>
    <mergeCell ref="P324:P327"/>
    <mergeCell ref="Q324:Q327"/>
    <mergeCell ref="A316:B316"/>
    <mergeCell ref="L316:Q316"/>
    <mergeCell ref="A317:B317"/>
    <mergeCell ref="L317:Q317"/>
    <mergeCell ref="A321:Q321"/>
    <mergeCell ref="A323:R323"/>
    <mergeCell ref="A314:A315"/>
    <mergeCell ref="B314:B315"/>
    <mergeCell ref="D314:I314"/>
    <mergeCell ref="L314:Q314"/>
    <mergeCell ref="D315:F315"/>
    <mergeCell ref="G315:I315"/>
    <mergeCell ref="O309:O310"/>
    <mergeCell ref="P309:P310"/>
    <mergeCell ref="Q309:Q310"/>
    <mergeCell ref="R309:R310"/>
    <mergeCell ref="A312:D312"/>
    <mergeCell ref="E312:I312"/>
    <mergeCell ref="L312:Q312"/>
    <mergeCell ref="O307:O308"/>
    <mergeCell ref="P307:P308"/>
    <mergeCell ref="Q307:Q308"/>
    <mergeCell ref="R307:R308"/>
    <mergeCell ref="A309:A310"/>
    <mergeCell ref="B309:F310"/>
    <mergeCell ref="G309:H310"/>
    <mergeCell ref="I309:I310"/>
    <mergeCell ref="J309:K310"/>
    <mergeCell ref="L309:M310"/>
    <mergeCell ref="O305:O306"/>
    <mergeCell ref="P305:P306"/>
    <mergeCell ref="Q305:Q306"/>
    <mergeCell ref="R305:R306"/>
    <mergeCell ref="A307:A308"/>
    <mergeCell ref="B307:F308"/>
    <mergeCell ref="G307:H308"/>
    <mergeCell ref="I307:I308"/>
    <mergeCell ref="J307:K308"/>
    <mergeCell ref="L307:M308"/>
    <mergeCell ref="O303:O304"/>
    <mergeCell ref="P303:P304"/>
    <mergeCell ref="Q303:Q304"/>
    <mergeCell ref="R303:R304"/>
    <mergeCell ref="A305:A306"/>
    <mergeCell ref="B305:F306"/>
    <mergeCell ref="G305:H306"/>
    <mergeCell ref="I305:I306"/>
    <mergeCell ref="J305:K306"/>
    <mergeCell ref="L305:M306"/>
    <mergeCell ref="O301:O302"/>
    <mergeCell ref="P301:P302"/>
    <mergeCell ref="Q301:Q302"/>
    <mergeCell ref="R301:R302"/>
    <mergeCell ref="A303:A304"/>
    <mergeCell ref="B303:F304"/>
    <mergeCell ref="G303:H304"/>
    <mergeCell ref="I303:I304"/>
    <mergeCell ref="J303:K304"/>
    <mergeCell ref="L303:M304"/>
    <mergeCell ref="O299:O300"/>
    <mergeCell ref="P299:P300"/>
    <mergeCell ref="Q299:Q300"/>
    <mergeCell ref="R299:R300"/>
    <mergeCell ref="A301:A302"/>
    <mergeCell ref="B301:F302"/>
    <mergeCell ref="G301:H302"/>
    <mergeCell ref="I301:I302"/>
    <mergeCell ref="J301:K302"/>
    <mergeCell ref="L301:M302"/>
    <mergeCell ref="O297:O298"/>
    <mergeCell ref="P297:P298"/>
    <mergeCell ref="Q297:Q298"/>
    <mergeCell ref="R297:R298"/>
    <mergeCell ref="A299:A300"/>
    <mergeCell ref="B299:F300"/>
    <mergeCell ref="G299:H300"/>
    <mergeCell ref="I299:I300"/>
    <mergeCell ref="J299:K300"/>
    <mergeCell ref="L299:M300"/>
    <mergeCell ref="O295:O296"/>
    <mergeCell ref="P295:P296"/>
    <mergeCell ref="Q295:Q296"/>
    <mergeCell ref="R295:R296"/>
    <mergeCell ref="A297:A298"/>
    <mergeCell ref="B297:F298"/>
    <mergeCell ref="G297:H298"/>
    <mergeCell ref="I297:I298"/>
    <mergeCell ref="J297:K298"/>
    <mergeCell ref="L297:M298"/>
    <mergeCell ref="O293:O294"/>
    <mergeCell ref="P293:P294"/>
    <mergeCell ref="Q293:Q294"/>
    <mergeCell ref="R293:R294"/>
    <mergeCell ref="A295:A296"/>
    <mergeCell ref="B295:F296"/>
    <mergeCell ref="G295:H296"/>
    <mergeCell ref="I295:I296"/>
    <mergeCell ref="J295:K296"/>
    <mergeCell ref="L295:M296"/>
    <mergeCell ref="A293:A294"/>
    <mergeCell ref="B293:F294"/>
    <mergeCell ref="G293:H294"/>
    <mergeCell ref="I293:I294"/>
    <mergeCell ref="J293:K294"/>
    <mergeCell ref="L293:M294"/>
    <mergeCell ref="R289:R292"/>
    <mergeCell ref="B290:F292"/>
    <mergeCell ref="G290:H292"/>
    <mergeCell ref="I290:I292"/>
    <mergeCell ref="J290:K292"/>
    <mergeCell ref="L290:M292"/>
    <mergeCell ref="N290:N292"/>
    <mergeCell ref="A289:A292"/>
    <mergeCell ref="B289:H289"/>
    <mergeCell ref="I289:N289"/>
    <mergeCell ref="O289:O292"/>
    <mergeCell ref="P289:P292"/>
    <mergeCell ref="Q289:Q292"/>
    <mergeCell ref="A281:B281"/>
    <mergeCell ref="L281:Q281"/>
    <mergeCell ref="A282:B282"/>
    <mergeCell ref="L282:Q282"/>
    <mergeCell ref="A286:Q286"/>
    <mergeCell ref="A288:R288"/>
    <mergeCell ref="A279:A280"/>
    <mergeCell ref="B279:B280"/>
    <mergeCell ref="D279:I279"/>
    <mergeCell ref="L279:Q279"/>
    <mergeCell ref="D280:F280"/>
    <mergeCell ref="G280:I280"/>
    <mergeCell ref="O274:O275"/>
    <mergeCell ref="P274:P275"/>
    <mergeCell ref="Q274:Q275"/>
    <mergeCell ref="R274:R275"/>
    <mergeCell ref="A277:D277"/>
    <mergeCell ref="E277:I277"/>
    <mergeCell ref="L277:Q277"/>
    <mergeCell ref="O272:O273"/>
    <mergeCell ref="P272:P273"/>
    <mergeCell ref="Q272:Q273"/>
    <mergeCell ref="R272:R273"/>
    <mergeCell ref="A274:A275"/>
    <mergeCell ref="B274:F275"/>
    <mergeCell ref="G274:H275"/>
    <mergeCell ref="I274:I275"/>
    <mergeCell ref="J274:K275"/>
    <mergeCell ref="L274:M275"/>
    <mergeCell ref="O270:O271"/>
    <mergeCell ref="P270:P271"/>
    <mergeCell ref="Q270:Q271"/>
    <mergeCell ref="R270:R271"/>
    <mergeCell ref="A272:A273"/>
    <mergeCell ref="B272:F273"/>
    <mergeCell ref="G272:H273"/>
    <mergeCell ref="I272:I273"/>
    <mergeCell ref="J272:K273"/>
    <mergeCell ref="L272:M273"/>
    <mergeCell ref="O268:O269"/>
    <mergeCell ref="P268:P269"/>
    <mergeCell ref="Q268:Q269"/>
    <mergeCell ref="R268:R269"/>
    <mergeCell ref="A270:A271"/>
    <mergeCell ref="B270:F271"/>
    <mergeCell ref="G270:H271"/>
    <mergeCell ref="I270:I271"/>
    <mergeCell ref="J270:K271"/>
    <mergeCell ref="L270:M271"/>
    <mergeCell ref="O266:O267"/>
    <mergeCell ref="P266:P267"/>
    <mergeCell ref="Q266:Q267"/>
    <mergeCell ref="R266:R267"/>
    <mergeCell ref="A268:A269"/>
    <mergeCell ref="B268:F269"/>
    <mergeCell ref="G268:H269"/>
    <mergeCell ref="I268:I269"/>
    <mergeCell ref="J268:K269"/>
    <mergeCell ref="L268:M269"/>
    <mergeCell ref="O264:O265"/>
    <mergeCell ref="P264:P265"/>
    <mergeCell ref="Q264:Q265"/>
    <mergeCell ref="R264:R265"/>
    <mergeCell ref="A266:A267"/>
    <mergeCell ref="B266:F267"/>
    <mergeCell ref="G266:H267"/>
    <mergeCell ref="I266:I267"/>
    <mergeCell ref="J266:K267"/>
    <mergeCell ref="L266:M267"/>
    <mergeCell ref="O262:O263"/>
    <mergeCell ref="P262:P263"/>
    <mergeCell ref="Q262:Q263"/>
    <mergeCell ref="R262:R263"/>
    <mergeCell ref="A264:A265"/>
    <mergeCell ref="B264:F265"/>
    <mergeCell ref="G264:H265"/>
    <mergeCell ref="I264:I265"/>
    <mergeCell ref="J264:K265"/>
    <mergeCell ref="L264:M265"/>
    <mergeCell ref="O260:O261"/>
    <mergeCell ref="P260:P261"/>
    <mergeCell ref="Q260:Q261"/>
    <mergeCell ref="R260:R261"/>
    <mergeCell ref="A262:A263"/>
    <mergeCell ref="B262:F263"/>
    <mergeCell ref="G262:H263"/>
    <mergeCell ref="I262:I263"/>
    <mergeCell ref="J262:K263"/>
    <mergeCell ref="L262:M263"/>
    <mergeCell ref="O258:O259"/>
    <mergeCell ref="P258:P259"/>
    <mergeCell ref="Q258:Q259"/>
    <mergeCell ref="R258:R259"/>
    <mergeCell ref="A260:A261"/>
    <mergeCell ref="B260:F261"/>
    <mergeCell ref="G260:H261"/>
    <mergeCell ref="I260:I261"/>
    <mergeCell ref="J260:K261"/>
    <mergeCell ref="L260:M261"/>
    <mergeCell ref="A258:A259"/>
    <mergeCell ref="B258:F259"/>
    <mergeCell ref="G258:H259"/>
    <mergeCell ref="I258:I259"/>
    <mergeCell ref="J258:K259"/>
    <mergeCell ref="L258:M259"/>
    <mergeCell ref="R254:R257"/>
    <mergeCell ref="B255:F257"/>
    <mergeCell ref="G255:H257"/>
    <mergeCell ref="I255:I257"/>
    <mergeCell ref="J255:K257"/>
    <mergeCell ref="L255:M257"/>
    <mergeCell ref="N255:N257"/>
    <mergeCell ref="A254:A257"/>
    <mergeCell ref="B254:H254"/>
    <mergeCell ref="I254:N254"/>
    <mergeCell ref="O254:O257"/>
    <mergeCell ref="P254:P257"/>
    <mergeCell ref="Q254:Q257"/>
    <mergeCell ref="A246:B246"/>
    <mergeCell ref="L246:Q246"/>
    <mergeCell ref="A247:B247"/>
    <mergeCell ref="L247:Q247"/>
    <mergeCell ref="A251:Q251"/>
    <mergeCell ref="A253:R253"/>
    <mergeCell ref="A244:A245"/>
    <mergeCell ref="B244:B245"/>
    <mergeCell ref="D244:I244"/>
    <mergeCell ref="L244:Q244"/>
    <mergeCell ref="D245:F245"/>
    <mergeCell ref="G245:I245"/>
    <mergeCell ref="O239:O240"/>
    <mergeCell ref="P239:P240"/>
    <mergeCell ref="Q239:Q240"/>
    <mergeCell ref="R239:R240"/>
    <mergeCell ref="A242:D242"/>
    <mergeCell ref="E242:I242"/>
    <mergeCell ref="L242:Q242"/>
    <mergeCell ref="O237:O238"/>
    <mergeCell ref="P237:P238"/>
    <mergeCell ref="Q237:Q238"/>
    <mergeCell ref="R237:R238"/>
    <mergeCell ref="A239:A240"/>
    <mergeCell ref="B239:F240"/>
    <mergeCell ref="G239:H240"/>
    <mergeCell ref="I239:I240"/>
    <mergeCell ref="J239:K240"/>
    <mergeCell ref="L239:M240"/>
    <mergeCell ref="O235:O236"/>
    <mergeCell ref="P235:P236"/>
    <mergeCell ref="Q235:Q236"/>
    <mergeCell ref="R235:R236"/>
    <mergeCell ref="A237:A238"/>
    <mergeCell ref="B237:F238"/>
    <mergeCell ref="G237:H238"/>
    <mergeCell ref="I237:I238"/>
    <mergeCell ref="J237:K238"/>
    <mergeCell ref="L237:M238"/>
    <mergeCell ref="O233:O234"/>
    <mergeCell ref="P233:P234"/>
    <mergeCell ref="Q233:Q234"/>
    <mergeCell ref="R233:R234"/>
    <mergeCell ref="A235:A236"/>
    <mergeCell ref="B235:F236"/>
    <mergeCell ref="G235:H236"/>
    <mergeCell ref="I235:I236"/>
    <mergeCell ref="J235:K236"/>
    <mergeCell ref="L235:M236"/>
    <mergeCell ref="O231:O232"/>
    <mergeCell ref="P231:P232"/>
    <mergeCell ref="Q231:Q232"/>
    <mergeCell ref="R231:R232"/>
    <mergeCell ref="A233:A234"/>
    <mergeCell ref="B233:F234"/>
    <mergeCell ref="G233:H234"/>
    <mergeCell ref="I233:I234"/>
    <mergeCell ref="J233:K234"/>
    <mergeCell ref="L233:M234"/>
    <mergeCell ref="O229:O230"/>
    <mergeCell ref="P229:P230"/>
    <mergeCell ref="Q229:Q230"/>
    <mergeCell ref="R229:R230"/>
    <mergeCell ref="A231:A232"/>
    <mergeCell ref="B231:F232"/>
    <mergeCell ref="G231:H232"/>
    <mergeCell ref="I231:I232"/>
    <mergeCell ref="J231:K232"/>
    <mergeCell ref="L231:M232"/>
    <mergeCell ref="O227:O228"/>
    <mergeCell ref="P227:P228"/>
    <mergeCell ref="Q227:Q228"/>
    <mergeCell ref="R227:R228"/>
    <mergeCell ref="A229:A230"/>
    <mergeCell ref="B229:F230"/>
    <mergeCell ref="G229:H230"/>
    <mergeCell ref="I229:I230"/>
    <mergeCell ref="J229:K230"/>
    <mergeCell ref="L229:M230"/>
    <mergeCell ref="O225:O226"/>
    <mergeCell ref="P225:P226"/>
    <mergeCell ref="Q225:Q226"/>
    <mergeCell ref="R225:R226"/>
    <mergeCell ref="A227:A228"/>
    <mergeCell ref="B227:F228"/>
    <mergeCell ref="G227:H228"/>
    <mergeCell ref="I227:I228"/>
    <mergeCell ref="J227:K228"/>
    <mergeCell ref="L227:M228"/>
    <mergeCell ref="O223:O224"/>
    <mergeCell ref="P223:P224"/>
    <mergeCell ref="Q223:Q224"/>
    <mergeCell ref="R223:R224"/>
    <mergeCell ref="A225:A226"/>
    <mergeCell ref="B225:F226"/>
    <mergeCell ref="G225:H226"/>
    <mergeCell ref="I225:I226"/>
    <mergeCell ref="J225:K226"/>
    <mergeCell ref="L225:M226"/>
    <mergeCell ref="A223:A224"/>
    <mergeCell ref="B223:F224"/>
    <mergeCell ref="G223:H224"/>
    <mergeCell ref="I223:I224"/>
    <mergeCell ref="J223:K224"/>
    <mergeCell ref="L223:M224"/>
    <mergeCell ref="R219:R222"/>
    <mergeCell ref="B220:F222"/>
    <mergeCell ref="G220:H222"/>
    <mergeCell ref="I220:I222"/>
    <mergeCell ref="J220:K222"/>
    <mergeCell ref="L220:M222"/>
    <mergeCell ref="N220:N222"/>
    <mergeCell ref="A219:A222"/>
    <mergeCell ref="B219:H219"/>
    <mergeCell ref="I219:N219"/>
    <mergeCell ref="O219:O222"/>
    <mergeCell ref="P219:P222"/>
    <mergeCell ref="Q219:Q222"/>
    <mergeCell ref="A211:B211"/>
    <mergeCell ref="L211:Q211"/>
    <mergeCell ref="A212:B212"/>
    <mergeCell ref="L212:Q212"/>
    <mergeCell ref="A216:Q216"/>
    <mergeCell ref="A218:R218"/>
    <mergeCell ref="A209:A210"/>
    <mergeCell ref="B209:B210"/>
    <mergeCell ref="D209:I209"/>
    <mergeCell ref="L209:Q209"/>
    <mergeCell ref="D210:F210"/>
    <mergeCell ref="G210:I210"/>
    <mergeCell ref="O204:O205"/>
    <mergeCell ref="P204:P205"/>
    <mergeCell ref="Q204:Q205"/>
    <mergeCell ref="R204:R205"/>
    <mergeCell ref="A207:D207"/>
    <mergeCell ref="E207:I207"/>
    <mergeCell ref="L207:Q207"/>
    <mergeCell ref="O202:O203"/>
    <mergeCell ref="P202:P203"/>
    <mergeCell ref="Q202:Q203"/>
    <mergeCell ref="R202:R203"/>
    <mergeCell ref="A204:A205"/>
    <mergeCell ref="B204:F205"/>
    <mergeCell ref="G204:H205"/>
    <mergeCell ref="I204:I205"/>
    <mergeCell ref="J204:K205"/>
    <mergeCell ref="L204:M205"/>
    <mergeCell ref="O200:O201"/>
    <mergeCell ref="P200:P201"/>
    <mergeCell ref="Q200:Q201"/>
    <mergeCell ref="R200:R201"/>
    <mergeCell ref="A202:A203"/>
    <mergeCell ref="B202:F203"/>
    <mergeCell ref="G202:H203"/>
    <mergeCell ref="I202:I203"/>
    <mergeCell ref="J202:K203"/>
    <mergeCell ref="L202:M203"/>
    <mergeCell ref="O198:O199"/>
    <mergeCell ref="P198:P199"/>
    <mergeCell ref="Q198:Q199"/>
    <mergeCell ref="R198:R199"/>
    <mergeCell ref="A200:A201"/>
    <mergeCell ref="B200:F201"/>
    <mergeCell ref="G200:H201"/>
    <mergeCell ref="I200:I201"/>
    <mergeCell ref="J200:K201"/>
    <mergeCell ref="L200:M201"/>
    <mergeCell ref="O196:O197"/>
    <mergeCell ref="P196:P197"/>
    <mergeCell ref="Q196:Q197"/>
    <mergeCell ref="R196:R197"/>
    <mergeCell ref="A198:A199"/>
    <mergeCell ref="B198:F199"/>
    <mergeCell ref="G198:H199"/>
    <mergeCell ref="I198:I199"/>
    <mergeCell ref="J198:K199"/>
    <mergeCell ref="L198:M199"/>
    <mergeCell ref="O194:O195"/>
    <mergeCell ref="P194:P195"/>
    <mergeCell ref="Q194:Q195"/>
    <mergeCell ref="R194:R195"/>
    <mergeCell ref="A196:A197"/>
    <mergeCell ref="B196:F197"/>
    <mergeCell ref="G196:H197"/>
    <mergeCell ref="I196:I197"/>
    <mergeCell ref="J196:K197"/>
    <mergeCell ref="L196:M197"/>
    <mergeCell ref="O192:O193"/>
    <mergeCell ref="P192:P193"/>
    <mergeCell ref="Q192:Q193"/>
    <mergeCell ref="R192:R193"/>
    <mergeCell ref="A194:A195"/>
    <mergeCell ref="B194:F195"/>
    <mergeCell ref="G194:H195"/>
    <mergeCell ref="I194:I195"/>
    <mergeCell ref="J194:K195"/>
    <mergeCell ref="L194:M195"/>
    <mergeCell ref="O190:O191"/>
    <mergeCell ref="P190:P191"/>
    <mergeCell ref="Q190:Q191"/>
    <mergeCell ref="R190:R191"/>
    <mergeCell ref="A192:A193"/>
    <mergeCell ref="B192:F193"/>
    <mergeCell ref="G192:H193"/>
    <mergeCell ref="I192:I193"/>
    <mergeCell ref="J192:K193"/>
    <mergeCell ref="L192:M193"/>
    <mergeCell ref="O188:O189"/>
    <mergeCell ref="P188:P189"/>
    <mergeCell ref="Q188:Q189"/>
    <mergeCell ref="R188:R189"/>
    <mergeCell ref="A190:A191"/>
    <mergeCell ref="B190:F191"/>
    <mergeCell ref="G190:H191"/>
    <mergeCell ref="I190:I191"/>
    <mergeCell ref="J190:K191"/>
    <mergeCell ref="L190:M191"/>
    <mergeCell ref="A188:A189"/>
    <mergeCell ref="B188:F189"/>
    <mergeCell ref="G188:H189"/>
    <mergeCell ref="I188:I189"/>
    <mergeCell ref="J188:K189"/>
    <mergeCell ref="L188:M189"/>
    <mergeCell ref="R184:R187"/>
    <mergeCell ref="B185:F187"/>
    <mergeCell ref="G185:H187"/>
    <mergeCell ref="I185:I187"/>
    <mergeCell ref="J185:K187"/>
    <mergeCell ref="L185:M187"/>
    <mergeCell ref="N185:N187"/>
    <mergeCell ref="A184:A187"/>
    <mergeCell ref="B184:H184"/>
    <mergeCell ref="I184:N184"/>
    <mergeCell ref="O184:O187"/>
    <mergeCell ref="P184:P187"/>
    <mergeCell ref="Q184:Q187"/>
    <mergeCell ref="A176:B176"/>
    <mergeCell ref="L176:Q176"/>
    <mergeCell ref="A177:B177"/>
    <mergeCell ref="L177:Q177"/>
    <mergeCell ref="A181:Q181"/>
    <mergeCell ref="A183:R183"/>
    <mergeCell ref="A174:A175"/>
    <mergeCell ref="B174:B175"/>
    <mergeCell ref="D174:I174"/>
    <mergeCell ref="L174:Q174"/>
    <mergeCell ref="D175:F175"/>
    <mergeCell ref="G175:I175"/>
    <mergeCell ref="O169:O170"/>
    <mergeCell ref="P169:P170"/>
    <mergeCell ref="Q169:Q170"/>
    <mergeCell ref="R169:R170"/>
    <mergeCell ref="A172:D172"/>
    <mergeCell ref="E172:I172"/>
    <mergeCell ref="L172:Q172"/>
    <mergeCell ref="O167:O168"/>
    <mergeCell ref="P167:P168"/>
    <mergeCell ref="Q167:Q168"/>
    <mergeCell ref="R167:R168"/>
    <mergeCell ref="A169:A170"/>
    <mergeCell ref="B169:F170"/>
    <mergeCell ref="G169:H170"/>
    <mergeCell ref="I169:I170"/>
    <mergeCell ref="J169:K170"/>
    <mergeCell ref="L169:M170"/>
    <mergeCell ref="O165:O166"/>
    <mergeCell ref="P165:P166"/>
    <mergeCell ref="Q165:Q166"/>
    <mergeCell ref="R165:R166"/>
    <mergeCell ref="A167:A168"/>
    <mergeCell ref="B167:F168"/>
    <mergeCell ref="G167:H168"/>
    <mergeCell ref="I167:I168"/>
    <mergeCell ref="J167:K168"/>
    <mergeCell ref="L167:M168"/>
    <mergeCell ref="O163:O164"/>
    <mergeCell ref="P163:P164"/>
    <mergeCell ref="Q163:Q164"/>
    <mergeCell ref="R163:R164"/>
    <mergeCell ref="A165:A166"/>
    <mergeCell ref="B165:F166"/>
    <mergeCell ref="G165:H166"/>
    <mergeCell ref="I165:I166"/>
    <mergeCell ref="J165:K166"/>
    <mergeCell ref="L165:M166"/>
    <mergeCell ref="O161:O162"/>
    <mergeCell ref="P161:P162"/>
    <mergeCell ref="Q161:Q162"/>
    <mergeCell ref="R161:R162"/>
    <mergeCell ref="A163:A164"/>
    <mergeCell ref="B163:F164"/>
    <mergeCell ref="G163:H164"/>
    <mergeCell ref="I163:I164"/>
    <mergeCell ref="J163:K164"/>
    <mergeCell ref="L163:M164"/>
    <mergeCell ref="O159:O160"/>
    <mergeCell ref="P159:P160"/>
    <mergeCell ref="Q159:Q160"/>
    <mergeCell ref="R159:R160"/>
    <mergeCell ref="A161:A162"/>
    <mergeCell ref="B161:F162"/>
    <mergeCell ref="G161:H162"/>
    <mergeCell ref="I161:I162"/>
    <mergeCell ref="J161:K162"/>
    <mergeCell ref="L161:M162"/>
    <mergeCell ref="O157:O158"/>
    <mergeCell ref="P157:P158"/>
    <mergeCell ref="Q157:Q158"/>
    <mergeCell ref="R157:R158"/>
    <mergeCell ref="A159:A160"/>
    <mergeCell ref="B159:F160"/>
    <mergeCell ref="G159:H160"/>
    <mergeCell ref="I159:I160"/>
    <mergeCell ref="J159:K160"/>
    <mergeCell ref="L159:M160"/>
    <mergeCell ref="O155:O156"/>
    <mergeCell ref="P155:P156"/>
    <mergeCell ref="Q155:Q156"/>
    <mergeCell ref="R155:R156"/>
    <mergeCell ref="A157:A158"/>
    <mergeCell ref="B157:F158"/>
    <mergeCell ref="G157:H158"/>
    <mergeCell ref="I157:I158"/>
    <mergeCell ref="J157:K158"/>
    <mergeCell ref="L157:M158"/>
    <mergeCell ref="O153:O154"/>
    <mergeCell ref="P153:P154"/>
    <mergeCell ref="Q153:Q154"/>
    <mergeCell ref="R153:R154"/>
    <mergeCell ref="A155:A156"/>
    <mergeCell ref="B155:F156"/>
    <mergeCell ref="G155:H156"/>
    <mergeCell ref="I155:I156"/>
    <mergeCell ref="J155:K156"/>
    <mergeCell ref="L155:M156"/>
    <mergeCell ref="A153:A154"/>
    <mergeCell ref="B153:F154"/>
    <mergeCell ref="G153:H154"/>
    <mergeCell ref="I153:I154"/>
    <mergeCell ref="J153:K154"/>
    <mergeCell ref="L153:M154"/>
    <mergeCell ref="R149:R152"/>
    <mergeCell ref="B150:F152"/>
    <mergeCell ref="G150:H152"/>
    <mergeCell ref="I150:I152"/>
    <mergeCell ref="J150:K152"/>
    <mergeCell ref="L150:M152"/>
    <mergeCell ref="N150:N152"/>
    <mergeCell ref="A149:A152"/>
    <mergeCell ref="B149:H149"/>
    <mergeCell ref="I149:N149"/>
    <mergeCell ref="O149:O152"/>
    <mergeCell ref="P149:P152"/>
    <mergeCell ref="Q149:Q152"/>
    <mergeCell ref="A141:B141"/>
    <mergeCell ref="L141:Q141"/>
    <mergeCell ref="A142:B142"/>
    <mergeCell ref="L142:Q142"/>
    <mergeCell ref="A146:Q146"/>
    <mergeCell ref="A148:R148"/>
    <mergeCell ref="A139:A140"/>
    <mergeCell ref="B139:B140"/>
    <mergeCell ref="D139:I139"/>
    <mergeCell ref="L139:Q139"/>
    <mergeCell ref="D140:F140"/>
    <mergeCell ref="G140:I140"/>
    <mergeCell ref="O134:O135"/>
    <mergeCell ref="P134:P135"/>
    <mergeCell ref="Q134:Q135"/>
    <mergeCell ref="R134:R135"/>
    <mergeCell ref="A137:D137"/>
    <mergeCell ref="E137:I137"/>
    <mergeCell ref="L137:Q137"/>
    <mergeCell ref="O132:O133"/>
    <mergeCell ref="P132:P133"/>
    <mergeCell ref="Q132:Q133"/>
    <mergeCell ref="R132:R133"/>
    <mergeCell ref="A134:A135"/>
    <mergeCell ref="B134:F135"/>
    <mergeCell ref="G134:H135"/>
    <mergeCell ref="I134:I135"/>
    <mergeCell ref="J134:K135"/>
    <mergeCell ref="L134:M135"/>
    <mergeCell ref="O130:O131"/>
    <mergeCell ref="P130:P131"/>
    <mergeCell ref="Q130:Q131"/>
    <mergeCell ref="R130:R131"/>
    <mergeCell ref="A132:A133"/>
    <mergeCell ref="B132:F133"/>
    <mergeCell ref="G132:H133"/>
    <mergeCell ref="I132:I133"/>
    <mergeCell ref="J132:K133"/>
    <mergeCell ref="L132:M133"/>
    <mergeCell ref="O128:O129"/>
    <mergeCell ref="P128:P129"/>
    <mergeCell ref="Q128:Q129"/>
    <mergeCell ref="R128:R129"/>
    <mergeCell ref="A130:A131"/>
    <mergeCell ref="B130:F131"/>
    <mergeCell ref="G130:H131"/>
    <mergeCell ref="I130:I131"/>
    <mergeCell ref="J130:K131"/>
    <mergeCell ref="L130:M131"/>
    <mergeCell ref="O126:O127"/>
    <mergeCell ref="P126:P127"/>
    <mergeCell ref="Q126:Q127"/>
    <mergeCell ref="R126:R127"/>
    <mergeCell ref="A128:A129"/>
    <mergeCell ref="B128:F129"/>
    <mergeCell ref="G128:H129"/>
    <mergeCell ref="I128:I129"/>
    <mergeCell ref="J128:K129"/>
    <mergeCell ref="L128:M129"/>
    <mergeCell ref="O124:O125"/>
    <mergeCell ref="P124:P125"/>
    <mergeCell ref="Q124:Q125"/>
    <mergeCell ref="R124:R125"/>
    <mergeCell ref="A126:A127"/>
    <mergeCell ref="B126:F127"/>
    <mergeCell ref="G126:H127"/>
    <mergeCell ref="I126:I127"/>
    <mergeCell ref="J126:K127"/>
    <mergeCell ref="L126:M127"/>
    <mergeCell ref="O122:O123"/>
    <mergeCell ref="P122:P123"/>
    <mergeCell ref="Q122:Q123"/>
    <mergeCell ref="R122:R123"/>
    <mergeCell ref="A124:A125"/>
    <mergeCell ref="B124:F125"/>
    <mergeCell ref="G124:H125"/>
    <mergeCell ref="I124:I125"/>
    <mergeCell ref="J124:K125"/>
    <mergeCell ref="L124:M125"/>
    <mergeCell ref="O120:O121"/>
    <mergeCell ref="P120:P121"/>
    <mergeCell ref="Q120:Q121"/>
    <mergeCell ref="R120:R121"/>
    <mergeCell ref="A122:A123"/>
    <mergeCell ref="B122:F123"/>
    <mergeCell ref="G122:H123"/>
    <mergeCell ref="I122:I123"/>
    <mergeCell ref="J122:K123"/>
    <mergeCell ref="L122:M123"/>
    <mergeCell ref="O118:O119"/>
    <mergeCell ref="P118:P119"/>
    <mergeCell ref="Q118:Q119"/>
    <mergeCell ref="R118:R119"/>
    <mergeCell ref="A120:A121"/>
    <mergeCell ref="B120:F121"/>
    <mergeCell ref="G120:H121"/>
    <mergeCell ref="I120:I121"/>
    <mergeCell ref="J120:K121"/>
    <mergeCell ref="L120:M121"/>
    <mergeCell ref="A118:A119"/>
    <mergeCell ref="B118:F119"/>
    <mergeCell ref="G118:H119"/>
    <mergeCell ref="I118:I119"/>
    <mergeCell ref="J118:K119"/>
    <mergeCell ref="L118:M119"/>
    <mergeCell ref="R114:R117"/>
    <mergeCell ref="B115:F117"/>
    <mergeCell ref="G115:H117"/>
    <mergeCell ref="I115:I117"/>
    <mergeCell ref="J115:K117"/>
    <mergeCell ref="L115:M117"/>
    <mergeCell ref="N115:N117"/>
    <mergeCell ref="A114:A117"/>
    <mergeCell ref="B114:H114"/>
    <mergeCell ref="I114:N114"/>
    <mergeCell ref="O114:O117"/>
    <mergeCell ref="P114:P117"/>
    <mergeCell ref="Q114:Q117"/>
    <mergeCell ref="A106:B106"/>
    <mergeCell ref="L106:Q106"/>
    <mergeCell ref="A107:B107"/>
    <mergeCell ref="L107:Q107"/>
    <mergeCell ref="A111:Q111"/>
    <mergeCell ref="A113:R113"/>
    <mergeCell ref="A104:A105"/>
    <mergeCell ref="B104:B105"/>
    <mergeCell ref="D104:I104"/>
    <mergeCell ref="L104:Q104"/>
    <mergeCell ref="D105:F105"/>
    <mergeCell ref="G105:I105"/>
    <mergeCell ref="O99:O100"/>
    <mergeCell ref="P99:P100"/>
    <mergeCell ref="Q99:Q100"/>
    <mergeCell ref="R99:R100"/>
    <mergeCell ref="A102:D102"/>
    <mergeCell ref="E102:I102"/>
    <mergeCell ref="L102:Q102"/>
    <mergeCell ref="O97:O98"/>
    <mergeCell ref="P97:P98"/>
    <mergeCell ref="Q97:Q98"/>
    <mergeCell ref="R97:R98"/>
    <mergeCell ref="A99:A100"/>
    <mergeCell ref="B99:F100"/>
    <mergeCell ref="G99:H100"/>
    <mergeCell ref="I99:I100"/>
    <mergeCell ref="J99:K100"/>
    <mergeCell ref="L99:M100"/>
    <mergeCell ref="O95:O96"/>
    <mergeCell ref="P95:P96"/>
    <mergeCell ref="Q95:Q96"/>
    <mergeCell ref="R95:R96"/>
    <mergeCell ref="A97:A98"/>
    <mergeCell ref="B97:F98"/>
    <mergeCell ref="G97:H98"/>
    <mergeCell ref="I97:I98"/>
    <mergeCell ref="J97:K98"/>
    <mergeCell ref="L97:M98"/>
    <mergeCell ref="O93:O94"/>
    <mergeCell ref="P93:P94"/>
    <mergeCell ref="Q93:Q94"/>
    <mergeCell ref="R93:R94"/>
    <mergeCell ref="A95:A96"/>
    <mergeCell ref="B95:F96"/>
    <mergeCell ref="G95:H96"/>
    <mergeCell ref="I95:I96"/>
    <mergeCell ref="J95:K96"/>
    <mergeCell ref="L95:M96"/>
    <mergeCell ref="O91:O92"/>
    <mergeCell ref="P91:P92"/>
    <mergeCell ref="Q91:Q92"/>
    <mergeCell ref="R91:R92"/>
    <mergeCell ref="A93:A94"/>
    <mergeCell ref="B93:F94"/>
    <mergeCell ref="G93:H94"/>
    <mergeCell ref="I93:I94"/>
    <mergeCell ref="J93:K94"/>
    <mergeCell ref="L93:M94"/>
    <mergeCell ref="O89:O90"/>
    <mergeCell ref="P89:P90"/>
    <mergeCell ref="Q89:Q90"/>
    <mergeCell ref="R89:R90"/>
    <mergeCell ref="A91:A92"/>
    <mergeCell ref="B91:F92"/>
    <mergeCell ref="G91:H92"/>
    <mergeCell ref="I91:I92"/>
    <mergeCell ref="J91:K92"/>
    <mergeCell ref="L91:M92"/>
    <mergeCell ref="O87:O88"/>
    <mergeCell ref="P87:P88"/>
    <mergeCell ref="Q87:Q88"/>
    <mergeCell ref="R87:R88"/>
    <mergeCell ref="A89:A90"/>
    <mergeCell ref="B89:F90"/>
    <mergeCell ref="G89:H90"/>
    <mergeCell ref="I89:I90"/>
    <mergeCell ref="J89:K90"/>
    <mergeCell ref="L89:M90"/>
    <mergeCell ref="O85:O86"/>
    <mergeCell ref="P85:P86"/>
    <mergeCell ref="Q85:Q86"/>
    <mergeCell ref="R85:R86"/>
    <mergeCell ref="A87:A88"/>
    <mergeCell ref="B87:F88"/>
    <mergeCell ref="G87:H88"/>
    <mergeCell ref="I87:I88"/>
    <mergeCell ref="J87:K88"/>
    <mergeCell ref="L87:M88"/>
    <mergeCell ref="O83:O84"/>
    <mergeCell ref="P83:P84"/>
    <mergeCell ref="Q83:Q84"/>
    <mergeCell ref="R83:R84"/>
    <mergeCell ref="A85:A86"/>
    <mergeCell ref="B85:F86"/>
    <mergeCell ref="G85:H86"/>
    <mergeCell ref="I85:I86"/>
    <mergeCell ref="J85:K86"/>
    <mergeCell ref="L85:M86"/>
    <mergeCell ref="A83:A84"/>
    <mergeCell ref="B83:F84"/>
    <mergeCell ref="G83:H84"/>
    <mergeCell ref="I83:I84"/>
    <mergeCell ref="J83:K84"/>
    <mergeCell ref="L83:M84"/>
    <mergeCell ref="R79:R82"/>
    <mergeCell ref="B80:F82"/>
    <mergeCell ref="G80:H82"/>
    <mergeCell ref="I80:I82"/>
    <mergeCell ref="J80:K82"/>
    <mergeCell ref="L80:M82"/>
    <mergeCell ref="N80:N82"/>
    <mergeCell ref="A79:A82"/>
    <mergeCell ref="B79:H79"/>
    <mergeCell ref="I79:N79"/>
    <mergeCell ref="O79:O82"/>
    <mergeCell ref="P79:P82"/>
    <mergeCell ref="Q79:Q82"/>
    <mergeCell ref="A71:B71"/>
    <mergeCell ref="L71:Q71"/>
    <mergeCell ref="A72:B72"/>
    <mergeCell ref="L72:Q72"/>
    <mergeCell ref="A76:Q76"/>
    <mergeCell ref="A78:R78"/>
    <mergeCell ref="A69:A70"/>
    <mergeCell ref="B69:B70"/>
    <mergeCell ref="D69:I69"/>
    <mergeCell ref="L69:Q69"/>
    <mergeCell ref="D70:F70"/>
    <mergeCell ref="G70:I70"/>
    <mergeCell ref="O64:O65"/>
    <mergeCell ref="P64:P65"/>
    <mergeCell ref="Q64:Q65"/>
    <mergeCell ref="R64:R65"/>
    <mergeCell ref="A67:D67"/>
    <mergeCell ref="E67:I67"/>
    <mergeCell ref="L67:Q67"/>
    <mergeCell ref="O62:O63"/>
    <mergeCell ref="P62:P63"/>
    <mergeCell ref="Q62:Q63"/>
    <mergeCell ref="R62:R63"/>
    <mergeCell ref="A64:A65"/>
    <mergeCell ref="B64:F65"/>
    <mergeCell ref="G64:H65"/>
    <mergeCell ref="I64:I65"/>
    <mergeCell ref="J64:K65"/>
    <mergeCell ref="L64:M65"/>
    <mergeCell ref="O60:O61"/>
    <mergeCell ref="P60:P61"/>
    <mergeCell ref="Q60:Q61"/>
    <mergeCell ref="R60:R61"/>
    <mergeCell ref="A62:A63"/>
    <mergeCell ref="B62:F63"/>
    <mergeCell ref="G62:H63"/>
    <mergeCell ref="I62:I63"/>
    <mergeCell ref="J62:K63"/>
    <mergeCell ref="L62:M63"/>
    <mergeCell ref="O58:O59"/>
    <mergeCell ref="P58:P59"/>
    <mergeCell ref="Q58:Q59"/>
    <mergeCell ref="R58:R59"/>
    <mergeCell ref="A60:A61"/>
    <mergeCell ref="B60:F61"/>
    <mergeCell ref="G60:H61"/>
    <mergeCell ref="I60:I61"/>
    <mergeCell ref="J60:K61"/>
    <mergeCell ref="L60:M61"/>
    <mergeCell ref="O56:O57"/>
    <mergeCell ref="P56:P57"/>
    <mergeCell ref="Q56:Q57"/>
    <mergeCell ref="R56:R57"/>
    <mergeCell ref="A58:A59"/>
    <mergeCell ref="B58:F59"/>
    <mergeCell ref="G58:H59"/>
    <mergeCell ref="I58:I59"/>
    <mergeCell ref="J58:K59"/>
    <mergeCell ref="L58:M59"/>
    <mergeCell ref="O54:O55"/>
    <mergeCell ref="P54:P55"/>
    <mergeCell ref="Q54:Q55"/>
    <mergeCell ref="R54:R55"/>
    <mergeCell ref="A56:A57"/>
    <mergeCell ref="B56:F57"/>
    <mergeCell ref="G56:H57"/>
    <mergeCell ref="I56:I57"/>
    <mergeCell ref="J56:K57"/>
    <mergeCell ref="L56:M57"/>
    <mergeCell ref="O52:O53"/>
    <mergeCell ref="P52:P53"/>
    <mergeCell ref="Q52:Q53"/>
    <mergeCell ref="R52:R53"/>
    <mergeCell ref="A54:A55"/>
    <mergeCell ref="B54:F55"/>
    <mergeCell ref="G54:H55"/>
    <mergeCell ref="I54:I55"/>
    <mergeCell ref="J54:K55"/>
    <mergeCell ref="L54:M55"/>
    <mergeCell ref="O50:O51"/>
    <mergeCell ref="P50:P51"/>
    <mergeCell ref="Q50:Q51"/>
    <mergeCell ref="R50:R51"/>
    <mergeCell ref="A52:A53"/>
    <mergeCell ref="B52:F53"/>
    <mergeCell ref="G52:H53"/>
    <mergeCell ref="I52:I53"/>
    <mergeCell ref="J52:K53"/>
    <mergeCell ref="L52:M53"/>
    <mergeCell ref="O48:O49"/>
    <mergeCell ref="P48:P49"/>
    <mergeCell ref="Q48:Q49"/>
    <mergeCell ref="R48:R49"/>
    <mergeCell ref="A50:A51"/>
    <mergeCell ref="B50:F51"/>
    <mergeCell ref="G50:H51"/>
    <mergeCell ref="I50:I51"/>
    <mergeCell ref="J50:K51"/>
    <mergeCell ref="L50:M51"/>
    <mergeCell ref="A48:A49"/>
    <mergeCell ref="B48:F49"/>
    <mergeCell ref="G48:H49"/>
    <mergeCell ref="I48:I49"/>
    <mergeCell ref="J48:K49"/>
    <mergeCell ref="L48:M49"/>
    <mergeCell ref="R44:R47"/>
    <mergeCell ref="B45:F47"/>
    <mergeCell ref="G45:H47"/>
    <mergeCell ref="I45:I47"/>
    <mergeCell ref="J45:K47"/>
    <mergeCell ref="L45:M47"/>
    <mergeCell ref="N45:N47"/>
    <mergeCell ref="A44:A47"/>
    <mergeCell ref="B44:H44"/>
    <mergeCell ref="I44:N44"/>
    <mergeCell ref="O44:O47"/>
    <mergeCell ref="P44:P47"/>
    <mergeCell ref="Q44:Q47"/>
    <mergeCell ref="A36:B36"/>
    <mergeCell ref="L36:Q36"/>
    <mergeCell ref="A37:B37"/>
    <mergeCell ref="L37:Q37"/>
    <mergeCell ref="A41:Q41"/>
    <mergeCell ref="A43:R43"/>
    <mergeCell ref="A34:A35"/>
    <mergeCell ref="B34:B35"/>
    <mergeCell ref="D34:I34"/>
    <mergeCell ref="L34:Q34"/>
    <mergeCell ref="D35:F35"/>
    <mergeCell ref="G35:I35"/>
    <mergeCell ref="O29:O30"/>
    <mergeCell ref="P29:P30"/>
    <mergeCell ref="Q29:Q30"/>
    <mergeCell ref="R29:R30"/>
    <mergeCell ref="A32:D32"/>
    <mergeCell ref="E32:I32"/>
    <mergeCell ref="L32:Q32"/>
    <mergeCell ref="O27:O28"/>
    <mergeCell ref="P27:P28"/>
    <mergeCell ref="Q27:Q28"/>
    <mergeCell ref="R27:R28"/>
    <mergeCell ref="A29:A30"/>
    <mergeCell ref="B29:F30"/>
    <mergeCell ref="G29:H30"/>
    <mergeCell ref="I29:I30"/>
    <mergeCell ref="J29:K30"/>
    <mergeCell ref="L29:M30"/>
    <mergeCell ref="O25:O26"/>
    <mergeCell ref="P25:P26"/>
    <mergeCell ref="Q25:Q26"/>
    <mergeCell ref="R25:R26"/>
    <mergeCell ref="A27:A28"/>
    <mergeCell ref="B27:F28"/>
    <mergeCell ref="G27:H28"/>
    <mergeCell ref="I27:I28"/>
    <mergeCell ref="J27:K28"/>
    <mergeCell ref="L27:M28"/>
    <mergeCell ref="O23:O24"/>
    <mergeCell ref="P23:P24"/>
    <mergeCell ref="Q23:Q24"/>
    <mergeCell ref="R23:R24"/>
    <mergeCell ref="A25:A26"/>
    <mergeCell ref="B25:F26"/>
    <mergeCell ref="G25:H26"/>
    <mergeCell ref="I25:I26"/>
    <mergeCell ref="J25:K26"/>
    <mergeCell ref="L25:M26"/>
    <mergeCell ref="O21:O22"/>
    <mergeCell ref="P21:P22"/>
    <mergeCell ref="Q21:Q22"/>
    <mergeCell ref="R21:R22"/>
    <mergeCell ref="A23:A24"/>
    <mergeCell ref="B23:F24"/>
    <mergeCell ref="G23:H24"/>
    <mergeCell ref="I23:I24"/>
    <mergeCell ref="J23:K24"/>
    <mergeCell ref="L23:M24"/>
    <mergeCell ref="O19:O20"/>
    <mergeCell ref="P19:P20"/>
    <mergeCell ref="Q19:Q20"/>
    <mergeCell ref="R19:R20"/>
    <mergeCell ref="A21:A22"/>
    <mergeCell ref="B21:F22"/>
    <mergeCell ref="G21:H22"/>
    <mergeCell ref="I21:I22"/>
    <mergeCell ref="J21:K22"/>
    <mergeCell ref="L21:M22"/>
    <mergeCell ref="O17:O18"/>
    <mergeCell ref="P17:P18"/>
    <mergeCell ref="Q17:Q18"/>
    <mergeCell ref="R17:R18"/>
    <mergeCell ref="A19:A20"/>
    <mergeCell ref="B19:F20"/>
    <mergeCell ref="G19:H20"/>
    <mergeCell ref="I19:I20"/>
    <mergeCell ref="J19:K20"/>
    <mergeCell ref="L19:M20"/>
    <mergeCell ref="A17:A18"/>
    <mergeCell ref="B17:F18"/>
    <mergeCell ref="G17:H18"/>
    <mergeCell ref="I17:I18"/>
    <mergeCell ref="J17:K18"/>
    <mergeCell ref="L17:M18"/>
    <mergeCell ref="A1:D1"/>
    <mergeCell ref="E1:I1"/>
    <mergeCell ref="L1:Q1"/>
    <mergeCell ref="B3:B4"/>
    <mergeCell ref="D3:I3"/>
    <mergeCell ref="L3:Q3"/>
    <mergeCell ref="D4:F4"/>
    <mergeCell ref="G4:I4"/>
    <mergeCell ref="R13:R16"/>
    <mergeCell ref="B14:F16"/>
    <mergeCell ref="G14:H16"/>
    <mergeCell ref="I14:I16"/>
    <mergeCell ref="J14:K16"/>
    <mergeCell ref="L14:M16"/>
    <mergeCell ref="N14:N16"/>
    <mergeCell ref="A13:A16"/>
    <mergeCell ref="B13:H13"/>
    <mergeCell ref="I13:N13"/>
    <mergeCell ref="O13:O16"/>
    <mergeCell ref="P13:P16"/>
    <mergeCell ref="Q13:Q16"/>
    <mergeCell ref="A5:B5"/>
    <mergeCell ref="L5:Q5"/>
    <mergeCell ref="A6:B6"/>
    <mergeCell ref="L6:Q6"/>
    <mergeCell ref="A10:Q10"/>
    <mergeCell ref="A12:R12"/>
  </mergeCells>
  <dataValidations xWindow="49101" yWindow="19139" count="2">
    <dataValidation type="textLength" operator="lessThan" allowBlank="1" showErrorMessage="1" errorTitle="Espaço insuficiente" error="Insira apenas as principais palavras-chave realacionadas ao empreendimento." sqref="B17:F30 B83:F100 B118:F135 B153:F170 B188:F205 B223:F240 B258:F275 B293:F310 B328:F345 B363:F380" xr:uid="{00000000-0002-0000-0300-000000000000}">
      <formula1>230</formula1>
      <formula2>0</formula2>
    </dataValidation>
    <dataValidation type="textLength" operator="lessThan" allowBlank="1" showErrorMessage="1" errorTitle="Espaço Insuficiente" error="Insira apenas as principais palavras-chave realacionadas ao empreendimento." sqref="B48:F65" xr:uid="{00000000-0002-0000-0300-000001000000}">
      <formula1>230</formula1>
      <formula2>0</formula2>
    </dataValidation>
  </dataValidations>
  <printOptions horizontalCentered="1"/>
  <pageMargins left="0.78749999999999998" right="0.78749999999999998" top="1.4354166666666668" bottom="0.59027777777777779" header="0.59027777777777779" footer="0.51180555555555551"/>
  <pageSetup paperSize="9" scale="64" firstPageNumber="0" orientation="landscape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45" manualBreakCount="45">
    <brk id="31" max="16383" man="1"/>
    <brk id="66" max="16383" man="1"/>
    <brk id="101" max="16383" man="1"/>
    <brk id="136" max="16383" man="1"/>
    <brk id="171" max="16383" man="1"/>
    <brk id="206" max="16383" man="1"/>
    <brk id="241" max="16383" man="1"/>
    <brk id="276" max="16383" man="1"/>
    <brk id="311" max="16383" man="1"/>
    <brk id="346" max="16383" man="1"/>
    <brk id="380" max="16383" man="1"/>
    <brk id="416" max="16383" man="1"/>
    <brk id="451" max="16383" man="1"/>
    <brk id="486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  <brk id="980" max="16383" man="1"/>
    <brk id="1015" max="16383" man="1"/>
    <brk id="1050" max="16383" man="1"/>
    <brk id="1085" max="16383" man="1"/>
    <brk id="1120" max="16383" man="1"/>
    <brk id="1155" max="16383" man="1"/>
    <brk id="1190" max="16383" man="1"/>
    <brk id="1225" max="16383" man="1"/>
    <brk id="1259" max="16383" man="1"/>
    <brk id="1293" max="16383" man="1"/>
    <brk id="1327" max="16383" man="1"/>
    <brk id="1361" max="16383" man="1"/>
    <brk id="1395" max="16383" man="1"/>
    <brk id="1418" max="16383" man="1"/>
    <brk id="1452" max="16383" man="1"/>
    <brk id="1486" max="16383" man="1"/>
    <brk id="1520" max="16383" man="1"/>
    <brk id="15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4"/>
  <sheetViews>
    <sheetView zoomScale="95" zoomScaleNormal="95" zoomScaleSheetLayoutView="100" workbookViewId="0">
      <selection activeCell="B19" sqref="B19:H19"/>
    </sheetView>
  </sheetViews>
  <sheetFormatPr defaultRowHeight="12.75" x14ac:dyDescent="0.2"/>
  <cols>
    <col min="1" max="1" width="9.140625" style="1"/>
    <col min="2" max="2" width="8.140625" style="1" customWidth="1"/>
    <col min="3" max="3" width="9.5703125" style="1" customWidth="1"/>
    <col min="4" max="4" width="11" style="1" customWidth="1"/>
    <col min="5" max="5" width="12" style="1" customWidth="1"/>
    <col min="6" max="6" width="9.85546875" style="1" customWidth="1"/>
    <col min="7" max="7" width="10.42578125" style="1" customWidth="1"/>
    <col min="8" max="8" width="13.5703125" style="1" customWidth="1"/>
    <col min="9" max="9" width="10.28515625" style="1" customWidth="1"/>
    <col min="10" max="10" width="8.7109375" style="1" customWidth="1"/>
    <col min="11" max="11" width="12.85546875" style="1" customWidth="1"/>
    <col min="12" max="12" width="10.5703125" style="1" customWidth="1"/>
    <col min="13" max="13" width="10.28515625" style="1" customWidth="1"/>
    <col min="14" max="14" width="13" style="1" customWidth="1"/>
    <col min="15" max="15" width="11.7109375" style="1" customWidth="1"/>
    <col min="16" max="16" width="6.7109375" style="1" customWidth="1"/>
    <col min="17" max="16384" width="9.140625" style="1"/>
  </cols>
  <sheetData>
    <row r="1" spans="1:15" ht="20.25" customHeight="1" x14ac:dyDescent="0.3">
      <c r="A1" s="497" t="s">
        <v>19</v>
      </c>
      <c r="B1" s="497"/>
      <c r="C1" s="497"/>
      <c r="D1" s="497"/>
      <c r="E1" s="505" t="str">
        <f>IF('PCP - Tabela 1'!D1=0,"",'PCP - Tabela 1'!D1)</f>
        <v>3R Petroleum</v>
      </c>
      <c r="F1" s="505"/>
      <c r="G1" s="505"/>
      <c r="H1" s="505"/>
      <c r="I1" s="505"/>
      <c r="K1" s="569" t="s">
        <v>21</v>
      </c>
      <c r="L1" s="569"/>
      <c r="M1" s="569"/>
      <c r="N1" s="569"/>
      <c r="O1" s="569"/>
    </row>
    <row r="2" spans="1:15" ht="6" customHeight="1" x14ac:dyDescent="0.2">
      <c r="H2" s="22"/>
      <c r="I2" s="18"/>
      <c r="J2" s="18"/>
      <c r="K2" s="18"/>
      <c r="L2" s="18"/>
      <c r="M2" s="18"/>
      <c r="N2" s="18"/>
      <c r="O2" s="18"/>
    </row>
    <row r="3" spans="1:15" ht="17.25" customHeight="1" x14ac:dyDescent="0.2">
      <c r="A3" s="66" t="s">
        <v>5</v>
      </c>
      <c r="B3" s="511">
        <f>IF('PCP - Tabela 1'!C3=0,"",'PCP - Tabela 1'!C3)</f>
        <v>5</v>
      </c>
      <c r="C3" s="124"/>
      <c r="D3" s="483" t="s">
        <v>357</v>
      </c>
      <c r="E3" s="483"/>
      <c r="F3" s="483"/>
      <c r="G3" s="483"/>
      <c r="H3" s="483"/>
      <c r="I3" s="483"/>
      <c r="K3" s="570" t="s">
        <v>222</v>
      </c>
      <c r="L3" s="570"/>
      <c r="M3" s="570"/>
      <c r="N3" s="570"/>
      <c r="O3" s="570"/>
    </row>
    <row r="4" spans="1:15" ht="14.25" customHeight="1" x14ac:dyDescent="0.2">
      <c r="A4" s="98" t="s">
        <v>151</v>
      </c>
      <c r="B4" s="511"/>
      <c r="D4" s="483" t="s">
        <v>7</v>
      </c>
      <c r="E4" s="483"/>
      <c r="F4" s="483"/>
      <c r="G4" s="483" t="s">
        <v>8</v>
      </c>
      <c r="H4" s="483"/>
      <c r="I4" s="483"/>
    </row>
    <row r="5" spans="1:15" ht="14.25" customHeight="1" x14ac:dyDescent="0.2">
      <c r="A5" s="477" t="s">
        <v>4</v>
      </c>
      <c r="B5" s="477"/>
      <c r="D5" s="14" t="s">
        <v>9</v>
      </c>
      <c r="E5" s="14" t="s">
        <v>10</v>
      </c>
      <c r="F5" s="14" t="s">
        <v>11</v>
      </c>
      <c r="G5" s="14" t="s">
        <v>9</v>
      </c>
      <c r="H5" s="14" t="s">
        <v>10</v>
      </c>
      <c r="I5" s="14" t="s">
        <v>11</v>
      </c>
      <c r="J5" s="22"/>
      <c r="K5" s="572" t="s">
        <v>223</v>
      </c>
      <c r="L5" s="572"/>
      <c r="M5" s="572"/>
      <c r="N5" s="572"/>
      <c r="O5" s="572"/>
    </row>
    <row r="6" spans="1:15" ht="14.25" customHeight="1" x14ac:dyDescent="0.2">
      <c r="A6" s="551">
        <f>IF('Relatório PCP - Tabela 3'!A6=0,"",'Relatório PCP - Tabela 3'!A6)</f>
        <v>44986</v>
      </c>
      <c r="B6" s="551"/>
      <c r="D6" s="72">
        <f>IF('Relatório PCP - Tabela 3'!D6=0,"",'Relatório PCP - Tabela 3'!D6)</f>
        <v>2</v>
      </c>
      <c r="E6" s="72">
        <f>IF('Relatório PCP - Tabela 3'!E6=0,"",'Relatório PCP - Tabela 3'!E6)</f>
        <v>8</v>
      </c>
      <c r="F6" s="73">
        <f>IF('Relatório PCP - Tabela 3'!F6=0,"",'Relatório PCP - Tabela 3'!F6)</f>
        <v>2022</v>
      </c>
      <c r="G6" s="72">
        <f>IF('Relatório PCP - Tabela 3'!G6=0,"",'Relatório PCP - Tabela 3'!G6)</f>
        <v>31</v>
      </c>
      <c r="H6" s="72">
        <f>IF('Relatório PCP - Tabela 3'!H6=0,"",'Relatório PCP - Tabela 3'!H6)</f>
        <v>12</v>
      </c>
      <c r="I6" s="73">
        <f>IF('Relatório PCP - Tabela 3'!I6=0,"",'Relatório PCP - Tabela 3'!I6)</f>
        <v>2022</v>
      </c>
      <c r="J6" s="23"/>
      <c r="K6" s="573" t="s">
        <v>25</v>
      </c>
      <c r="L6" s="573"/>
      <c r="M6" s="573"/>
      <c r="N6" s="573"/>
      <c r="O6" s="573"/>
    </row>
    <row r="7" spans="1:15" ht="6" customHeight="1" x14ac:dyDescent="0.2">
      <c r="D7" s="125"/>
      <c r="E7" s="125"/>
      <c r="F7" s="125"/>
      <c r="G7" s="125"/>
      <c r="H7" s="125"/>
      <c r="I7" s="125"/>
      <c r="O7" s="22"/>
    </row>
    <row r="8" spans="1:15" ht="13.5" customHeight="1" x14ac:dyDescent="0.2">
      <c r="D8" s="13"/>
      <c r="E8" s="13"/>
      <c r="F8" s="13"/>
      <c r="G8" s="13"/>
      <c r="H8" s="13"/>
      <c r="I8" s="13"/>
      <c r="K8" s="22"/>
      <c r="L8" s="22"/>
      <c r="M8" s="13"/>
      <c r="N8" s="22"/>
      <c r="O8" s="14" t="s">
        <v>358</v>
      </c>
    </row>
    <row r="9" spans="1:15" ht="6" customHeight="1" x14ac:dyDescent="0.2">
      <c r="G9" s="22"/>
      <c r="K9" s="23"/>
      <c r="L9" s="23"/>
      <c r="M9" s="23"/>
      <c r="N9" s="23"/>
      <c r="O9" s="23"/>
    </row>
    <row r="10" spans="1:15" ht="17.25" customHeight="1" x14ac:dyDescent="0.2">
      <c r="A10" s="570" t="s">
        <v>359</v>
      </c>
      <c r="B10" s="570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</row>
    <row r="11" spans="1:15" ht="9.75" customHeight="1" x14ac:dyDescent="0.2"/>
    <row r="12" spans="1:15" ht="15" customHeight="1" x14ac:dyDescent="0.2">
      <c r="A12" s="574" t="s">
        <v>360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</row>
    <row r="13" spans="1:15" ht="13.5" customHeight="1" x14ac:dyDescent="0.2">
      <c r="A13" s="535" t="s">
        <v>31</v>
      </c>
      <c r="B13" s="575" t="s">
        <v>233</v>
      </c>
      <c r="C13" s="575"/>
      <c r="D13" s="575"/>
      <c r="E13" s="575"/>
      <c r="F13" s="575"/>
      <c r="G13" s="575"/>
      <c r="H13" s="575"/>
      <c r="I13" s="483" t="s">
        <v>361</v>
      </c>
      <c r="J13" s="483"/>
      <c r="K13" s="483"/>
      <c r="L13" s="483" t="s">
        <v>362</v>
      </c>
      <c r="M13" s="536" t="s">
        <v>363</v>
      </c>
      <c r="N13" s="536" t="s">
        <v>364</v>
      </c>
      <c r="O13" s="536"/>
    </row>
    <row r="14" spans="1:15" ht="13.5" customHeight="1" x14ac:dyDescent="0.2">
      <c r="A14" s="535"/>
      <c r="B14" s="575"/>
      <c r="C14" s="575"/>
      <c r="D14" s="575"/>
      <c r="E14" s="575"/>
      <c r="F14" s="575"/>
      <c r="G14" s="575"/>
      <c r="H14" s="575"/>
      <c r="I14" s="483"/>
      <c r="J14" s="483"/>
      <c r="K14" s="483"/>
      <c r="L14" s="483"/>
      <c r="M14" s="536"/>
      <c r="N14" s="536"/>
      <c r="O14" s="536"/>
    </row>
    <row r="15" spans="1:15" ht="13.5" customHeight="1" x14ac:dyDescent="0.2">
      <c r="A15" s="535"/>
      <c r="B15" s="571" t="s">
        <v>365</v>
      </c>
      <c r="C15" s="571"/>
      <c r="D15" s="571"/>
      <c r="E15" s="571"/>
      <c r="F15" s="571"/>
      <c r="G15" s="571"/>
      <c r="H15" s="571"/>
      <c r="I15" s="483"/>
      <c r="J15" s="483"/>
      <c r="K15" s="483"/>
      <c r="L15" s="483"/>
      <c r="M15" s="536"/>
      <c r="N15" s="536"/>
      <c r="O15" s="536"/>
    </row>
    <row r="16" spans="1:15" ht="13.5" customHeight="1" x14ac:dyDescent="0.2">
      <c r="A16" s="535"/>
      <c r="B16" s="571"/>
      <c r="C16" s="571"/>
      <c r="D16" s="571"/>
      <c r="E16" s="571"/>
      <c r="F16" s="571"/>
      <c r="G16" s="571"/>
      <c r="H16" s="571"/>
      <c r="I16" s="483"/>
      <c r="J16" s="483"/>
      <c r="K16" s="483"/>
      <c r="L16" s="483"/>
      <c r="M16" s="536"/>
      <c r="N16" s="536"/>
      <c r="O16" s="536"/>
    </row>
    <row r="17" spans="1:15" ht="13.5" customHeight="1" x14ac:dyDescent="0.2">
      <c r="A17" s="36">
        <v>1</v>
      </c>
      <c r="B17" s="576" t="s">
        <v>366</v>
      </c>
      <c r="C17" s="576"/>
      <c r="D17" s="576"/>
      <c r="E17" s="576"/>
      <c r="F17" s="576"/>
      <c r="G17" s="576"/>
      <c r="H17" s="576"/>
      <c r="I17" s="577" t="s">
        <v>367</v>
      </c>
      <c r="J17" s="577"/>
      <c r="K17" s="577"/>
      <c r="L17" s="127" t="s">
        <v>368</v>
      </c>
      <c r="M17" s="128" t="s">
        <v>369</v>
      </c>
      <c r="N17" s="578" t="s">
        <v>369</v>
      </c>
      <c r="O17" s="578"/>
    </row>
    <row r="18" spans="1:15" ht="13.5" customHeight="1" x14ac:dyDescent="0.2">
      <c r="A18" s="36">
        <v>2</v>
      </c>
      <c r="B18" s="576" t="s">
        <v>370</v>
      </c>
      <c r="C18" s="576"/>
      <c r="D18" s="576"/>
      <c r="E18" s="576"/>
      <c r="F18" s="576"/>
      <c r="G18" s="576"/>
      <c r="H18" s="576"/>
      <c r="I18" s="577" t="s">
        <v>367</v>
      </c>
      <c r="J18" s="577"/>
      <c r="K18" s="577"/>
      <c r="L18" s="129" t="s">
        <v>368</v>
      </c>
      <c r="M18" s="130" t="s">
        <v>371</v>
      </c>
      <c r="N18" s="578" t="s">
        <v>371</v>
      </c>
      <c r="O18" s="578"/>
    </row>
    <row r="19" spans="1:15" ht="13.5" customHeight="1" x14ac:dyDescent="0.2">
      <c r="A19" s="36">
        <v>3</v>
      </c>
      <c r="B19" s="576"/>
      <c r="C19" s="576"/>
      <c r="D19" s="576"/>
      <c r="E19" s="576"/>
      <c r="F19" s="576"/>
      <c r="G19" s="576"/>
      <c r="H19" s="576"/>
      <c r="I19" s="577"/>
      <c r="J19" s="577"/>
      <c r="K19" s="577"/>
      <c r="L19" s="127"/>
      <c r="M19" s="128"/>
      <c r="N19" s="578"/>
      <c r="O19" s="578"/>
    </row>
    <row r="20" spans="1:15" ht="13.5" customHeight="1" x14ac:dyDescent="0.2">
      <c r="A20" s="36">
        <v>4</v>
      </c>
      <c r="B20" s="576"/>
      <c r="C20" s="576"/>
      <c r="D20" s="576"/>
      <c r="E20" s="576"/>
      <c r="F20" s="576"/>
      <c r="G20" s="576"/>
      <c r="H20" s="576"/>
      <c r="I20" s="577"/>
      <c r="J20" s="577"/>
      <c r="K20" s="577"/>
      <c r="L20" s="131"/>
      <c r="M20" s="132"/>
      <c r="N20" s="578"/>
      <c r="O20" s="578"/>
    </row>
    <row r="21" spans="1:15" ht="13.5" customHeight="1" x14ac:dyDescent="0.2">
      <c r="A21" s="36">
        <v>5</v>
      </c>
      <c r="B21" s="576"/>
      <c r="C21" s="576"/>
      <c r="D21" s="576"/>
      <c r="E21" s="576"/>
      <c r="F21" s="576"/>
      <c r="G21" s="576"/>
      <c r="H21" s="576"/>
      <c r="I21" s="577"/>
      <c r="J21" s="577"/>
      <c r="K21" s="577"/>
      <c r="L21" s="131"/>
      <c r="M21" s="132"/>
      <c r="N21" s="578"/>
      <c r="O21" s="578"/>
    </row>
    <row r="22" spans="1:15" ht="13.5" customHeight="1" x14ac:dyDescent="0.2">
      <c r="A22" s="36">
        <v>6</v>
      </c>
      <c r="B22" s="576"/>
      <c r="C22" s="576"/>
      <c r="D22" s="576"/>
      <c r="E22" s="576"/>
      <c r="F22" s="576"/>
      <c r="G22" s="576"/>
      <c r="H22" s="576"/>
      <c r="I22" s="577"/>
      <c r="J22" s="577"/>
      <c r="K22" s="577"/>
      <c r="L22" s="131"/>
      <c r="M22" s="132"/>
      <c r="N22" s="578"/>
      <c r="O22" s="578"/>
    </row>
    <row r="23" spans="1:15" ht="13.5" customHeight="1" x14ac:dyDescent="0.2">
      <c r="A23" s="36">
        <v>7</v>
      </c>
      <c r="B23" s="576"/>
      <c r="C23" s="576"/>
      <c r="D23" s="576"/>
      <c r="E23" s="576"/>
      <c r="F23" s="576"/>
      <c r="G23" s="576"/>
      <c r="H23" s="576"/>
      <c r="I23" s="577"/>
      <c r="J23" s="577"/>
      <c r="K23" s="577"/>
      <c r="L23" s="131"/>
      <c r="M23" s="132"/>
      <c r="N23" s="578"/>
      <c r="O23" s="578"/>
    </row>
    <row r="24" spans="1:15" ht="13.5" customHeight="1" x14ac:dyDescent="0.2">
      <c r="A24" s="36">
        <v>8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131"/>
      <c r="M24" s="132"/>
      <c r="N24" s="578"/>
      <c r="O24" s="578"/>
    </row>
    <row r="25" spans="1:15" ht="13.5" customHeight="1" x14ac:dyDescent="0.2"/>
    <row r="26" spans="1:15" ht="13.5" customHeight="1" x14ac:dyDescent="0.2">
      <c r="A26" s="133" t="s">
        <v>372</v>
      </c>
    </row>
    <row r="27" spans="1:15" ht="13.5" customHeight="1" x14ac:dyDescent="0.2">
      <c r="A27" s="133" t="s">
        <v>373</v>
      </c>
    </row>
    <row r="28" spans="1:15" ht="13.5" customHeight="1" x14ac:dyDescent="0.2"/>
    <row r="29" spans="1:15" ht="13.5" customHeight="1" x14ac:dyDescent="0.2">
      <c r="A29" s="13"/>
    </row>
    <row r="30" spans="1:15" ht="13.5" customHeight="1" x14ac:dyDescent="0.2">
      <c r="A30" s="13"/>
    </row>
    <row r="31" spans="1:15" ht="13.5" customHeight="1" x14ac:dyDescent="0.2">
      <c r="A31" s="13"/>
    </row>
    <row r="32" spans="1:15" ht="13.5" customHeight="1" x14ac:dyDescent="0.2">
      <c r="A32" s="13"/>
    </row>
    <row r="33" spans="1:17" ht="13.5" customHeight="1" x14ac:dyDescent="0.2">
      <c r="A33" s="13"/>
    </row>
    <row r="34" spans="1:17" ht="13.5" customHeight="1" x14ac:dyDescent="0.2">
      <c r="A34" s="13"/>
    </row>
    <row r="35" spans="1:17" ht="20.25" customHeight="1" x14ac:dyDescent="0.3">
      <c r="A35" s="497" t="s">
        <v>19</v>
      </c>
      <c r="B35" s="497"/>
      <c r="C35" s="497"/>
      <c r="D35" s="497"/>
      <c r="E35" s="505" t="str">
        <f>E1</f>
        <v>3R Petroleum</v>
      </c>
      <c r="F35" s="505"/>
      <c r="G35" s="505"/>
      <c r="H35" s="505"/>
      <c r="I35" s="505"/>
      <c r="K35" s="569" t="s">
        <v>21</v>
      </c>
      <c r="L35" s="569"/>
      <c r="M35" s="569"/>
      <c r="N35" s="569"/>
      <c r="O35" s="569"/>
    </row>
    <row r="36" spans="1:17" ht="6" customHeight="1" x14ac:dyDescent="0.2">
      <c r="H36" s="22"/>
      <c r="I36" s="18"/>
      <c r="J36" s="18"/>
      <c r="K36" s="18"/>
      <c r="L36" s="18"/>
      <c r="M36" s="18"/>
      <c r="N36" s="18"/>
      <c r="O36" s="18"/>
    </row>
    <row r="37" spans="1:17" ht="17.25" customHeight="1" x14ac:dyDescent="0.2">
      <c r="A37" s="487" t="s">
        <v>95</v>
      </c>
      <c r="B37" s="511">
        <f>B3</f>
        <v>5</v>
      </c>
      <c r="C37" s="124"/>
      <c r="D37" s="483" t="s">
        <v>250</v>
      </c>
      <c r="E37" s="483"/>
      <c r="F37" s="483"/>
      <c r="G37" s="483"/>
      <c r="H37" s="483"/>
      <c r="I37" s="483"/>
      <c r="K37" s="570" t="s">
        <v>222</v>
      </c>
      <c r="L37" s="570"/>
      <c r="M37" s="570"/>
      <c r="N37" s="570"/>
      <c r="O37" s="570"/>
    </row>
    <row r="38" spans="1:17" ht="14.25" customHeight="1" x14ac:dyDescent="0.2">
      <c r="A38" s="487"/>
      <c r="B38" s="511"/>
      <c r="D38" s="483" t="s">
        <v>7</v>
      </c>
      <c r="E38" s="483"/>
      <c r="F38" s="483"/>
      <c r="G38" s="483" t="s">
        <v>8</v>
      </c>
      <c r="H38" s="483"/>
      <c r="I38" s="483"/>
    </row>
    <row r="39" spans="1:17" ht="14.25" customHeight="1" x14ac:dyDescent="0.2">
      <c r="A39" s="477" t="s">
        <v>4</v>
      </c>
      <c r="B39" s="477"/>
      <c r="D39" s="14" t="s">
        <v>9</v>
      </c>
      <c r="E39" s="14" t="s">
        <v>10</v>
      </c>
      <c r="F39" s="14" t="s">
        <v>11</v>
      </c>
      <c r="G39" s="14" t="s">
        <v>9</v>
      </c>
      <c r="H39" s="14" t="s">
        <v>10</v>
      </c>
      <c r="I39" s="14" t="s">
        <v>11</v>
      </c>
      <c r="J39" s="22"/>
      <c r="K39" s="572" t="s">
        <v>223</v>
      </c>
      <c r="L39" s="572"/>
      <c r="M39" s="572"/>
      <c r="N39" s="572"/>
      <c r="O39" s="572"/>
    </row>
    <row r="40" spans="1:17" ht="14.25" customHeight="1" x14ac:dyDescent="0.2">
      <c r="A40" s="551">
        <f>A6</f>
        <v>44986</v>
      </c>
      <c r="B40" s="551"/>
      <c r="D40" s="72">
        <f t="shared" ref="D40:I40" si="0">D6</f>
        <v>2</v>
      </c>
      <c r="E40" s="72">
        <f t="shared" si="0"/>
        <v>8</v>
      </c>
      <c r="F40" s="73">
        <f t="shared" si="0"/>
        <v>2022</v>
      </c>
      <c r="G40" s="72">
        <f t="shared" si="0"/>
        <v>31</v>
      </c>
      <c r="H40" s="72">
        <f t="shared" si="0"/>
        <v>12</v>
      </c>
      <c r="I40" s="73">
        <f t="shared" si="0"/>
        <v>2022</v>
      </c>
      <c r="J40" s="23"/>
      <c r="K40" s="573" t="s">
        <v>25</v>
      </c>
      <c r="L40" s="573"/>
      <c r="M40" s="573"/>
      <c r="N40" s="573"/>
      <c r="O40" s="573"/>
    </row>
    <row r="41" spans="1:17" ht="6" customHeight="1" x14ac:dyDescent="0.2">
      <c r="D41" s="125"/>
      <c r="E41" s="125"/>
      <c r="F41" s="125"/>
      <c r="G41" s="125"/>
      <c r="H41" s="125"/>
      <c r="I41" s="125"/>
      <c r="O41" s="22"/>
    </row>
    <row r="42" spans="1:17" ht="13.5" customHeight="1" x14ac:dyDescent="0.2">
      <c r="D42" s="13"/>
      <c r="E42" s="13"/>
      <c r="F42" s="13"/>
      <c r="G42" s="13"/>
      <c r="H42" s="13"/>
      <c r="I42" s="13"/>
      <c r="K42" s="22"/>
      <c r="L42" s="22"/>
      <c r="M42" s="13"/>
      <c r="N42" s="22"/>
      <c r="O42" s="14" t="s">
        <v>374</v>
      </c>
    </row>
    <row r="43" spans="1:17" ht="6" customHeight="1" x14ac:dyDescent="0.2">
      <c r="G43" s="22"/>
      <c r="K43" s="23"/>
      <c r="L43" s="23"/>
      <c r="M43" s="23"/>
      <c r="N43" s="23"/>
      <c r="O43" s="23"/>
    </row>
    <row r="44" spans="1:17" ht="17.25" customHeight="1" x14ac:dyDescent="0.2">
      <c r="A44" s="570" t="s">
        <v>375</v>
      </c>
      <c r="B44" s="570"/>
      <c r="C44" s="570"/>
      <c r="D44" s="570"/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</row>
    <row r="45" spans="1:17" ht="4.5" customHeight="1" x14ac:dyDescent="0.2">
      <c r="A45" s="13"/>
    </row>
    <row r="46" spans="1:17" ht="15" customHeight="1" x14ac:dyDescent="0.2">
      <c r="A46" s="574" t="s">
        <v>376</v>
      </c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Q46" s="4"/>
    </row>
    <row r="47" spans="1:17" ht="13.5" customHeight="1" x14ac:dyDescent="0.2">
      <c r="A47" s="579" t="s">
        <v>31</v>
      </c>
      <c r="B47" s="580" t="s">
        <v>377</v>
      </c>
      <c r="C47" s="580"/>
      <c r="D47" s="580"/>
      <c r="E47" s="580"/>
      <c r="F47" s="580"/>
      <c r="G47" s="581" t="s">
        <v>378</v>
      </c>
      <c r="H47" s="581"/>
      <c r="I47" s="581"/>
      <c r="J47" s="581" t="s">
        <v>379</v>
      </c>
      <c r="K47" s="581"/>
      <c r="L47" s="581"/>
      <c r="M47" s="478" t="s">
        <v>380</v>
      </c>
      <c r="N47" s="478"/>
      <c r="O47" s="478"/>
      <c r="Q47" s="4"/>
    </row>
    <row r="48" spans="1:17" ht="13.5" customHeight="1" x14ac:dyDescent="0.2">
      <c r="A48" s="579"/>
      <c r="B48" s="580"/>
      <c r="C48" s="580"/>
      <c r="D48" s="580"/>
      <c r="E48" s="580"/>
      <c r="F48" s="580"/>
      <c r="G48" s="134" t="s">
        <v>381</v>
      </c>
      <c r="H48" s="134" t="s">
        <v>382</v>
      </c>
      <c r="I48" s="135" t="s">
        <v>383</v>
      </c>
      <c r="J48" s="134" t="s">
        <v>381</v>
      </c>
      <c r="K48" s="134" t="s">
        <v>382</v>
      </c>
      <c r="L48" s="135" t="s">
        <v>383</v>
      </c>
      <c r="M48" s="134" t="s">
        <v>381</v>
      </c>
      <c r="N48" s="134" t="s">
        <v>382</v>
      </c>
      <c r="O48" s="135" t="s">
        <v>383</v>
      </c>
      <c r="Q48" s="4"/>
    </row>
    <row r="49" spans="1:17" ht="24.6" customHeight="1" x14ac:dyDescent="0.2">
      <c r="A49" s="579"/>
      <c r="B49" s="580"/>
      <c r="C49" s="580"/>
      <c r="D49" s="580"/>
      <c r="E49" s="580"/>
      <c r="F49" s="580"/>
      <c r="G49" s="136" t="s">
        <v>384</v>
      </c>
      <c r="H49" s="136" t="s">
        <v>385</v>
      </c>
      <c r="I49" s="136" t="s">
        <v>386</v>
      </c>
      <c r="J49" s="136" t="s">
        <v>384</v>
      </c>
      <c r="K49" s="136" t="s">
        <v>385</v>
      </c>
      <c r="L49" s="136" t="s">
        <v>386</v>
      </c>
      <c r="M49" s="136" t="s">
        <v>384</v>
      </c>
      <c r="N49" s="136" t="s">
        <v>385</v>
      </c>
      <c r="O49" s="136" t="s">
        <v>386</v>
      </c>
      <c r="Q49" s="4"/>
    </row>
    <row r="50" spans="1:17" ht="12.95" customHeight="1" x14ac:dyDescent="0.2">
      <c r="A50" s="36">
        <v>1</v>
      </c>
      <c r="B50" s="499" t="s">
        <v>55</v>
      </c>
      <c r="C50" s="499"/>
      <c r="D50" s="499"/>
      <c r="E50" s="499"/>
      <c r="F50" s="499"/>
      <c r="G50" s="137" t="s">
        <v>387</v>
      </c>
      <c r="H50" s="137" t="s">
        <v>368</v>
      </c>
      <c r="I50" s="138">
        <v>1</v>
      </c>
      <c r="J50" s="138" t="s">
        <v>388</v>
      </c>
      <c r="K50" s="139" t="s">
        <v>368</v>
      </c>
      <c r="L50" s="139">
        <v>2</v>
      </c>
      <c r="M50" s="140" t="s">
        <v>389</v>
      </c>
      <c r="N50" s="141"/>
      <c r="O50" s="141"/>
      <c r="Q50" s="4"/>
    </row>
    <row r="51" spans="1:17" ht="12.95" customHeight="1" x14ac:dyDescent="0.2">
      <c r="A51" s="36">
        <v>2</v>
      </c>
      <c r="B51" s="499" t="s">
        <v>390</v>
      </c>
      <c r="C51" s="499"/>
      <c r="D51" s="499"/>
      <c r="E51" s="499"/>
      <c r="F51" s="499"/>
      <c r="G51" s="127" t="s">
        <v>391</v>
      </c>
      <c r="H51" s="127" t="s">
        <v>368</v>
      </c>
      <c r="I51" s="142">
        <v>1</v>
      </c>
      <c r="J51" s="142" t="s">
        <v>387</v>
      </c>
      <c r="K51" s="142" t="s">
        <v>368</v>
      </c>
      <c r="L51" s="142">
        <v>2</v>
      </c>
      <c r="M51" s="140" t="s">
        <v>389</v>
      </c>
      <c r="N51" s="141"/>
      <c r="O51" s="141"/>
      <c r="P51" s="133" t="s">
        <v>392</v>
      </c>
      <c r="Q51" s="31" t="s">
        <v>393</v>
      </c>
    </row>
    <row r="52" spans="1:17" ht="12.95" customHeight="1" x14ac:dyDescent="0.2">
      <c r="A52" s="36">
        <v>3</v>
      </c>
      <c r="B52" s="499" t="s">
        <v>394</v>
      </c>
      <c r="C52" s="499"/>
      <c r="D52" s="499"/>
      <c r="E52" s="499"/>
      <c r="F52" s="499"/>
      <c r="G52" s="127"/>
      <c r="H52" s="127"/>
      <c r="I52" s="142"/>
      <c r="J52" s="142"/>
      <c r="K52" s="142"/>
      <c r="L52" s="142"/>
      <c r="M52" s="141"/>
      <c r="N52" s="143"/>
      <c r="O52" s="141"/>
      <c r="Q52" s="31" t="s">
        <v>395</v>
      </c>
    </row>
    <row r="53" spans="1:17" ht="12.95" customHeight="1" x14ac:dyDescent="0.2">
      <c r="A53" s="36">
        <v>4</v>
      </c>
      <c r="B53" s="499" t="s">
        <v>61</v>
      </c>
      <c r="C53" s="499"/>
      <c r="D53" s="499"/>
      <c r="E53" s="499"/>
      <c r="F53" s="499"/>
      <c r="G53" s="127"/>
      <c r="H53" s="127"/>
      <c r="I53" s="142"/>
      <c r="J53" s="142"/>
      <c r="K53" s="142"/>
      <c r="L53" s="142"/>
      <c r="M53" s="141"/>
      <c r="N53" s="143"/>
      <c r="O53" s="141"/>
      <c r="Q53" s="31" t="s">
        <v>396</v>
      </c>
    </row>
    <row r="54" spans="1:17" ht="12.75" customHeight="1" x14ac:dyDescent="0.2">
      <c r="A54" s="36">
        <v>5</v>
      </c>
      <c r="B54" s="499" t="s">
        <v>63</v>
      </c>
      <c r="C54" s="499"/>
      <c r="D54" s="499"/>
      <c r="E54" s="499"/>
      <c r="F54" s="499"/>
      <c r="G54" s="127"/>
      <c r="H54" s="127"/>
      <c r="I54" s="142"/>
      <c r="J54" s="142"/>
      <c r="K54" s="142"/>
      <c r="L54" s="142"/>
      <c r="M54" s="141"/>
      <c r="N54" s="143"/>
      <c r="O54" s="141"/>
      <c r="Q54" s="31" t="s">
        <v>397</v>
      </c>
    </row>
    <row r="55" spans="1:17" ht="12.95" customHeight="1" x14ac:dyDescent="0.2">
      <c r="A55" s="36">
        <v>6</v>
      </c>
      <c r="B55" s="499" t="s">
        <v>65</v>
      </c>
      <c r="C55" s="499"/>
      <c r="D55" s="499"/>
      <c r="E55" s="499"/>
      <c r="F55" s="499"/>
      <c r="G55" s="127"/>
      <c r="H55" s="127"/>
      <c r="I55" s="142"/>
      <c r="J55" s="142"/>
      <c r="K55" s="142"/>
      <c r="L55" s="142"/>
      <c r="M55" s="141"/>
      <c r="N55" s="143"/>
      <c r="O55" s="141"/>
      <c r="Q55" s="31" t="s">
        <v>398</v>
      </c>
    </row>
    <row r="56" spans="1:17" ht="12.95" customHeight="1" x14ac:dyDescent="0.2">
      <c r="A56" s="36">
        <v>7</v>
      </c>
      <c r="B56" s="499" t="s">
        <v>67</v>
      </c>
      <c r="C56" s="499"/>
      <c r="D56" s="499"/>
      <c r="E56" s="499"/>
      <c r="F56" s="499"/>
      <c r="G56" s="127"/>
      <c r="H56" s="127"/>
      <c r="I56" s="142"/>
      <c r="J56" s="142"/>
      <c r="K56" s="142"/>
      <c r="L56" s="142"/>
      <c r="M56" s="141"/>
      <c r="N56" s="143"/>
      <c r="O56" s="141"/>
    </row>
    <row r="57" spans="1:17" ht="12.95" customHeight="1" x14ac:dyDescent="0.2">
      <c r="A57" s="36">
        <v>8</v>
      </c>
      <c r="B57" s="499" t="s">
        <v>69</v>
      </c>
      <c r="C57" s="499"/>
      <c r="D57" s="499"/>
      <c r="E57" s="499"/>
      <c r="F57" s="499"/>
      <c r="G57" s="127"/>
      <c r="H57" s="127"/>
      <c r="I57" s="142"/>
      <c r="J57" s="142"/>
      <c r="K57" s="142"/>
      <c r="L57" s="142"/>
      <c r="M57" s="141"/>
      <c r="N57" s="143"/>
      <c r="O57" s="141"/>
      <c r="P57" s="133" t="s">
        <v>246</v>
      </c>
      <c r="Q57" s="31" t="s">
        <v>399</v>
      </c>
    </row>
    <row r="58" spans="1:17" ht="12.95" customHeight="1" x14ac:dyDescent="0.2">
      <c r="A58" s="36">
        <v>9</v>
      </c>
      <c r="B58" s="499" t="s">
        <v>71</v>
      </c>
      <c r="C58" s="499"/>
      <c r="D58" s="499"/>
      <c r="E58" s="499"/>
      <c r="F58" s="499"/>
      <c r="G58" s="127"/>
      <c r="H58" s="127"/>
      <c r="I58" s="142"/>
      <c r="J58" s="142"/>
      <c r="K58" s="142"/>
      <c r="L58" s="142"/>
      <c r="M58" s="141"/>
      <c r="N58" s="143"/>
      <c r="O58" s="141"/>
      <c r="Q58" s="31" t="s">
        <v>400</v>
      </c>
    </row>
    <row r="59" spans="1:17" ht="12.95" customHeight="1" x14ac:dyDescent="0.2">
      <c r="A59" s="36">
        <v>10</v>
      </c>
      <c r="B59" s="499" t="s">
        <v>401</v>
      </c>
      <c r="C59" s="499"/>
      <c r="D59" s="499"/>
      <c r="E59" s="499"/>
      <c r="F59" s="499"/>
      <c r="G59" s="127"/>
      <c r="H59" s="127"/>
      <c r="I59" s="142"/>
      <c r="J59" s="142"/>
      <c r="K59" s="142"/>
      <c r="L59" s="142"/>
      <c r="M59" s="141"/>
      <c r="N59" s="143"/>
      <c r="O59" s="141"/>
      <c r="Q59" s="31" t="s">
        <v>402</v>
      </c>
    </row>
    <row r="60" spans="1:17" ht="12.95" customHeight="1" x14ac:dyDescent="0.2">
      <c r="A60" s="36">
        <v>11</v>
      </c>
      <c r="B60" s="499" t="s">
        <v>403</v>
      </c>
      <c r="C60" s="499"/>
      <c r="D60" s="499"/>
      <c r="E60" s="499"/>
      <c r="F60" s="499"/>
      <c r="G60" s="127">
        <v>49</v>
      </c>
      <c r="H60" s="127" t="s">
        <v>368</v>
      </c>
      <c r="I60" s="142">
        <v>1</v>
      </c>
      <c r="J60" s="142" t="s">
        <v>388</v>
      </c>
      <c r="K60" s="142" t="s">
        <v>368</v>
      </c>
      <c r="L60" s="142">
        <v>1</v>
      </c>
      <c r="M60" s="141" t="s">
        <v>404</v>
      </c>
      <c r="N60" s="141"/>
      <c r="O60" s="141"/>
      <c r="Q60" s="31" t="s">
        <v>405</v>
      </c>
    </row>
    <row r="61" spans="1:17" ht="12.95" customHeight="1" x14ac:dyDescent="0.2">
      <c r="A61" s="36">
        <v>12</v>
      </c>
      <c r="B61" s="499" t="s">
        <v>406</v>
      </c>
      <c r="C61" s="499"/>
      <c r="D61" s="499"/>
      <c r="E61" s="499"/>
      <c r="F61" s="499"/>
      <c r="G61" s="127">
        <v>49</v>
      </c>
      <c r="H61" s="127" t="s">
        <v>368</v>
      </c>
      <c r="I61" s="142">
        <v>3</v>
      </c>
      <c r="J61" s="142" t="s">
        <v>388</v>
      </c>
      <c r="K61" s="142" t="s">
        <v>368</v>
      </c>
      <c r="L61" s="142">
        <v>2</v>
      </c>
      <c r="M61" s="141" t="s">
        <v>404</v>
      </c>
      <c r="N61" s="141"/>
      <c r="O61" s="141"/>
      <c r="Q61" s="31" t="s">
        <v>407</v>
      </c>
    </row>
    <row r="62" spans="1:17" ht="12.95" customHeight="1" x14ac:dyDescent="0.2">
      <c r="A62" s="36">
        <v>13</v>
      </c>
      <c r="B62" s="499" t="s">
        <v>408</v>
      </c>
      <c r="C62" s="499"/>
      <c r="D62" s="499"/>
      <c r="E62" s="499"/>
      <c r="F62" s="499"/>
      <c r="G62" s="127">
        <v>49</v>
      </c>
      <c r="H62" s="127" t="s">
        <v>368</v>
      </c>
      <c r="I62" s="142">
        <v>3</v>
      </c>
      <c r="J62" s="142" t="s">
        <v>388</v>
      </c>
      <c r="K62" s="142" t="s">
        <v>368</v>
      </c>
      <c r="L62" s="142">
        <v>2</v>
      </c>
      <c r="M62" s="141" t="s">
        <v>404</v>
      </c>
      <c r="N62" s="141"/>
      <c r="O62" s="141"/>
      <c r="Q62" s="31" t="s">
        <v>409</v>
      </c>
    </row>
    <row r="63" spans="1:17" ht="12.95" customHeight="1" x14ac:dyDescent="0.2">
      <c r="A63" s="36">
        <v>14</v>
      </c>
      <c r="B63" s="499" t="s">
        <v>410</v>
      </c>
      <c r="C63" s="499"/>
      <c r="D63" s="499"/>
      <c r="E63" s="499"/>
      <c r="F63" s="499"/>
      <c r="G63" s="127" t="s">
        <v>411</v>
      </c>
      <c r="H63" s="127" t="s">
        <v>368</v>
      </c>
      <c r="I63" s="142">
        <v>3</v>
      </c>
      <c r="J63" s="142" t="s">
        <v>388</v>
      </c>
      <c r="K63" s="142" t="s">
        <v>368</v>
      </c>
      <c r="L63" s="142">
        <v>2</v>
      </c>
      <c r="M63" s="141" t="s">
        <v>404</v>
      </c>
      <c r="N63" s="141"/>
      <c r="O63" s="141"/>
      <c r="Q63" s="4"/>
    </row>
    <row r="64" spans="1:17" ht="12.95" customHeight="1" x14ac:dyDescent="0.2">
      <c r="A64" s="36">
        <v>15</v>
      </c>
      <c r="B64" s="499" t="s">
        <v>412</v>
      </c>
      <c r="C64" s="499"/>
      <c r="D64" s="499"/>
      <c r="E64" s="499"/>
      <c r="F64" s="499"/>
      <c r="G64" s="127"/>
      <c r="H64" s="127"/>
      <c r="I64" s="142"/>
      <c r="J64" s="142"/>
      <c r="K64" s="142"/>
      <c r="L64" s="142"/>
      <c r="M64" s="141"/>
      <c r="N64" s="141"/>
      <c r="O64" s="141"/>
      <c r="Q64" s="4"/>
    </row>
    <row r="65" spans="1:17" ht="12.95" customHeight="1" x14ac:dyDescent="0.2">
      <c r="A65" s="36">
        <v>16</v>
      </c>
      <c r="B65" s="499" t="s">
        <v>85</v>
      </c>
      <c r="C65" s="499"/>
      <c r="D65" s="499"/>
      <c r="E65" s="499"/>
      <c r="F65" s="499"/>
      <c r="G65" s="127"/>
      <c r="H65" s="127"/>
      <c r="I65" s="142"/>
      <c r="J65" s="142"/>
      <c r="K65" s="142"/>
      <c r="L65" s="142"/>
      <c r="M65" s="141"/>
      <c r="N65" s="141"/>
      <c r="O65" s="141"/>
      <c r="Q65" s="4"/>
    </row>
    <row r="66" spans="1:17" ht="12.95" customHeight="1" x14ac:dyDescent="0.2">
      <c r="A66" s="36">
        <v>17</v>
      </c>
      <c r="B66" s="499" t="s">
        <v>87</v>
      </c>
      <c r="C66" s="499"/>
      <c r="D66" s="499"/>
      <c r="E66" s="499"/>
      <c r="F66" s="499"/>
      <c r="G66" s="127" t="s">
        <v>391</v>
      </c>
      <c r="H66" s="127" t="s">
        <v>368</v>
      </c>
      <c r="I66" s="142">
        <v>1</v>
      </c>
      <c r="J66" s="142" t="s">
        <v>388</v>
      </c>
      <c r="K66" s="142" t="s">
        <v>368</v>
      </c>
      <c r="L66" s="142">
        <v>1</v>
      </c>
      <c r="M66" s="141">
        <v>35.1</v>
      </c>
      <c r="N66" s="141" t="s">
        <v>368</v>
      </c>
      <c r="O66" s="141">
        <v>3</v>
      </c>
      <c r="Q66" s="4"/>
    </row>
    <row r="67" spans="1:17" ht="12.95" customHeight="1" x14ac:dyDescent="0.2">
      <c r="A67" s="36">
        <v>18</v>
      </c>
      <c r="B67" s="499" t="s">
        <v>89</v>
      </c>
      <c r="C67" s="499"/>
      <c r="D67" s="499"/>
      <c r="E67" s="499"/>
      <c r="F67" s="499"/>
      <c r="G67" s="127"/>
      <c r="H67" s="127"/>
      <c r="I67" s="142"/>
      <c r="J67" s="142"/>
      <c r="K67" s="142"/>
      <c r="L67" s="142"/>
      <c r="M67" s="141"/>
      <c r="N67" s="141"/>
      <c r="O67" s="141"/>
      <c r="Q67" s="4"/>
    </row>
    <row r="68" spans="1:17" ht="12.95" customHeight="1" x14ac:dyDescent="0.2">
      <c r="A68" s="36">
        <v>19</v>
      </c>
      <c r="B68" s="499" t="s">
        <v>92</v>
      </c>
      <c r="C68" s="499"/>
      <c r="D68" s="499"/>
      <c r="E68" s="499"/>
      <c r="F68" s="499"/>
      <c r="G68" s="127" t="s">
        <v>387</v>
      </c>
      <c r="H68" s="127" t="s">
        <v>368</v>
      </c>
      <c r="I68" s="142">
        <v>1</v>
      </c>
      <c r="J68" s="142" t="s">
        <v>387</v>
      </c>
      <c r="K68" s="142" t="s">
        <v>368</v>
      </c>
      <c r="L68" s="142">
        <v>1</v>
      </c>
      <c r="M68" s="141" t="s">
        <v>404</v>
      </c>
      <c r="N68" s="141"/>
      <c r="O68" s="141"/>
      <c r="Q68" s="4"/>
    </row>
    <row r="69" spans="1:17" ht="12.95" customHeight="1" x14ac:dyDescent="0.2">
      <c r="A69" s="44"/>
      <c r="B69" s="499" t="s">
        <v>220</v>
      </c>
      <c r="C69" s="499"/>
      <c r="D69" s="499"/>
      <c r="E69" s="499"/>
      <c r="F69" s="499"/>
      <c r="G69" s="144"/>
      <c r="H69" s="144"/>
      <c r="I69" s="145"/>
      <c r="J69" s="145"/>
      <c r="K69" s="146"/>
      <c r="L69" s="146"/>
      <c r="M69" s="147"/>
      <c r="N69" s="147"/>
      <c r="O69" s="147"/>
      <c r="Q69" s="4"/>
    </row>
    <row r="70" spans="1:17" ht="12.95" customHeight="1" x14ac:dyDescent="0.2">
      <c r="A70" s="36">
        <v>20</v>
      </c>
      <c r="B70" s="564" t="str">
        <f>IF('PCP - Tabela 1'!B35=0,"",'PCP - Tabela 1'!B35)</f>
        <v/>
      </c>
      <c r="C70" s="564"/>
      <c r="D70" s="564"/>
      <c r="E70" s="564"/>
      <c r="F70" s="564"/>
      <c r="G70" s="127"/>
      <c r="H70" s="127"/>
      <c r="I70" s="142"/>
      <c r="J70" s="142"/>
      <c r="K70" s="142"/>
      <c r="L70" s="142"/>
      <c r="M70" s="141"/>
      <c r="N70" s="141"/>
      <c r="O70" s="141"/>
      <c r="Q70" s="4"/>
    </row>
    <row r="71" spans="1:17" ht="12.95" customHeight="1" x14ac:dyDescent="0.2">
      <c r="A71" s="36">
        <v>21</v>
      </c>
      <c r="B71" s="564" t="str">
        <f>IF('PCP - Tabela 1'!B36=0,"",'PCP - Tabela 1'!B36)</f>
        <v/>
      </c>
      <c r="C71" s="564"/>
      <c r="D71" s="564"/>
      <c r="E71" s="564"/>
      <c r="F71" s="564"/>
      <c r="G71" s="127"/>
      <c r="H71" s="127"/>
      <c r="I71" s="142"/>
      <c r="J71" s="142"/>
      <c r="K71" s="142"/>
      <c r="L71" s="142"/>
      <c r="M71" s="141"/>
      <c r="N71" s="141"/>
      <c r="O71" s="141"/>
      <c r="Q71" s="4"/>
    </row>
    <row r="72" spans="1:17" ht="13.5" x14ac:dyDescent="0.2">
      <c r="A72" s="36">
        <v>22</v>
      </c>
      <c r="B72" s="564" t="str">
        <f>IF('PCP - Tabela 1'!B37=0,"",'PCP - Tabela 1'!B37)</f>
        <v/>
      </c>
      <c r="C72" s="564"/>
      <c r="D72" s="564"/>
      <c r="E72" s="564"/>
      <c r="F72" s="564"/>
      <c r="G72" s="127"/>
      <c r="H72" s="127"/>
      <c r="I72" s="142"/>
      <c r="J72" s="142"/>
      <c r="K72" s="142"/>
      <c r="L72" s="142"/>
      <c r="M72" s="141"/>
      <c r="N72" s="148"/>
      <c r="O72" s="141"/>
      <c r="Q72" s="4"/>
    </row>
    <row r="73" spans="1:17" ht="13.5" x14ac:dyDescent="0.2">
      <c r="A73" s="36">
        <v>23</v>
      </c>
      <c r="B73" s="564" t="str">
        <f>IF('PCP - Tabela 1'!B38=0,"",'PCP - Tabela 1'!B389)</f>
        <v/>
      </c>
      <c r="C73" s="564"/>
      <c r="D73" s="564"/>
      <c r="E73" s="564"/>
      <c r="F73" s="564"/>
      <c r="G73" s="127"/>
      <c r="H73" s="127"/>
      <c r="I73" s="142"/>
      <c r="J73" s="142"/>
      <c r="K73" s="142"/>
      <c r="L73" s="142"/>
      <c r="M73" s="141"/>
      <c r="N73" s="141"/>
      <c r="O73" s="141"/>
      <c r="Q73" s="4"/>
    </row>
    <row r="74" spans="1:17" ht="13.5" x14ac:dyDescent="0.2">
      <c r="A74" s="36">
        <v>24</v>
      </c>
      <c r="B74" s="564" t="str">
        <f>IF('PCP - Tabela 1'!B39=0,"",'PCP - Tabela 1'!B39)</f>
        <v/>
      </c>
      <c r="C74" s="564"/>
      <c r="D74" s="564"/>
      <c r="E74" s="564"/>
      <c r="F74" s="564"/>
      <c r="G74" s="127"/>
      <c r="H74" s="127"/>
      <c r="I74" s="142"/>
      <c r="J74" s="142"/>
      <c r="K74" s="142"/>
      <c r="L74" s="142"/>
      <c r="M74" s="141"/>
      <c r="N74" s="141"/>
      <c r="O74" s="141"/>
      <c r="Q74" s="4"/>
    </row>
  </sheetData>
  <sheetProtection sheet="1"/>
  <mergeCells count="90">
    <mergeCell ref="B74:F74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62:F62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50:F50"/>
    <mergeCell ref="A39:B39"/>
    <mergeCell ref="K39:O39"/>
    <mergeCell ref="A40:B40"/>
    <mergeCell ref="K40:O40"/>
    <mergeCell ref="A44:O44"/>
    <mergeCell ref="A46:O46"/>
    <mergeCell ref="A47:A49"/>
    <mergeCell ref="B47:F49"/>
    <mergeCell ref="G47:I47"/>
    <mergeCell ref="J47:L47"/>
    <mergeCell ref="M47:O47"/>
    <mergeCell ref="A35:D35"/>
    <mergeCell ref="E35:I35"/>
    <mergeCell ref="K35:O35"/>
    <mergeCell ref="A37:A38"/>
    <mergeCell ref="B37:B38"/>
    <mergeCell ref="D37:I37"/>
    <mergeCell ref="K37:O37"/>
    <mergeCell ref="D38:F38"/>
    <mergeCell ref="G38:I38"/>
    <mergeCell ref="B23:H23"/>
    <mergeCell ref="I23:K23"/>
    <mergeCell ref="N23:O23"/>
    <mergeCell ref="B24:H24"/>
    <mergeCell ref="I24:K24"/>
    <mergeCell ref="N24:O24"/>
    <mergeCell ref="B21:H21"/>
    <mergeCell ref="I21:K21"/>
    <mergeCell ref="N21:O21"/>
    <mergeCell ref="B22:H22"/>
    <mergeCell ref="I22:K22"/>
    <mergeCell ref="N22:O22"/>
    <mergeCell ref="B19:H19"/>
    <mergeCell ref="I19:K19"/>
    <mergeCell ref="N19:O19"/>
    <mergeCell ref="B20:H20"/>
    <mergeCell ref="I20:K20"/>
    <mergeCell ref="N20:O20"/>
    <mergeCell ref="B17:H17"/>
    <mergeCell ref="I17:K17"/>
    <mergeCell ref="N17:O17"/>
    <mergeCell ref="B18:H18"/>
    <mergeCell ref="I18:K18"/>
    <mergeCell ref="N18:O18"/>
    <mergeCell ref="N13:O16"/>
    <mergeCell ref="B15:H16"/>
    <mergeCell ref="A5:B5"/>
    <mergeCell ref="K5:O5"/>
    <mergeCell ref="A6:B6"/>
    <mergeCell ref="K6:O6"/>
    <mergeCell ref="A10:O10"/>
    <mergeCell ref="A12:O12"/>
    <mergeCell ref="A13:A16"/>
    <mergeCell ref="B13:H14"/>
    <mergeCell ref="I13:K16"/>
    <mergeCell ref="L13:L16"/>
    <mergeCell ref="M13:M16"/>
    <mergeCell ref="A1:D1"/>
    <mergeCell ref="E1:I1"/>
    <mergeCell ref="K1:O1"/>
    <mergeCell ref="B3:B4"/>
    <mergeCell ref="D3:I3"/>
    <mergeCell ref="K3:O3"/>
    <mergeCell ref="D4:F4"/>
    <mergeCell ref="G4:I4"/>
  </mergeCells>
  <printOptions horizontalCentered="1"/>
  <pageMargins left="1.5229166666666667" right="0.78749999999999998" top="1.4354166666666668" bottom="0.59027777777777779" header="0.59027777777777779" footer="0.51180555555555551"/>
  <pageSetup paperSize="9" scale="65" firstPageNumber="0" orientation="landscape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536"/>
  <sheetViews>
    <sheetView zoomScale="95" zoomScaleNormal="95" zoomScaleSheetLayoutView="100" workbookViewId="0">
      <selection activeCell="W6" sqref="W6"/>
    </sheetView>
  </sheetViews>
  <sheetFormatPr defaultRowHeight="6" customHeight="1" x14ac:dyDescent="0.2"/>
  <cols>
    <col min="1" max="1" width="8" style="3" customWidth="1"/>
    <col min="2" max="2" width="11" style="3" customWidth="1"/>
    <col min="3" max="3" width="11.7109375" style="3" customWidth="1"/>
    <col min="4" max="8" width="8" style="3" customWidth="1"/>
    <col min="9" max="9" width="11.5703125" style="3" customWidth="1"/>
    <col min="10" max="10" width="1.5703125" style="3" customWidth="1"/>
    <col min="11" max="11" width="10.42578125" style="3" customWidth="1"/>
    <col min="12" max="12" width="11.5703125" style="3" customWidth="1"/>
    <col min="13" max="13" width="9" style="3" customWidth="1"/>
    <col min="14" max="14" width="24.7109375" style="3" customWidth="1"/>
    <col min="15" max="16" width="9" style="3" customWidth="1"/>
    <col min="17" max="17" width="13.28515625" style="3" customWidth="1"/>
    <col min="18" max="18" width="3.140625" style="3" customWidth="1"/>
    <col min="19" max="16384" width="9.140625" style="3"/>
  </cols>
  <sheetData>
    <row r="1" spans="1:17" ht="22.5" customHeight="1" x14ac:dyDescent="0.3">
      <c r="A1" s="497" t="s">
        <v>19</v>
      </c>
      <c r="B1" s="497"/>
      <c r="C1" s="497"/>
      <c r="D1" s="505" t="str">
        <f>IF('PCP - Tabela 1'!D1=0,"",'PCP - Tabela 1'!D1)</f>
        <v>3R Petroleum</v>
      </c>
      <c r="E1" s="505"/>
      <c r="F1" s="505"/>
      <c r="G1" s="505"/>
      <c r="H1" s="505"/>
      <c r="I1" s="505"/>
      <c r="J1" s="1"/>
      <c r="K1" s="510" t="s">
        <v>21</v>
      </c>
      <c r="L1" s="510"/>
      <c r="M1" s="510"/>
      <c r="N1" s="510"/>
      <c r="O1" s="510"/>
      <c r="P1" s="510"/>
      <c r="Q1" s="510"/>
    </row>
    <row r="2" spans="1:17" ht="6" customHeight="1" x14ac:dyDescent="0.2">
      <c r="A2" s="1"/>
      <c r="B2" s="1"/>
      <c r="C2" s="1"/>
      <c r="D2" s="1"/>
      <c r="E2" s="1"/>
      <c r="F2" s="1"/>
      <c r="G2" s="1"/>
      <c r="H2" s="22"/>
      <c r="I2" s="22"/>
      <c r="J2" s="18"/>
      <c r="K2" s="18"/>
      <c r="L2" s="18"/>
      <c r="M2" s="18"/>
      <c r="N2" s="18"/>
      <c r="O2" s="18"/>
      <c r="P2" s="1"/>
    </row>
    <row r="3" spans="1:17" ht="18" customHeight="1" x14ac:dyDescent="0.3">
      <c r="A3" s="66" t="s">
        <v>5</v>
      </c>
      <c r="B3" s="511">
        <f>IF('PCP - Tabela 1'!C3=0,"",'PCP - Tabela 1'!C3)</f>
        <v>5</v>
      </c>
      <c r="C3" s="124"/>
      <c r="D3" s="483" t="s">
        <v>357</v>
      </c>
      <c r="E3" s="483"/>
      <c r="F3" s="483"/>
      <c r="G3" s="483"/>
      <c r="H3" s="483"/>
      <c r="I3" s="483"/>
      <c r="J3" s="1"/>
      <c r="K3" s="534" t="s">
        <v>222</v>
      </c>
      <c r="L3" s="534"/>
      <c r="M3" s="534"/>
      <c r="N3" s="534"/>
      <c r="O3" s="534"/>
      <c r="P3" s="534"/>
      <c r="Q3" s="534"/>
    </row>
    <row r="4" spans="1:17" ht="15" customHeight="1" x14ac:dyDescent="0.2">
      <c r="A4" s="98" t="s">
        <v>151</v>
      </c>
      <c r="B4" s="511"/>
      <c r="C4" s="124"/>
      <c r="D4" s="483" t="s">
        <v>7</v>
      </c>
      <c r="E4" s="483"/>
      <c r="F4" s="483"/>
      <c r="G4" s="483" t="s">
        <v>8</v>
      </c>
      <c r="H4" s="483"/>
      <c r="I4" s="483"/>
      <c r="J4" s="1"/>
      <c r="K4" s="1"/>
      <c r="L4" s="1"/>
      <c r="M4" s="1"/>
      <c r="N4" s="1"/>
      <c r="O4" s="1"/>
      <c r="P4" s="1"/>
    </row>
    <row r="5" spans="1:17" ht="15" customHeight="1" x14ac:dyDescent="0.2">
      <c r="A5" s="477" t="s">
        <v>4</v>
      </c>
      <c r="B5" s="477"/>
      <c r="C5" s="124"/>
      <c r="D5" s="14" t="s">
        <v>9</v>
      </c>
      <c r="E5" s="14" t="s">
        <v>10</v>
      </c>
      <c r="F5" s="14" t="s">
        <v>11</v>
      </c>
      <c r="G5" s="14" t="s">
        <v>9</v>
      </c>
      <c r="H5" s="14" t="s">
        <v>10</v>
      </c>
      <c r="I5" s="14" t="s">
        <v>11</v>
      </c>
      <c r="J5" s="1"/>
      <c r="K5" s="539" t="s">
        <v>223</v>
      </c>
      <c r="L5" s="539"/>
      <c r="M5" s="539"/>
      <c r="N5" s="539"/>
      <c r="O5" s="539"/>
      <c r="P5" s="539"/>
      <c r="Q5" s="539"/>
    </row>
    <row r="6" spans="1:17" ht="15" customHeight="1" x14ac:dyDescent="0.2">
      <c r="A6" s="551">
        <f>IF('Relatório PCP - Tabela 3'!A6=0,"",'Relatório PCP - Tabela 3'!A6)</f>
        <v>44986</v>
      </c>
      <c r="B6" s="551"/>
      <c r="C6" s="124"/>
      <c r="D6" s="72">
        <f>IF('Relatório PCP - Tabela 3'!D6=0,"",'Relatório PCP - Tabela 3'!D6)</f>
        <v>2</v>
      </c>
      <c r="E6" s="72">
        <f>IF('Relatório PCP - Tabela 3'!E6=0,"",'Relatório PCP - Tabela 3'!E6)</f>
        <v>8</v>
      </c>
      <c r="F6" s="73">
        <f>IF('Relatório PCP - Tabela 3'!F6=0,"",'Relatório PCP - Tabela 3'!F6)</f>
        <v>2022</v>
      </c>
      <c r="G6" s="72">
        <f>IF('Relatório PCP - Tabela 3'!G6=0,"",'Relatório PCP - Tabela 3'!G6)</f>
        <v>31</v>
      </c>
      <c r="H6" s="72">
        <f>IF('Relatório PCP - Tabela 3'!H6=0,"",'Relatório PCP - Tabela 3'!H6)</f>
        <v>12</v>
      </c>
      <c r="I6" s="73">
        <f>IF('Relatório PCP - Tabela 3'!I6=0,"",'Relatório PCP - Tabela 3'!I6)</f>
        <v>2022</v>
      </c>
      <c r="J6" s="1"/>
      <c r="K6" s="540" t="s">
        <v>25</v>
      </c>
      <c r="L6" s="540"/>
      <c r="M6" s="540"/>
      <c r="N6" s="540"/>
      <c r="O6" s="540"/>
      <c r="P6" s="540"/>
      <c r="Q6" s="540"/>
    </row>
    <row r="7" spans="1:17" ht="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2"/>
      <c r="P7" s="1"/>
    </row>
    <row r="8" spans="1:17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2"/>
      <c r="L8" s="22"/>
      <c r="M8" s="22"/>
      <c r="N8" s="22"/>
      <c r="O8" s="1"/>
      <c r="P8" s="4"/>
      <c r="Q8" s="14" t="s">
        <v>150</v>
      </c>
    </row>
    <row r="9" spans="1:17" ht="6" customHeight="1" x14ac:dyDescent="0.2">
      <c r="P9" s="23"/>
    </row>
    <row r="10" spans="1:17" ht="18" customHeight="1" x14ac:dyDescent="0.3">
      <c r="A10" s="534" t="s">
        <v>413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</row>
    <row r="12" spans="1:17" ht="15" customHeight="1" x14ac:dyDescent="0.2">
      <c r="A12" s="541" t="s">
        <v>414</v>
      </c>
      <c r="B12" s="541"/>
      <c r="C12" s="541"/>
      <c r="D12" s="541"/>
      <c r="E12" s="541"/>
      <c r="F12" s="541"/>
      <c r="G12" s="541"/>
      <c r="H12" s="541"/>
      <c r="I12" s="541"/>
      <c r="J12" s="22"/>
      <c r="K12" s="541" t="s">
        <v>415</v>
      </c>
      <c r="L12" s="541"/>
      <c r="M12" s="541"/>
      <c r="N12" s="541"/>
      <c r="O12" s="541"/>
      <c r="P12" s="541"/>
      <c r="Q12" s="541"/>
    </row>
    <row r="13" spans="1:17" ht="14.25" customHeight="1" x14ac:dyDescent="0.2">
      <c r="A13" s="483" t="s">
        <v>31</v>
      </c>
      <c r="B13" s="483" t="s">
        <v>233</v>
      </c>
      <c r="C13" s="483"/>
      <c r="D13" s="483"/>
      <c r="E13" s="483"/>
      <c r="F13" s="483"/>
      <c r="G13" s="483"/>
      <c r="H13" s="483" t="s">
        <v>416</v>
      </c>
      <c r="I13" s="483"/>
      <c r="J13" s="22"/>
      <c r="K13" s="483" t="s">
        <v>236</v>
      </c>
      <c r="L13" s="538" t="s">
        <v>417</v>
      </c>
      <c r="M13" s="483" t="s">
        <v>362</v>
      </c>
      <c r="N13" s="538" t="s">
        <v>418</v>
      </c>
      <c r="O13" s="487" t="s">
        <v>419</v>
      </c>
      <c r="P13" s="487"/>
      <c r="Q13" s="582" t="s">
        <v>420</v>
      </c>
    </row>
    <row r="14" spans="1:17" ht="13.5" customHeight="1" x14ac:dyDescent="0.2">
      <c r="A14" s="483"/>
      <c r="B14" s="483"/>
      <c r="C14" s="483"/>
      <c r="D14" s="483"/>
      <c r="E14" s="483"/>
      <c r="F14" s="483"/>
      <c r="G14" s="483"/>
      <c r="H14" s="483"/>
      <c r="I14" s="483"/>
      <c r="J14" s="1"/>
      <c r="K14" s="483"/>
      <c r="L14" s="538"/>
      <c r="M14" s="483"/>
      <c r="N14" s="538"/>
      <c r="O14" s="535" t="s">
        <v>421</v>
      </c>
      <c r="P14" s="583" t="s">
        <v>422</v>
      </c>
      <c r="Q14" s="582"/>
    </row>
    <row r="15" spans="1:17" ht="13.5" customHeight="1" x14ac:dyDescent="0.2">
      <c r="A15" s="483"/>
      <c r="B15" s="483"/>
      <c r="C15" s="483"/>
      <c r="D15" s="483"/>
      <c r="E15" s="483"/>
      <c r="F15" s="483"/>
      <c r="G15" s="483"/>
      <c r="H15" s="483"/>
      <c r="I15" s="483"/>
      <c r="J15" s="1"/>
      <c r="K15" s="483"/>
      <c r="L15" s="538"/>
      <c r="M15" s="483"/>
      <c r="N15" s="538"/>
      <c r="O15" s="535"/>
      <c r="P15" s="583"/>
      <c r="Q15" s="582"/>
    </row>
    <row r="16" spans="1:17" ht="13.5" x14ac:dyDescent="0.25">
      <c r="A16" s="113">
        <v>1</v>
      </c>
      <c r="B16" s="584" t="s">
        <v>423</v>
      </c>
      <c r="C16" s="584"/>
      <c r="D16" s="584"/>
      <c r="E16" s="584"/>
      <c r="F16" s="584"/>
      <c r="G16" s="584"/>
      <c r="H16" s="546" t="s">
        <v>424</v>
      </c>
      <c r="I16" s="546"/>
      <c r="J16" s="1"/>
      <c r="K16" s="106" t="s">
        <v>425</v>
      </c>
      <c r="L16" s="106" t="s">
        <v>426</v>
      </c>
      <c r="M16" s="100" t="s">
        <v>368</v>
      </c>
      <c r="N16" s="100" t="s">
        <v>427</v>
      </c>
      <c r="O16" s="101">
        <v>42767</v>
      </c>
      <c r="P16" s="149">
        <v>44957</v>
      </c>
      <c r="Q16" s="150"/>
    </row>
    <row r="17" spans="1:17" ht="12.95" customHeight="1" x14ac:dyDescent="0.2">
      <c r="A17" s="113">
        <v>2</v>
      </c>
      <c r="B17" s="546" t="s">
        <v>423</v>
      </c>
      <c r="C17" s="546"/>
      <c r="D17" s="546"/>
      <c r="E17" s="546"/>
      <c r="F17" s="546"/>
      <c r="G17" s="546"/>
      <c r="H17" s="546" t="s">
        <v>424</v>
      </c>
      <c r="I17" s="546"/>
      <c r="J17" s="1"/>
      <c r="K17" s="106" t="s">
        <v>428</v>
      </c>
      <c r="L17" s="106" t="s">
        <v>426</v>
      </c>
      <c r="M17" s="100" t="s">
        <v>368</v>
      </c>
      <c r="N17" s="100" t="s">
        <v>429</v>
      </c>
      <c r="O17" s="101">
        <v>42760</v>
      </c>
      <c r="P17" s="149">
        <v>44950</v>
      </c>
      <c r="Q17" s="150"/>
    </row>
    <row r="18" spans="1:17" ht="13.5" x14ac:dyDescent="0.2">
      <c r="A18" s="113">
        <v>3</v>
      </c>
      <c r="B18" s="546" t="s">
        <v>430</v>
      </c>
      <c r="C18" s="546"/>
      <c r="D18" s="546"/>
      <c r="E18" s="546"/>
      <c r="F18" s="546"/>
      <c r="G18" s="546"/>
      <c r="H18" s="546" t="s">
        <v>431</v>
      </c>
      <c r="I18" s="546"/>
      <c r="J18" s="1"/>
      <c r="K18" s="106" t="s">
        <v>432</v>
      </c>
      <c r="L18" s="106" t="s">
        <v>426</v>
      </c>
      <c r="M18" s="100" t="s">
        <v>368</v>
      </c>
      <c r="N18" s="100" t="s">
        <v>433</v>
      </c>
      <c r="O18" s="101">
        <v>43014</v>
      </c>
      <c r="P18" s="149">
        <v>45204</v>
      </c>
      <c r="Q18" s="150"/>
    </row>
    <row r="19" spans="1:17" ht="12.95" customHeight="1" x14ac:dyDescent="0.2">
      <c r="A19" s="113">
        <v>4</v>
      </c>
      <c r="B19" s="546" t="s">
        <v>430</v>
      </c>
      <c r="C19" s="546"/>
      <c r="D19" s="546"/>
      <c r="E19" s="546"/>
      <c r="F19" s="546"/>
      <c r="G19" s="546"/>
      <c r="H19" s="546" t="s">
        <v>431</v>
      </c>
      <c r="I19" s="546"/>
      <c r="J19" s="1"/>
      <c r="K19" s="106" t="s">
        <v>434</v>
      </c>
      <c r="L19" s="106" t="s">
        <v>426</v>
      </c>
      <c r="M19" s="100" t="s">
        <v>368</v>
      </c>
      <c r="N19" s="100" t="s">
        <v>435</v>
      </c>
      <c r="O19" s="101">
        <v>43195</v>
      </c>
      <c r="P19" s="149">
        <v>45385</v>
      </c>
      <c r="Q19" s="150"/>
    </row>
    <row r="20" spans="1:17" ht="12.95" customHeight="1" x14ac:dyDescent="0.2">
      <c r="A20" s="113">
        <v>5</v>
      </c>
      <c r="B20" s="546" t="s">
        <v>436</v>
      </c>
      <c r="C20" s="546"/>
      <c r="D20" s="546"/>
      <c r="E20" s="546"/>
      <c r="F20" s="546"/>
      <c r="G20" s="546"/>
      <c r="H20" s="546" t="s">
        <v>437</v>
      </c>
      <c r="I20" s="546"/>
      <c r="J20" s="1"/>
      <c r="K20" s="106" t="s">
        <v>438</v>
      </c>
      <c r="L20" s="106" t="s">
        <v>439</v>
      </c>
      <c r="M20" s="100" t="s">
        <v>368</v>
      </c>
      <c r="N20" s="100" t="s">
        <v>179</v>
      </c>
      <c r="O20" s="101">
        <v>44602</v>
      </c>
      <c r="P20" s="149">
        <v>46059</v>
      </c>
      <c r="Q20" s="150"/>
    </row>
    <row r="21" spans="1:17" ht="6" customHeight="1" x14ac:dyDescent="0.2">
      <c r="A21" s="13"/>
      <c r="B21" s="13"/>
      <c r="C21" s="13"/>
      <c r="D21" s="13"/>
      <c r="E21" s="13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 ht="13.5" customHeight="1" x14ac:dyDescent="0.2">
      <c r="A22" s="34" t="s">
        <v>29</v>
      </c>
      <c r="B22" s="31" t="s">
        <v>159</v>
      </c>
      <c r="C22" s="133"/>
      <c r="D22" s="133"/>
      <c r="E22" s="133"/>
      <c r="F22" s="1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7" ht="13.5" customHeight="1" x14ac:dyDescent="0.2">
      <c r="A23" s="34" t="s">
        <v>45</v>
      </c>
      <c r="B23" s="91" t="s">
        <v>440</v>
      </c>
      <c r="C23" s="13"/>
      <c r="D23" s="13"/>
      <c r="E23" s="13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7" ht="13.5" customHeight="1" x14ac:dyDescent="0.2">
      <c r="A24" s="34" t="s">
        <v>170</v>
      </c>
      <c r="B24" s="31" t="s">
        <v>441</v>
      </c>
      <c r="C24" s="55"/>
      <c r="D24" s="55"/>
      <c r="E24" s="55"/>
      <c r="F24" s="55"/>
      <c r="G24" s="1"/>
      <c r="H24" s="41"/>
      <c r="I24" s="41"/>
      <c r="J24" s="41"/>
      <c r="K24" s="41"/>
      <c r="L24" s="41"/>
      <c r="M24" s="41"/>
      <c r="N24" s="41"/>
      <c r="O24" s="41"/>
      <c r="P24" s="41"/>
    </row>
    <row r="25" spans="1:17" ht="13.5" customHeight="1" x14ac:dyDescent="0.2">
      <c r="A25" s="1"/>
      <c r="B25" s="31" t="s">
        <v>442</v>
      </c>
      <c r="C25" s="23"/>
      <c r="D25" s="23"/>
      <c r="E25" s="23"/>
      <c r="F25" s="23"/>
      <c r="H25" s="41"/>
      <c r="I25" s="41"/>
      <c r="J25" s="41"/>
      <c r="K25" s="41"/>
      <c r="L25" s="41"/>
      <c r="M25" s="41"/>
      <c r="N25" s="41"/>
      <c r="O25" s="41"/>
      <c r="P25" s="41"/>
    </row>
    <row r="26" spans="1:17" ht="13.5" customHeight="1" x14ac:dyDescent="0.2">
      <c r="A26" s="1"/>
      <c r="B26" s="31" t="s">
        <v>443</v>
      </c>
      <c r="C26" s="23"/>
      <c r="D26" s="23"/>
      <c r="E26" s="23"/>
      <c r="F26" s="23"/>
      <c r="H26" s="41"/>
      <c r="I26" s="41"/>
      <c r="J26" s="41"/>
      <c r="L26" s="22"/>
      <c r="M26" s="22"/>
      <c r="N26" s="22"/>
      <c r="O26" s="22"/>
      <c r="P26" s="22"/>
    </row>
    <row r="27" spans="1:17" ht="13.5" customHeight="1" x14ac:dyDescent="0.2">
      <c r="A27" s="1"/>
      <c r="B27" s="31" t="s">
        <v>444</v>
      </c>
      <c r="C27" s="23"/>
      <c r="D27" s="23"/>
      <c r="E27" s="23"/>
      <c r="F27" s="23"/>
      <c r="H27" s="41"/>
      <c r="I27" s="41"/>
      <c r="J27" s="41"/>
      <c r="L27" s="22"/>
      <c r="M27" s="22"/>
      <c r="N27" s="22"/>
      <c r="O27" s="22"/>
      <c r="P27" s="22"/>
    </row>
    <row r="28" spans="1:17" ht="6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3"/>
      <c r="O28" s="1"/>
      <c r="P28" s="1"/>
    </row>
    <row r="29" spans="1:17" ht="14.25" customHeight="1" x14ac:dyDescent="0.2">
      <c r="A29" s="524" t="s">
        <v>174</v>
      </c>
      <c r="B29" s="524"/>
      <c r="C29" s="524"/>
      <c r="D29" s="524"/>
      <c r="E29" s="524"/>
      <c r="F29" s="524"/>
      <c r="G29" s="524"/>
      <c r="H29" s="524"/>
      <c r="I29" s="524"/>
      <c r="J29" s="133"/>
      <c r="K29" s="524" t="s">
        <v>445</v>
      </c>
      <c r="L29" s="524"/>
      <c r="M29" s="524"/>
      <c r="N29" s="524"/>
      <c r="O29" s="524"/>
      <c r="P29" s="524"/>
    </row>
    <row r="30" spans="1:17" ht="13.5" customHeight="1" x14ac:dyDescent="0.2">
      <c r="A30" s="151" t="s">
        <v>175</v>
      </c>
      <c r="B30" s="515" t="s">
        <v>176</v>
      </c>
      <c r="C30" s="515"/>
      <c r="D30" s="151" t="s">
        <v>187</v>
      </c>
      <c r="E30" s="515" t="s">
        <v>188</v>
      </c>
      <c r="F30" s="515"/>
      <c r="G30" s="152"/>
      <c r="H30" s="515" t="s">
        <v>220</v>
      </c>
      <c r="I30" s="515"/>
      <c r="J30" s="31"/>
      <c r="K30" s="81" t="s">
        <v>427</v>
      </c>
      <c r="L30" s="515" t="s">
        <v>446</v>
      </c>
      <c r="M30" s="515"/>
      <c r="N30" s="515"/>
      <c r="O30" s="515"/>
      <c r="P30" s="515"/>
    </row>
    <row r="31" spans="1:17" ht="13.5" customHeight="1" x14ac:dyDescent="0.2">
      <c r="A31" s="81" t="s">
        <v>177</v>
      </c>
      <c r="B31" s="515" t="s">
        <v>178</v>
      </c>
      <c r="C31" s="515"/>
      <c r="D31" s="81" t="s">
        <v>189</v>
      </c>
      <c r="E31" s="515" t="s">
        <v>190</v>
      </c>
      <c r="F31" s="515"/>
      <c r="G31" s="153" t="s">
        <v>196</v>
      </c>
      <c r="H31" s="585" t="str">
        <f>IF('PCP - Tabela 2'!P32=0,"",'PCP - Tabela 2'!P32)</f>
        <v>Tratamento de Efluentes</v>
      </c>
      <c r="I31" s="585"/>
      <c r="J31" s="31"/>
      <c r="K31" s="81" t="s">
        <v>447</v>
      </c>
      <c r="L31" s="515" t="s">
        <v>448</v>
      </c>
      <c r="M31" s="515"/>
      <c r="N31" s="515"/>
      <c r="O31" s="515"/>
      <c r="P31" s="515"/>
    </row>
    <row r="32" spans="1:17" ht="13.5" customHeight="1" x14ac:dyDescent="0.2">
      <c r="A32" s="81" t="s">
        <v>179</v>
      </c>
      <c r="B32" s="515" t="s">
        <v>180</v>
      </c>
      <c r="C32" s="515"/>
      <c r="D32" s="81" t="s">
        <v>191</v>
      </c>
      <c r="E32" s="515" t="s">
        <v>192</v>
      </c>
      <c r="F32" s="515"/>
      <c r="G32" s="153" t="s">
        <v>198</v>
      </c>
      <c r="H32" s="585" t="str">
        <f>IF('PCP - Tabela 2'!P33=0,"",'PCP - Tabela 2'!P33)</f>
        <v/>
      </c>
      <c r="I32" s="585"/>
      <c r="J32" s="31"/>
      <c r="K32" s="81" t="s">
        <v>429</v>
      </c>
      <c r="L32" s="515" t="s">
        <v>449</v>
      </c>
      <c r="M32" s="515"/>
      <c r="N32" s="515"/>
      <c r="O32" s="515"/>
      <c r="P32" s="515"/>
    </row>
    <row r="33" spans="1:17" ht="13.5" customHeight="1" x14ac:dyDescent="0.2">
      <c r="A33" s="81" t="s">
        <v>181</v>
      </c>
      <c r="B33" s="515" t="s">
        <v>182</v>
      </c>
      <c r="C33" s="515"/>
      <c r="D33" s="81" t="s">
        <v>193</v>
      </c>
      <c r="E33" s="515" t="s">
        <v>194</v>
      </c>
      <c r="F33" s="515"/>
      <c r="G33" s="153" t="s">
        <v>199</v>
      </c>
      <c r="H33" s="585" t="str">
        <f>IF('PCP - Tabela 2'!P34=0,"",'PCP - Tabela 2'!P34)</f>
        <v/>
      </c>
      <c r="I33" s="585"/>
      <c r="J33" s="31"/>
      <c r="K33" s="81" t="s">
        <v>450</v>
      </c>
      <c r="L33" s="515" t="s">
        <v>451</v>
      </c>
      <c r="M33" s="515"/>
      <c r="N33" s="515"/>
      <c r="O33" s="515"/>
      <c r="P33" s="515"/>
    </row>
    <row r="34" spans="1:17" ht="13.5" customHeight="1" x14ac:dyDescent="0.2">
      <c r="A34" s="81" t="s">
        <v>183</v>
      </c>
      <c r="B34" s="515" t="s">
        <v>184</v>
      </c>
      <c r="C34" s="515"/>
      <c r="G34" s="153" t="s">
        <v>199</v>
      </c>
      <c r="H34" s="585" t="str">
        <f>IF('PCP - Tabela 2'!P35=0,"",'PCP - Tabela 2'!P35)</f>
        <v/>
      </c>
      <c r="I34" s="585"/>
    </row>
    <row r="35" spans="1:17" ht="13.5" customHeight="1" x14ac:dyDescent="0.2">
      <c r="A35" s="81" t="s">
        <v>185</v>
      </c>
      <c r="B35" s="515" t="s">
        <v>186</v>
      </c>
      <c r="C35" s="515"/>
      <c r="G35" s="153" t="s">
        <v>200</v>
      </c>
      <c r="H35" s="585" t="str">
        <f>IF('PCP - Tabela 2'!P36=0,"",'PCP - Tabela 2'!P36)</f>
        <v/>
      </c>
      <c r="I35" s="585"/>
    </row>
    <row r="36" spans="1:17" ht="6" customHeight="1" x14ac:dyDescent="0.2">
      <c r="A36" s="6"/>
      <c r="B36" s="91"/>
      <c r="C36" s="91"/>
      <c r="K36" s="31"/>
      <c r="L36" s="13"/>
      <c r="M36" s="1"/>
      <c r="N36" s="6"/>
      <c r="O36" s="31"/>
      <c r="P36" s="31"/>
    </row>
    <row r="37" spans="1:17" ht="22.5" customHeight="1" x14ac:dyDescent="0.3">
      <c r="A37" s="497" t="s">
        <v>19</v>
      </c>
      <c r="B37" s="497"/>
      <c r="C37" s="497"/>
      <c r="D37" s="505" t="str">
        <f>D1</f>
        <v>3R Petroleum</v>
      </c>
      <c r="E37" s="505"/>
      <c r="F37" s="505"/>
      <c r="G37" s="505"/>
      <c r="H37" s="505"/>
      <c r="I37" s="505"/>
      <c r="J37" s="1"/>
      <c r="K37" s="510" t="s">
        <v>21</v>
      </c>
      <c r="L37" s="510"/>
      <c r="M37" s="510"/>
      <c r="N37" s="510"/>
      <c r="O37" s="510"/>
      <c r="P37" s="510"/>
      <c r="Q37" s="510"/>
    </row>
    <row r="38" spans="1:17" ht="6" customHeight="1" x14ac:dyDescent="0.2">
      <c r="A38" s="1"/>
      <c r="B38" s="1"/>
      <c r="C38" s="1"/>
      <c r="D38" s="1"/>
      <c r="E38" s="1"/>
      <c r="F38" s="1"/>
      <c r="G38" s="1"/>
      <c r="H38" s="22"/>
      <c r="I38" s="22"/>
      <c r="J38" s="18"/>
      <c r="K38" s="18"/>
      <c r="L38" s="18"/>
      <c r="M38" s="18"/>
      <c r="N38" s="18"/>
      <c r="O38" s="18"/>
      <c r="P38" s="1"/>
    </row>
    <row r="39" spans="1:17" ht="18" customHeight="1" x14ac:dyDescent="0.3">
      <c r="A39" s="487" t="s">
        <v>5</v>
      </c>
      <c r="B39" s="511">
        <f>B3</f>
        <v>5</v>
      </c>
      <c r="C39" s="124"/>
      <c r="D39" s="483" t="s">
        <v>250</v>
      </c>
      <c r="E39" s="483"/>
      <c r="F39" s="483"/>
      <c r="G39" s="483"/>
      <c r="H39" s="483"/>
      <c r="I39" s="483"/>
      <c r="J39" s="1"/>
      <c r="K39" s="534" t="s">
        <v>222</v>
      </c>
      <c r="L39" s="534"/>
      <c r="M39" s="534"/>
      <c r="N39" s="534"/>
      <c r="O39" s="534"/>
      <c r="P39" s="534"/>
      <c r="Q39" s="534"/>
    </row>
    <row r="40" spans="1:17" ht="15" customHeight="1" x14ac:dyDescent="0.2">
      <c r="A40" s="487"/>
      <c r="B40" s="511"/>
      <c r="C40" s="124"/>
      <c r="D40" s="483" t="s">
        <v>7</v>
      </c>
      <c r="E40" s="483"/>
      <c r="F40" s="483"/>
      <c r="G40" s="483" t="s">
        <v>8</v>
      </c>
      <c r="H40" s="483"/>
      <c r="I40" s="483"/>
      <c r="J40" s="1"/>
      <c r="K40" s="1"/>
      <c r="L40" s="1"/>
      <c r="M40" s="1"/>
      <c r="N40" s="1"/>
      <c r="O40" s="1"/>
      <c r="P40" s="1"/>
    </row>
    <row r="41" spans="1:17" ht="15" customHeight="1" x14ac:dyDescent="0.2">
      <c r="A41" s="477" t="s">
        <v>4</v>
      </c>
      <c r="B41" s="477"/>
      <c r="C41" s="124"/>
      <c r="D41" s="14" t="s">
        <v>9</v>
      </c>
      <c r="E41" s="14" t="s">
        <v>10</v>
      </c>
      <c r="F41" s="14" t="s">
        <v>11</v>
      </c>
      <c r="G41" s="14" t="s">
        <v>9</v>
      </c>
      <c r="H41" s="14" t="s">
        <v>10</v>
      </c>
      <c r="I41" s="14" t="s">
        <v>11</v>
      </c>
      <c r="J41" s="1"/>
      <c r="K41" s="539" t="s">
        <v>223</v>
      </c>
      <c r="L41" s="539"/>
      <c r="M41" s="539"/>
      <c r="N41" s="539"/>
      <c r="O41" s="539"/>
      <c r="P41" s="539"/>
      <c r="Q41" s="539"/>
    </row>
    <row r="42" spans="1:17" ht="15" customHeight="1" x14ac:dyDescent="0.2">
      <c r="A42" s="551">
        <f>A6</f>
        <v>44986</v>
      </c>
      <c r="B42" s="551"/>
      <c r="C42" s="124"/>
      <c r="D42" s="72">
        <f t="shared" ref="D42:I42" si="0">D6</f>
        <v>2</v>
      </c>
      <c r="E42" s="72">
        <f t="shared" si="0"/>
        <v>8</v>
      </c>
      <c r="F42" s="73">
        <f t="shared" si="0"/>
        <v>2022</v>
      </c>
      <c r="G42" s="72">
        <f t="shared" si="0"/>
        <v>31</v>
      </c>
      <c r="H42" s="72">
        <f t="shared" si="0"/>
        <v>12</v>
      </c>
      <c r="I42" s="73">
        <f t="shared" si="0"/>
        <v>2022</v>
      </c>
      <c r="J42" s="1"/>
      <c r="K42" s="540" t="s">
        <v>25</v>
      </c>
      <c r="L42" s="540"/>
      <c r="M42" s="540"/>
      <c r="N42" s="540"/>
      <c r="O42" s="540"/>
      <c r="P42" s="540"/>
      <c r="Q42" s="540"/>
    </row>
    <row r="43" spans="1:17" ht="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2"/>
      <c r="P43" s="1"/>
    </row>
    <row r="44" spans="1:17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22"/>
      <c r="L44" s="22"/>
      <c r="M44" s="22"/>
      <c r="N44" s="22"/>
      <c r="O44" s="1"/>
      <c r="P44" s="4"/>
      <c r="Q44" s="14" t="s">
        <v>202</v>
      </c>
    </row>
    <row r="45" spans="1:17" ht="6" customHeight="1" x14ac:dyDescent="0.2">
      <c r="P45" s="23"/>
    </row>
    <row r="46" spans="1:17" ht="18" customHeight="1" x14ac:dyDescent="0.3">
      <c r="A46" s="534" t="s">
        <v>452</v>
      </c>
      <c r="B46" s="534"/>
      <c r="C46" s="534"/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</row>
    <row r="48" spans="1:17" ht="15" customHeight="1" x14ac:dyDescent="0.2">
      <c r="A48" s="541" t="s">
        <v>414</v>
      </c>
      <c r="B48" s="541"/>
      <c r="C48" s="541"/>
      <c r="D48" s="541"/>
      <c r="E48" s="541"/>
      <c r="F48" s="541"/>
      <c r="G48" s="541"/>
      <c r="H48" s="541"/>
      <c r="I48" s="541"/>
      <c r="J48" s="22"/>
      <c r="K48" s="541" t="s">
        <v>415</v>
      </c>
      <c r="L48" s="541"/>
      <c r="M48" s="541"/>
      <c r="N48" s="541"/>
      <c r="O48" s="541"/>
      <c r="P48" s="541"/>
      <c r="Q48" s="541"/>
    </row>
    <row r="49" spans="1:17" ht="12.95" customHeight="1" x14ac:dyDescent="0.2">
      <c r="A49" s="483" t="s">
        <v>31</v>
      </c>
      <c r="B49" s="483" t="s">
        <v>233</v>
      </c>
      <c r="C49" s="483"/>
      <c r="D49" s="483"/>
      <c r="E49" s="483"/>
      <c r="F49" s="483"/>
      <c r="G49" s="483"/>
      <c r="H49" s="483" t="s">
        <v>416</v>
      </c>
      <c r="I49" s="483"/>
      <c r="J49" s="22"/>
      <c r="K49" s="483" t="s">
        <v>236</v>
      </c>
      <c r="L49" s="538" t="s">
        <v>417</v>
      </c>
      <c r="M49" s="483" t="s">
        <v>362</v>
      </c>
      <c r="N49" s="538" t="s">
        <v>453</v>
      </c>
      <c r="O49" s="487" t="s">
        <v>419</v>
      </c>
      <c r="P49" s="487"/>
      <c r="Q49" s="582" t="s">
        <v>420</v>
      </c>
    </row>
    <row r="50" spans="1:17" ht="12.95" customHeight="1" x14ac:dyDescent="0.2">
      <c r="A50" s="483"/>
      <c r="B50" s="483"/>
      <c r="C50" s="483"/>
      <c r="D50" s="483"/>
      <c r="E50" s="483"/>
      <c r="F50" s="483"/>
      <c r="G50" s="483"/>
      <c r="H50" s="483"/>
      <c r="I50" s="483"/>
      <c r="J50" s="1"/>
      <c r="K50" s="483"/>
      <c r="L50" s="538"/>
      <c r="M50" s="483"/>
      <c r="N50" s="538"/>
      <c r="O50" s="154" t="s">
        <v>421</v>
      </c>
      <c r="P50" s="155" t="s">
        <v>422</v>
      </c>
      <c r="Q50" s="582"/>
    </row>
    <row r="51" spans="1:17" ht="12.95" customHeight="1" x14ac:dyDescent="0.2">
      <c r="A51" s="113">
        <v>6</v>
      </c>
      <c r="B51" s="546" t="s">
        <v>454</v>
      </c>
      <c r="C51" s="546"/>
      <c r="D51" s="546"/>
      <c r="E51" s="546"/>
      <c r="F51" s="546"/>
      <c r="G51" s="546"/>
      <c r="H51" s="546" t="s">
        <v>455</v>
      </c>
      <c r="I51" s="546"/>
      <c r="J51" s="1"/>
      <c r="K51" s="106" t="s">
        <v>456</v>
      </c>
      <c r="L51" s="106" t="s">
        <v>426</v>
      </c>
      <c r="M51" s="100" t="s">
        <v>368</v>
      </c>
      <c r="N51" s="100" t="s">
        <v>191</v>
      </c>
      <c r="O51" s="156" t="s">
        <v>457</v>
      </c>
      <c r="P51" s="157" t="s">
        <v>458</v>
      </c>
      <c r="Q51" s="150">
        <v>23127236</v>
      </c>
    </row>
    <row r="52" spans="1:17" ht="12.95" customHeight="1" x14ac:dyDescent="0.2">
      <c r="A52" s="113">
        <v>7</v>
      </c>
      <c r="B52" s="546" t="s">
        <v>454</v>
      </c>
      <c r="C52" s="546"/>
      <c r="D52" s="546"/>
      <c r="E52" s="546"/>
      <c r="F52" s="546"/>
      <c r="G52" s="546"/>
      <c r="H52" s="546" t="s">
        <v>455</v>
      </c>
      <c r="I52" s="546"/>
      <c r="J52" s="1"/>
      <c r="K52" s="106" t="s">
        <v>459</v>
      </c>
      <c r="L52" s="106" t="s">
        <v>426</v>
      </c>
      <c r="M52" s="100" t="s">
        <v>368</v>
      </c>
      <c r="N52" s="100" t="s">
        <v>196</v>
      </c>
      <c r="O52" s="156" t="s">
        <v>460</v>
      </c>
      <c r="P52" s="157" t="s">
        <v>461</v>
      </c>
      <c r="Q52" s="150"/>
    </row>
    <row r="53" spans="1:17" ht="12.95" customHeight="1" x14ac:dyDescent="0.2">
      <c r="A53" s="113">
        <v>8</v>
      </c>
      <c r="B53" s="546" t="s">
        <v>454</v>
      </c>
      <c r="C53" s="546"/>
      <c r="D53" s="546"/>
      <c r="E53" s="546"/>
      <c r="F53" s="546"/>
      <c r="G53" s="546"/>
      <c r="H53" s="546" t="s">
        <v>455</v>
      </c>
      <c r="I53" s="546"/>
      <c r="J53" s="1"/>
      <c r="K53" s="106" t="s">
        <v>462</v>
      </c>
      <c r="L53" s="106" t="s">
        <v>426</v>
      </c>
      <c r="M53" s="100" t="s">
        <v>368</v>
      </c>
      <c r="N53" s="100" t="s">
        <v>427</v>
      </c>
      <c r="O53" s="156" t="s">
        <v>463</v>
      </c>
      <c r="P53" s="157" t="s">
        <v>464</v>
      </c>
      <c r="Q53" s="150"/>
    </row>
    <row r="54" spans="1:17" ht="13.5" x14ac:dyDescent="0.2">
      <c r="A54" s="113">
        <v>9</v>
      </c>
      <c r="B54" s="546" t="s">
        <v>454</v>
      </c>
      <c r="C54" s="546"/>
      <c r="D54" s="546"/>
      <c r="E54" s="546"/>
      <c r="F54" s="546"/>
      <c r="G54" s="546"/>
      <c r="H54" s="546" t="s">
        <v>455</v>
      </c>
      <c r="I54" s="546"/>
      <c r="J54" s="1"/>
      <c r="K54" s="106" t="s">
        <v>465</v>
      </c>
      <c r="L54" s="106" t="s">
        <v>426</v>
      </c>
      <c r="M54" s="100" t="s">
        <v>368</v>
      </c>
      <c r="N54" s="100" t="s">
        <v>429</v>
      </c>
      <c r="O54" s="156" t="s">
        <v>466</v>
      </c>
      <c r="P54" s="157" t="s">
        <v>467</v>
      </c>
      <c r="Q54" s="150"/>
    </row>
    <row r="55" spans="1:17" ht="13.5" x14ac:dyDescent="0.2">
      <c r="A55" s="113">
        <v>10</v>
      </c>
      <c r="B55" s="546" t="s">
        <v>468</v>
      </c>
      <c r="C55" s="546"/>
      <c r="D55" s="546"/>
      <c r="E55" s="546"/>
      <c r="F55" s="546"/>
      <c r="G55" s="546"/>
      <c r="H55" s="546" t="s">
        <v>469</v>
      </c>
      <c r="I55" s="546"/>
      <c r="J55" s="1"/>
      <c r="K55" s="106" t="s">
        <v>470</v>
      </c>
      <c r="L55" s="106" t="s">
        <v>426</v>
      </c>
      <c r="M55" s="100" t="s">
        <v>368</v>
      </c>
      <c r="N55" s="100" t="s">
        <v>179</v>
      </c>
      <c r="O55" s="156" t="s">
        <v>471</v>
      </c>
      <c r="P55" s="157" t="s">
        <v>472</v>
      </c>
      <c r="Q55" s="150" t="s">
        <v>473</v>
      </c>
    </row>
    <row r="56" spans="1:17" ht="13.5" x14ac:dyDescent="0.2">
      <c r="A56" s="113">
        <v>11</v>
      </c>
      <c r="B56" s="546"/>
      <c r="C56" s="546"/>
      <c r="D56" s="546"/>
      <c r="E56" s="546"/>
      <c r="F56" s="546"/>
      <c r="G56" s="546"/>
      <c r="H56" s="546"/>
      <c r="I56" s="546"/>
      <c r="J56" s="1"/>
      <c r="K56" s="106"/>
      <c r="L56" s="106"/>
      <c r="M56" s="100"/>
      <c r="N56" s="100"/>
      <c r="O56" s="156"/>
      <c r="P56" s="157"/>
      <c r="Q56" s="150"/>
    </row>
    <row r="57" spans="1:17" ht="13.5" x14ac:dyDescent="0.2">
      <c r="A57" s="113">
        <v>12</v>
      </c>
      <c r="B57" s="546"/>
      <c r="C57" s="546"/>
      <c r="D57" s="546"/>
      <c r="E57" s="546"/>
      <c r="F57" s="546"/>
      <c r="G57" s="546"/>
      <c r="H57" s="546"/>
      <c r="I57" s="546"/>
      <c r="J57" s="1"/>
      <c r="K57" s="106"/>
      <c r="L57" s="106"/>
      <c r="M57" s="100"/>
      <c r="N57" s="100"/>
      <c r="O57" s="156"/>
      <c r="P57" s="157"/>
      <c r="Q57" s="150"/>
    </row>
    <row r="58" spans="1:17" ht="13.5" x14ac:dyDescent="0.2">
      <c r="A58" s="113">
        <v>13</v>
      </c>
      <c r="B58" s="546"/>
      <c r="C58" s="546"/>
      <c r="D58" s="546"/>
      <c r="E58" s="546"/>
      <c r="F58" s="546"/>
      <c r="G58" s="546"/>
      <c r="H58" s="546"/>
      <c r="I58" s="546"/>
      <c r="J58" s="1"/>
      <c r="K58" s="106"/>
      <c r="L58" s="106"/>
      <c r="M58" s="100"/>
      <c r="N58" s="100"/>
      <c r="O58" s="156"/>
      <c r="P58" s="157"/>
      <c r="Q58" s="150"/>
    </row>
    <row r="59" spans="1:17" ht="13.5" x14ac:dyDescent="0.2">
      <c r="A59" s="113">
        <v>14</v>
      </c>
      <c r="B59" s="546"/>
      <c r="C59" s="546"/>
      <c r="D59" s="546"/>
      <c r="E59" s="546"/>
      <c r="F59" s="546"/>
      <c r="G59" s="546"/>
      <c r="H59" s="546"/>
      <c r="I59" s="546"/>
      <c r="J59" s="1"/>
      <c r="K59" s="106"/>
      <c r="L59" s="106"/>
      <c r="M59" s="100"/>
      <c r="N59" s="100"/>
      <c r="O59" s="156"/>
      <c r="P59" s="157"/>
      <c r="Q59" s="150"/>
    </row>
    <row r="60" spans="1:17" ht="13.5" x14ac:dyDescent="0.2">
      <c r="A60" s="113">
        <v>15</v>
      </c>
      <c r="B60" s="546"/>
      <c r="C60" s="546"/>
      <c r="D60" s="546"/>
      <c r="E60" s="546"/>
      <c r="F60" s="546"/>
      <c r="G60" s="546"/>
      <c r="H60" s="546"/>
      <c r="I60" s="546"/>
      <c r="J60" s="1"/>
      <c r="K60" s="106"/>
      <c r="L60" s="106"/>
      <c r="M60" s="100"/>
      <c r="N60" s="100"/>
      <c r="O60" s="156"/>
      <c r="P60" s="157"/>
      <c r="Q60" s="150"/>
    </row>
    <row r="61" spans="1:17" ht="13.5" x14ac:dyDescent="0.2">
      <c r="A61" s="113">
        <v>16</v>
      </c>
      <c r="B61" s="546"/>
      <c r="C61" s="546"/>
      <c r="D61" s="546"/>
      <c r="E61" s="546"/>
      <c r="F61" s="546"/>
      <c r="G61" s="546"/>
      <c r="H61" s="546"/>
      <c r="I61" s="546"/>
      <c r="J61" s="1"/>
      <c r="K61" s="106"/>
      <c r="L61" s="106"/>
      <c r="M61" s="100"/>
      <c r="N61" s="100"/>
      <c r="O61" s="156"/>
      <c r="P61" s="157"/>
      <c r="Q61" s="150"/>
    </row>
    <row r="62" spans="1:17" ht="13.5" x14ac:dyDescent="0.2">
      <c r="A62" s="113">
        <v>17</v>
      </c>
      <c r="B62" s="546"/>
      <c r="C62" s="546"/>
      <c r="D62" s="546"/>
      <c r="E62" s="546"/>
      <c r="F62" s="546"/>
      <c r="G62" s="546"/>
      <c r="H62" s="546"/>
      <c r="I62" s="546"/>
      <c r="J62" s="1"/>
      <c r="K62" s="106"/>
      <c r="L62" s="106"/>
      <c r="M62" s="100"/>
      <c r="N62" s="100"/>
      <c r="O62" s="156"/>
      <c r="P62" s="157"/>
      <c r="Q62" s="150"/>
    </row>
    <row r="63" spans="1:17" ht="13.5" x14ac:dyDescent="0.2">
      <c r="A63" s="113">
        <v>18</v>
      </c>
      <c r="B63" s="546"/>
      <c r="C63" s="546"/>
      <c r="D63" s="546"/>
      <c r="E63" s="546"/>
      <c r="F63" s="546"/>
      <c r="G63" s="546"/>
      <c r="H63" s="546"/>
      <c r="I63" s="546"/>
      <c r="J63" s="1"/>
      <c r="K63" s="106"/>
      <c r="L63" s="106"/>
      <c r="M63" s="100"/>
      <c r="N63" s="100"/>
      <c r="O63" s="156"/>
      <c r="P63" s="157"/>
      <c r="Q63" s="150"/>
    </row>
    <row r="64" spans="1:17" ht="13.5" x14ac:dyDescent="0.2">
      <c r="A64" s="113">
        <v>19</v>
      </c>
      <c r="B64" s="546"/>
      <c r="C64" s="546"/>
      <c r="D64" s="546"/>
      <c r="E64" s="546"/>
      <c r="F64" s="546"/>
      <c r="G64" s="546"/>
      <c r="H64" s="546"/>
      <c r="I64" s="546"/>
      <c r="J64" s="1"/>
      <c r="K64" s="106"/>
      <c r="L64" s="106"/>
      <c r="M64" s="100"/>
      <c r="N64" s="100"/>
      <c r="O64" s="156"/>
      <c r="P64" s="157"/>
      <c r="Q64" s="150"/>
    </row>
    <row r="65" spans="1:17" ht="13.5" x14ac:dyDescent="0.2">
      <c r="A65" s="113">
        <v>20</v>
      </c>
      <c r="B65" s="546"/>
      <c r="C65" s="546"/>
      <c r="D65" s="546"/>
      <c r="E65" s="546"/>
      <c r="F65" s="546"/>
      <c r="G65" s="546"/>
      <c r="H65" s="546"/>
      <c r="I65" s="546"/>
      <c r="J65" s="1"/>
      <c r="K65" s="106"/>
      <c r="L65" s="106"/>
      <c r="M65" s="100"/>
      <c r="N65" s="100"/>
      <c r="O65" s="156"/>
      <c r="P65" s="157"/>
      <c r="Q65" s="150"/>
    </row>
    <row r="66" spans="1:17" ht="13.5" x14ac:dyDescent="0.2">
      <c r="A66" s="113">
        <v>21</v>
      </c>
      <c r="B66" s="546"/>
      <c r="C66" s="546"/>
      <c r="D66" s="546"/>
      <c r="E66" s="546"/>
      <c r="F66" s="546"/>
      <c r="G66" s="546"/>
      <c r="H66" s="546"/>
      <c r="I66" s="546"/>
      <c r="J66" s="1"/>
      <c r="K66" s="106"/>
      <c r="L66" s="106"/>
      <c r="M66" s="100"/>
      <c r="N66" s="100"/>
      <c r="O66" s="156"/>
      <c r="P66" s="157"/>
      <c r="Q66" s="150"/>
    </row>
    <row r="67" spans="1:17" ht="13.5" x14ac:dyDescent="0.2">
      <c r="A67" s="113">
        <v>22</v>
      </c>
      <c r="B67" s="546"/>
      <c r="C67" s="546"/>
      <c r="D67" s="546"/>
      <c r="E67" s="546"/>
      <c r="F67" s="546"/>
      <c r="G67" s="546"/>
      <c r="H67" s="546"/>
      <c r="I67" s="546"/>
      <c r="J67" s="1"/>
      <c r="K67" s="106"/>
      <c r="L67" s="106"/>
      <c r="M67" s="100"/>
      <c r="N67" s="100"/>
      <c r="O67" s="156"/>
      <c r="P67" s="157"/>
      <c r="Q67" s="150"/>
    </row>
    <row r="68" spans="1:17" ht="13.5" x14ac:dyDescent="0.2">
      <c r="A68" s="113">
        <v>23</v>
      </c>
      <c r="B68" s="546"/>
      <c r="C68" s="546"/>
      <c r="D68" s="546"/>
      <c r="E68" s="546"/>
      <c r="F68" s="546"/>
      <c r="G68" s="546"/>
      <c r="H68" s="546"/>
      <c r="I68" s="546"/>
      <c r="J68" s="1"/>
      <c r="K68" s="106"/>
      <c r="L68" s="106"/>
      <c r="M68" s="100"/>
      <c r="N68" s="100"/>
      <c r="O68" s="156"/>
      <c r="P68" s="157"/>
      <c r="Q68" s="150"/>
    </row>
    <row r="69" spans="1:17" ht="13.5" x14ac:dyDescent="0.2">
      <c r="A69" s="113">
        <v>24</v>
      </c>
      <c r="B69" s="546"/>
      <c r="C69" s="546"/>
      <c r="D69" s="546"/>
      <c r="E69" s="546"/>
      <c r="F69" s="546"/>
      <c r="G69" s="546"/>
      <c r="H69" s="546"/>
      <c r="I69" s="546"/>
      <c r="K69" s="106"/>
      <c r="L69" s="106"/>
      <c r="M69" s="100"/>
      <c r="N69" s="100"/>
      <c r="O69" s="156"/>
      <c r="P69" s="157"/>
      <c r="Q69" s="150"/>
    </row>
    <row r="70" spans="1:17" ht="13.5" x14ac:dyDescent="0.2">
      <c r="A70" s="113">
        <v>25</v>
      </c>
      <c r="B70" s="546"/>
      <c r="C70" s="546"/>
      <c r="D70" s="546"/>
      <c r="E70" s="546"/>
      <c r="F70" s="546"/>
      <c r="G70" s="546"/>
      <c r="H70" s="546"/>
      <c r="I70" s="546"/>
      <c r="K70" s="106"/>
      <c r="L70" s="106"/>
      <c r="M70" s="100"/>
      <c r="N70" s="100"/>
      <c r="O70" s="156"/>
      <c r="P70" s="157"/>
      <c r="Q70" s="150"/>
    </row>
    <row r="71" spans="1:17" ht="6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22.5" customHeight="1" x14ac:dyDescent="0.3">
      <c r="A72" s="497" t="s">
        <v>19</v>
      </c>
      <c r="B72" s="497"/>
      <c r="C72" s="497"/>
      <c r="D72" s="505" t="str">
        <f>D37</f>
        <v>3R Petroleum</v>
      </c>
      <c r="E72" s="505"/>
      <c r="F72" s="505"/>
      <c r="G72" s="505"/>
      <c r="H72" s="505"/>
      <c r="I72" s="505"/>
      <c r="J72" s="1"/>
      <c r="K72" s="510" t="s">
        <v>21</v>
      </c>
      <c r="L72" s="510"/>
      <c r="M72" s="510"/>
      <c r="N72" s="510"/>
      <c r="O72" s="510"/>
      <c r="P72" s="510"/>
      <c r="Q72" s="510"/>
    </row>
    <row r="73" spans="1:17" ht="6" customHeight="1" x14ac:dyDescent="0.2">
      <c r="A73" s="1"/>
      <c r="B73" s="1"/>
      <c r="C73" s="1"/>
      <c r="D73" s="1"/>
      <c r="E73" s="1"/>
      <c r="F73" s="1"/>
      <c r="G73" s="1"/>
      <c r="H73" s="22"/>
      <c r="I73" s="22"/>
      <c r="J73" s="18"/>
      <c r="K73" s="18"/>
      <c r="L73" s="18"/>
      <c r="M73" s="18"/>
      <c r="N73" s="18"/>
      <c r="O73" s="18"/>
      <c r="P73" s="1"/>
    </row>
    <row r="74" spans="1:17" ht="18" customHeight="1" x14ac:dyDescent="0.3">
      <c r="A74" s="487" t="s">
        <v>5</v>
      </c>
      <c r="B74" s="511">
        <f>B39</f>
        <v>5</v>
      </c>
      <c r="C74" s="124"/>
      <c r="D74" s="483" t="s">
        <v>250</v>
      </c>
      <c r="E74" s="483"/>
      <c r="F74" s="483"/>
      <c r="G74" s="483"/>
      <c r="H74" s="483"/>
      <c r="I74" s="483"/>
      <c r="J74" s="1"/>
      <c r="K74" s="534" t="s">
        <v>222</v>
      </c>
      <c r="L74" s="534"/>
      <c r="M74" s="534"/>
      <c r="N74" s="534"/>
      <c r="O74" s="534"/>
      <c r="P74" s="534"/>
      <c r="Q74" s="534"/>
    </row>
    <row r="75" spans="1:17" ht="15" customHeight="1" x14ac:dyDescent="0.2">
      <c r="A75" s="487"/>
      <c r="B75" s="511"/>
      <c r="C75" s="124"/>
      <c r="D75" s="483" t="s">
        <v>7</v>
      </c>
      <c r="E75" s="483"/>
      <c r="F75" s="483"/>
      <c r="G75" s="483" t="s">
        <v>8</v>
      </c>
      <c r="H75" s="483"/>
      <c r="I75" s="483"/>
      <c r="J75" s="1"/>
      <c r="K75" s="1"/>
      <c r="L75" s="1"/>
      <c r="M75" s="1"/>
      <c r="N75" s="1"/>
      <c r="O75" s="1"/>
      <c r="P75" s="1"/>
    </row>
    <row r="76" spans="1:17" ht="15" customHeight="1" x14ac:dyDescent="0.2">
      <c r="A76" s="477" t="s">
        <v>4</v>
      </c>
      <c r="B76" s="477"/>
      <c r="C76" s="124"/>
      <c r="D76" s="14" t="s">
        <v>9</v>
      </c>
      <c r="E76" s="14" t="s">
        <v>10</v>
      </c>
      <c r="F76" s="14" t="s">
        <v>11</v>
      </c>
      <c r="G76" s="14" t="s">
        <v>9</v>
      </c>
      <c r="H76" s="14" t="s">
        <v>10</v>
      </c>
      <c r="I76" s="14" t="s">
        <v>11</v>
      </c>
      <c r="J76" s="1"/>
      <c r="K76" s="539" t="s">
        <v>223</v>
      </c>
      <c r="L76" s="539"/>
      <c r="M76" s="539"/>
      <c r="N76" s="539"/>
      <c r="O76" s="539"/>
      <c r="P76" s="539"/>
      <c r="Q76" s="539"/>
    </row>
    <row r="77" spans="1:17" ht="15" customHeight="1" x14ac:dyDescent="0.2">
      <c r="A77" s="551">
        <f>A42</f>
        <v>44986</v>
      </c>
      <c r="B77" s="551"/>
      <c r="C77" s="124"/>
      <c r="D77" s="72">
        <f t="shared" ref="D77:I77" si="1">D42</f>
        <v>2</v>
      </c>
      <c r="E77" s="72">
        <f t="shared" si="1"/>
        <v>8</v>
      </c>
      <c r="F77" s="73">
        <f t="shared" si="1"/>
        <v>2022</v>
      </c>
      <c r="G77" s="72">
        <f t="shared" si="1"/>
        <v>31</v>
      </c>
      <c r="H77" s="72">
        <f t="shared" si="1"/>
        <v>12</v>
      </c>
      <c r="I77" s="73">
        <f t="shared" si="1"/>
        <v>2022</v>
      </c>
      <c r="J77" s="1"/>
      <c r="K77" s="540" t="s">
        <v>25</v>
      </c>
      <c r="L77" s="540"/>
      <c r="M77" s="540"/>
      <c r="N77" s="540"/>
      <c r="O77" s="540"/>
      <c r="P77" s="540"/>
      <c r="Q77" s="540"/>
    </row>
    <row r="78" spans="1:17" ht="6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2"/>
      <c r="P78" s="1"/>
    </row>
    <row r="79" spans="1:17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22"/>
      <c r="L79" s="22"/>
      <c r="M79" s="22"/>
      <c r="N79" s="22"/>
      <c r="O79" s="1"/>
      <c r="P79" s="4"/>
      <c r="Q79" s="14" t="s">
        <v>211</v>
      </c>
    </row>
    <row r="80" spans="1:17" ht="6" customHeight="1" x14ac:dyDescent="0.2">
      <c r="P80" s="23"/>
    </row>
    <row r="81" spans="1:17" ht="18" customHeight="1" x14ac:dyDescent="0.3">
      <c r="A81" s="534" t="s">
        <v>452</v>
      </c>
      <c r="B81" s="534"/>
      <c r="C81" s="534"/>
      <c r="D81" s="534"/>
      <c r="E81" s="534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</row>
    <row r="83" spans="1:17" ht="15" customHeight="1" x14ac:dyDescent="0.2">
      <c r="A83" s="541" t="s">
        <v>414</v>
      </c>
      <c r="B83" s="541"/>
      <c r="C83" s="541"/>
      <c r="D83" s="541"/>
      <c r="E83" s="541"/>
      <c r="F83" s="541"/>
      <c r="G83" s="541"/>
      <c r="H83" s="541"/>
      <c r="I83" s="541"/>
      <c r="J83" s="22"/>
      <c r="K83" s="541" t="s">
        <v>415</v>
      </c>
      <c r="L83" s="541"/>
      <c r="M83" s="541"/>
      <c r="N83" s="541"/>
      <c r="O83" s="541"/>
      <c r="P83" s="541"/>
      <c r="Q83" s="541"/>
    </row>
    <row r="84" spans="1:17" ht="12.95" customHeight="1" x14ac:dyDescent="0.2">
      <c r="A84" s="483" t="s">
        <v>31</v>
      </c>
      <c r="B84" s="483" t="s">
        <v>233</v>
      </c>
      <c r="C84" s="483"/>
      <c r="D84" s="483"/>
      <c r="E84" s="483"/>
      <c r="F84" s="483"/>
      <c r="G84" s="483"/>
      <c r="H84" s="483" t="s">
        <v>416</v>
      </c>
      <c r="I84" s="483"/>
      <c r="J84" s="22"/>
      <c r="K84" s="483" t="s">
        <v>236</v>
      </c>
      <c r="L84" s="538" t="s">
        <v>417</v>
      </c>
      <c r="M84" s="483" t="s">
        <v>362</v>
      </c>
      <c r="N84" s="538" t="s">
        <v>453</v>
      </c>
      <c r="O84" s="487" t="s">
        <v>419</v>
      </c>
      <c r="P84" s="487"/>
      <c r="Q84" s="582" t="s">
        <v>420</v>
      </c>
    </row>
    <row r="85" spans="1:17" ht="12.95" customHeight="1" x14ac:dyDescent="0.2">
      <c r="A85" s="483"/>
      <c r="B85" s="483"/>
      <c r="C85" s="483"/>
      <c r="D85" s="483"/>
      <c r="E85" s="483"/>
      <c r="F85" s="483"/>
      <c r="G85" s="483"/>
      <c r="H85" s="483"/>
      <c r="I85" s="483"/>
      <c r="J85" s="1"/>
      <c r="K85" s="483"/>
      <c r="L85" s="538"/>
      <c r="M85" s="483"/>
      <c r="N85" s="538"/>
      <c r="O85" s="154" t="s">
        <v>421</v>
      </c>
      <c r="P85" s="155" t="s">
        <v>422</v>
      </c>
      <c r="Q85" s="582"/>
    </row>
    <row r="86" spans="1:17" ht="13.5" customHeight="1" x14ac:dyDescent="0.2">
      <c r="A86" s="113">
        <v>26</v>
      </c>
      <c r="B86" s="546"/>
      <c r="C86" s="546"/>
      <c r="D86" s="546"/>
      <c r="E86" s="546"/>
      <c r="F86" s="546"/>
      <c r="G86" s="546"/>
      <c r="H86" s="546"/>
      <c r="I86" s="546"/>
      <c r="J86" s="1"/>
      <c r="K86" s="106"/>
      <c r="L86" s="106"/>
      <c r="M86" s="100"/>
      <c r="N86" s="100"/>
      <c r="O86" s="156"/>
      <c r="P86" s="157"/>
      <c r="Q86" s="150"/>
    </row>
    <row r="87" spans="1:17" ht="13.5" customHeight="1" x14ac:dyDescent="0.2">
      <c r="A87" s="113">
        <v>27</v>
      </c>
      <c r="B87" s="546"/>
      <c r="C87" s="546"/>
      <c r="D87" s="546"/>
      <c r="E87" s="546"/>
      <c r="F87" s="546"/>
      <c r="G87" s="546"/>
      <c r="H87" s="546"/>
      <c r="I87" s="546"/>
      <c r="J87" s="1"/>
      <c r="K87" s="106"/>
      <c r="L87" s="106"/>
      <c r="M87" s="100"/>
      <c r="N87" s="100"/>
      <c r="O87" s="156"/>
      <c r="P87" s="157"/>
      <c r="Q87" s="150"/>
    </row>
    <row r="88" spans="1:17" ht="13.5" x14ac:dyDescent="0.2">
      <c r="A88" s="113">
        <v>28</v>
      </c>
      <c r="B88" s="546"/>
      <c r="C88" s="546"/>
      <c r="D88" s="546"/>
      <c r="E88" s="546"/>
      <c r="F88" s="546"/>
      <c r="G88" s="546"/>
      <c r="H88" s="546"/>
      <c r="I88" s="546"/>
      <c r="J88" s="1"/>
      <c r="K88" s="106"/>
      <c r="L88" s="106"/>
      <c r="M88" s="100"/>
      <c r="N88" s="100"/>
      <c r="O88" s="156"/>
      <c r="P88" s="157"/>
      <c r="Q88" s="150"/>
    </row>
    <row r="89" spans="1:17" ht="13.5" x14ac:dyDescent="0.2">
      <c r="A89" s="113">
        <v>29</v>
      </c>
      <c r="B89" s="546"/>
      <c r="C89" s="546"/>
      <c r="D89" s="546"/>
      <c r="E89" s="546"/>
      <c r="F89" s="546"/>
      <c r="G89" s="546"/>
      <c r="H89" s="546"/>
      <c r="I89" s="546"/>
      <c r="J89" s="1"/>
      <c r="K89" s="106"/>
      <c r="L89" s="106"/>
      <c r="M89" s="100"/>
      <c r="N89" s="100"/>
      <c r="O89" s="156"/>
      <c r="P89" s="157"/>
      <c r="Q89" s="150"/>
    </row>
    <row r="90" spans="1:17" ht="12.95" customHeight="1" x14ac:dyDescent="0.2">
      <c r="A90" s="113">
        <v>30</v>
      </c>
      <c r="B90" s="546"/>
      <c r="C90" s="546"/>
      <c r="D90" s="546"/>
      <c r="E90" s="546"/>
      <c r="F90" s="546"/>
      <c r="G90" s="546"/>
      <c r="H90" s="546"/>
      <c r="I90" s="546"/>
      <c r="J90" s="1"/>
      <c r="K90" s="106"/>
      <c r="L90" s="106"/>
      <c r="M90" s="100"/>
      <c r="N90" s="100"/>
      <c r="O90" s="156"/>
      <c r="P90" s="157"/>
      <c r="Q90" s="150"/>
    </row>
    <row r="91" spans="1:17" ht="12.95" customHeight="1" x14ac:dyDescent="0.2">
      <c r="A91" s="113">
        <v>31</v>
      </c>
      <c r="B91" s="546"/>
      <c r="C91" s="546"/>
      <c r="D91" s="546"/>
      <c r="E91" s="546"/>
      <c r="F91" s="546"/>
      <c r="G91" s="546"/>
      <c r="H91" s="546"/>
      <c r="I91" s="546"/>
      <c r="J91" s="1"/>
      <c r="K91" s="106"/>
      <c r="L91" s="106"/>
      <c r="M91" s="100"/>
      <c r="N91" s="100"/>
      <c r="O91" s="156"/>
      <c r="P91" s="157"/>
      <c r="Q91" s="150"/>
    </row>
    <row r="92" spans="1:17" ht="12.95" customHeight="1" x14ac:dyDescent="0.2">
      <c r="A92" s="113">
        <v>32</v>
      </c>
      <c r="B92" s="546"/>
      <c r="C92" s="546"/>
      <c r="D92" s="546"/>
      <c r="E92" s="546"/>
      <c r="F92" s="546"/>
      <c r="G92" s="546"/>
      <c r="H92" s="546"/>
      <c r="I92" s="546"/>
      <c r="J92" s="1"/>
      <c r="K92" s="106"/>
      <c r="L92" s="106"/>
      <c r="M92" s="100"/>
      <c r="N92" s="100"/>
      <c r="O92" s="156"/>
      <c r="P92" s="157"/>
      <c r="Q92" s="150"/>
    </row>
    <row r="93" spans="1:17" ht="12.95" customHeight="1" x14ac:dyDescent="0.2">
      <c r="A93" s="113">
        <v>33</v>
      </c>
      <c r="B93" s="546"/>
      <c r="C93" s="546"/>
      <c r="D93" s="546"/>
      <c r="E93" s="546"/>
      <c r="F93" s="546"/>
      <c r="G93" s="546"/>
      <c r="H93" s="546"/>
      <c r="I93" s="546"/>
      <c r="J93" s="1"/>
      <c r="K93" s="106"/>
      <c r="L93" s="106"/>
      <c r="M93" s="100"/>
      <c r="N93" s="100"/>
      <c r="O93" s="156"/>
      <c r="P93" s="157"/>
      <c r="Q93" s="150"/>
    </row>
    <row r="94" spans="1:17" ht="13.5" x14ac:dyDescent="0.2">
      <c r="A94" s="113">
        <v>34</v>
      </c>
      <c r="B94" s="546"/>
      <c r="C94" s="546"/>
      <c r="D94" s="546"/>
      <c r="E94" s="546"/>
      <c r="F94" s="546"/>
      <c r="G94" s="546"/>
      <c r="H94" s="546"/>
      <c r="I94" s="546"/>
      <c r="J94" s="1"/>
      <c r="K94" s="106"/>
      <c r="L94" s="106"/>
      <c r="M94" s="100"/>
      <c r="N94" s="100"/>
      <c r="O94" s="156"/>
      <c r="P94" s="157"/>
      <c r="Q94" s="150"/>
    </row>
    <row r="95" spans="1:17" ht="13.5" x14ac:dyDescent="0.2">
      <c r="A95" s="113">
        <v>35</v>
      </c>
      <c r="B95" s="546"/>
      <c r="C95" s="546"/>
      <c r="D95" s="546"/>
      <c r="E95" s="546"/>
      <c r="F95" s="546"/>
      <c r="G95" s="546"/>
      <c r="H95" s="546"/>
      <c r="I95" s="546"/>
      <c r="J95" s="1"/>
      <c r="K95" s="106"/>
      <c r="L95" s="106"/>
      <c r="M95" s="100"/>
      <c r="N95" s="100"/>
      <c r="O95" s="156"/>
      <c r="P95" s="157"/>
      <c r="Q95" s="150"/>
    </row>
    <row r="96" spans="1:17" ht="13.5" x14ac:dyDescent="0.2">
      <c r="A96" s="113">
        <v>36</v>
      </c>
      <c r="B96" s="546"/>
      <c r="C96" s="546"/>
      <c r="D96" s="546"/>
      <c r="E96" s="546"/>
      <c r="F96" s="546"/>
      <c r="G96" s="546"/>
      <c r="H96" s="546"/>
      <c r="I96" s="546"/>
      <c r="J96" s="1"/>
      <c r="K96" s="106"/>
      <c r="L96" s="106"/>
      <c r="M96" s="100"/>
      <c r="N96" s="100"/>
      <c r="O96" s="156"/>
      <c r="P96" s="157"/>
      <c r="Q96" s="150"/>
    </row>
    <row r="97" spans="1:17" ht="13.5" x14ac:dyDescent="0.2">
      <c r="A97" s="113">
        <v>37</v>
      </c>
      <c r="B97" s="546"/>
      <c r="C97" s="546"/>
      <c r="D97" s="546"/>
      <c r="E97" s="546"/>
      <c r="F97" s="546"/>
      <c r="G97" s="546"/>
      <c r="H97" s="546"/>
      <c r="I97" s="546"/>
      <c r="J97" s="1"/>
      <c r="K97" s="106"/>
      <c r="L97" s="106"/>
      <c r="M97" s="100"/>
      <c r="N97" s="100"/>
      <c r="O97" s="156"/>
      <c r="P97" s="157"/>
      <c r="Q97" s="150"/>
    </row>
    <row r="98" spans="1:17" ht="13.5" x14ac:dyDescent="0.2">
      <c r="A98" s="113">
        <v>38</v>
      </c>
      <c r="B98" s="546"/>
      <c r="C98" s="546"/>
      <c r="D98" s="546"/>
      <c r="E98" s="546"/>
      <c r="F98" s="546"/>
      <c r="G98" s="546"/>
      <c r="H98" s="546"/>
      <c r="I98" s="546"/>
      <c r="J98" s="1"/>
      <c r="K98" s="106"/>
      <c r="L98" s="106"/>
      <c r="M98" s="100"/>
      <c r="N98" s="100"/>
      <c r="O98" s="156"/>
      <c r="P98" s="157"/>
      <c r="Q98" s="150"/>
    </row>
    <row r="99" spans="1:17" ht="13.5" x14ac:dyDescent="0.2">
      <c r="A99" s="113">
        <v>39</v>
      </c>
      <c r="B99" s="546"/>
      <c r="C99" s="546"/>
      <c r="D99" s="546"/>
      <c r="E99" s="546"/>
      <c r="F99" s="546"/>
      <c r="G99" s="546"/>
      <c r="H99" s="546"/>
      <c r="I99" s="546"/>
      <c r="J99" s="1"/>
      <c r="K99" s="106"/>
      <c r="L99" s="106"/>
      <c r="M99" s="100"/>
      <c r="N99" s="100"/>
      <c r="O99" s="156"/>
      <c r="P99" s="157"/>
      <c r="Q99" s="150"/>
    </row>
    <row r="100" spans="1:17" ht="13.5" x14ac:dyDescent="0.2">
      <c r="A100" s="113">
        <v>40</v>
      </c>
      <c r="B100" s="546"/>
      <c r="C100" s="546"/>
      <c r="D100" s="546"/>
      <c r="E100" s="546"/>
      <c r="F100" s="546"/>
      <c r="G100" s="546"/>
      <c r="H100" s="546"/>
      <c r="I100" s="546"/>
      <c r="J100" s="1"/>
      <c r="K100" s="106"/>
      <c r="L100" s="106"/>
      <c r="M100" s="100"/>
      <c r="N100" s="100"/>
      <c r="O100" s="156"/>
      <c r="P100" s="157"/>
      <c r="Q100" s="150"/>
    </row>
    <row r="101" spans="1:17" ht="13.5" x14ac:dyDescent="0.2">
      <c r="A101" s="113">
        <v>41</v>
      </c>
      <c r="B101" s="546"/>
      <c r="C101" s="546"/>
      <c r="D101" s="546"/>
      <c r="E101" s="546"/>
      <c r="F101" s="546"/>
      <c r="G101" s="546"/>
      <c r="H101" s="546"/>
      <c r="I101" s="546"/>
      <c r="J101" s="1"/>
      <c r="K101" s="106"/>
      <c r="L101" s="106"/>
      <c r="M101" s="100"/>
      <c r="N101" s="100"/>
      <c r="O101" s="156"/>
      <c r="P101" s="157"/>
      <c r="Q101" s="150"/>
    </row>
    <row r="102" spans="1:17" ht="13.5" x14ac:dyDescent="0.2">
      <c r="A102" s="113">
        <v>42</v>
      </c>
      <c r="B102" s="546"/>
      <c r="C102" s="546"/>
      <c r="D102" s="546"/>
      <c r="E102" s="546"/>
      <c r="F102" s="546"/>
      <c r="G102" s="546"/>
      <c r="H102" s="546"/>
      <c r="I102" s="546"/>
      <c r="J102" s="1"/>
      <c r="K102" s="106"/>
      <c r="L102" s="106"/>
      <c r="M102" s="100"/>
      <c r="N102" s="100"/>
      <c r="O102" s="156"/>
      <c r="P102" s="157"/>
      <c r="Q102" s="150"/>
    </row>
    <row r="103" spans="1:17" ht="13.5" x14ac:dyDescent="0.2">
      <c r="A103" s="113">
        <v>43</v>
      </c>
      <c r="B103" s="546"/>
      <c r="C103" s="546"/>
      <c r="D103" s="546"/>
      <c r="E103" s="546"/>
      <c r="F103" s="546"/>
      <c r="G103" s="546"/>
      <c r="H103" s="546"/>
      <c r="I103" s="546"/>
      <c r="J103" s="1"/>
      <c r="K103" s="106"/>
      <c r="L103" s="106"/>
      <c r="M103" s="100"/>
      <c r="N103" s="100"/>
      <c r="O103" s="156"/>
      <c r="P103" s="157"/>
      <c r="Q103" s="150"/>
    </row>
    <row r="104" spans="1:17" ht="13.5" x14ac:dyDescent="0.2">
      <c r="A104" s="113">
        <v>44</v>
      </c>
      <c r="B104" s="546"/>
      <c r="C104" s="546"/>
      <c r="D104" s="546"/>
      <c r="E104" s="546"/>
      <c r="F104" s="546"/>
      <c r="G104" s="546"/>
      <c r="H104" s="546"/>
      <c r="I104" s="546"/>
      <c r="K104" s="106"/>
      <c r="L104" s="106"/>
      <c r="M104" s="100"/>
      <c r="N104" s="100"/>
      <c r="O104" s="156"/>
      <c r="P104" s="157"/>
      <c r="Q104" s="150"/>
    </row>
    <row r="105" spans="1:17" ht="13.5" x14ac:dyDescent="0.2">
      <c r="A105" s="113">
        <v>45</v>
      </c>
      <c r="B105" s="546"/>
      <c r="C105" s="546"/>
      <c r="D105" s="546"/>
      <c r="E105" s="546"/>
      <c r="F105" s="546"/>
      <c r="G105" s="546"/>
      <c r="H105" s="546"/>
      <c r="I105" s="546"/>
      <c r="K105" s="106"/>
      <c r="L105" s="106"/>
      <c r="M105" s="100"/>
      <c r="N105" s="100"/>
      <c r="O105" s="156"/>
      <c r="P105" s="157"/>
      <c r="Q105" s="150"/>
    </row>
    <row r="107" spans="1:17" ht="22.5" customHeight="1" x14ac:dyDescent="0.3">
      <c r="A107" s="497" t="s">
        <v>19</v>
      </c>
      <c r="B107" s="497"/>
      <c r="C107" s="497"/>
      <c r="D107" s="505" t="str">
        <f>D72</f>
        <v>3R Petroleum</v>
      </c>
      <c r="E107" s="505"/>
      <c r="F107" s="505"/>
      <c r="G107" s="505"/>
      <c r="H107" s="505"/>
      <c r="I107" s="505"/>
      <c r="J107" s="1"/>
      <c r="K107" s="510" t="s">
        <v>21</v>
      </c>
      <c r="L107" s="510"/>
      <c r="M107" s="510"/>
      <c r="N107" s="510"/>
      <c r="O107" s="510"/>
      <c r="P107" s="510"/>
      <c r="Q107" s="510"/>
    </row>
    <row r="108" spans="1:17" ht="6" customHeight="1" x14ac:dyDescent="0.2">
      <c r="A108" s="1"/>
      <c r="B108" s="1"/>
      <c r="C108" s="1"/>
      <c r="D108" s="1"/>
      <c r="E108" s="1"/>
      <c r="F108" s="1"/>
      <c r="G108" s="1"/>
      <c r="H108" s="22"/>
      <c r="I108" s="22"/>
      <c r="J108" s="18"/>
      <c r="K108" s="18"/>
      <c r="L108" s="18"/>
      <c r="M108" s="18"/>
      <c r="N108" s="18"/>
      <c r="O108" s="18"/>
      <c r="P108" s="1"/>
    </row>
    <row r="109" spans="1:17" ht="18" customHeight="1" x14ac:dyDescent="0.3">
      <c r="A109" s="487" t="s">
        <v>5</v>
      </c>
      <c r="B109" s="511">
        <f>B74</f>
        <v>5</v>
      </c>
      <c r="C109" s="124"/>
      <c r="D109" s="483" t="s">
        <v>250</v>
      </c>
      <c r="E109" s="483"/>
      <c r="F109" s="483"/>
      <c r="G109" s="483"/>
      <c r="H109" s="483"/>
      <c r="I109" s="483"/>
      <c r="J109" s="1"/>
      <c r="K109" s="534" t="s">
        <v>222</v>
      </c>
      <c r="L109" s="534"/>
      <c r="M109" s="534"/>
      <c r="N109" s="534"/>
      <c r="O109" s="534"/>
      <c r="P109" s="534"/>
      <c r="Q109" s="534"/>
    </row>
    <row r="110" spans="1:17" ht="15" customHeight="1" x14ac:dyDescent="0.2">
      <c r="A110" s="487"/>
      <c r="B110" s="511"/>
      <c r="C110" s="124"/>
      <c r="D110" s="483" t="s">
        <v>7</v>
      </c>
      <c r="E110" s="483"/>
      <c r="F110" s="483"/>
      <c r="G110" s="483" t="s">
        <v>8</v>
      </c>
      <c r="H110" s="483"/>
      <c r="I110" s="483"/>
      <c r="J110" s="1"/>
      <c r="K110" s="1"/>
      <c r="L110" s="1"/>
      <c r="M110" s="1"/>
      <c r="N110" s="1"/>
      <c r="O110" s="1"/>
      <c r="P110" s="1"/>
    </row>
    <row r="111" spans="1:17" ht="15" customHeight="1" x14ac:dyDescent="0.2">
      <c r="A111" s="477" t="s">
        <v>4</v>
      </c>
      <c r="B111" s="477"/>
      <c r="C111" s="124"/>
      <c r="D111" s="14" t="s">
        <v>9</v>
      </c>
      <c r="E111" s="14" t="s">
        <v>10</v>
      </c>
      <c r="F111" s="14" t="s">
        <v>11</v>
      </c>
      <c r="G111" s="14" t="s">
        <v>9</v>
      </c>
      <c r="H111" s="14" t="s">
        <v>10</v>
      </c>
      <c r="I111" s="14" t="s">
        <v>11</v>
      </c>
      <c r="J111" s="1"/>
      <c r="K111" s="539" t="s">
        <v>223</v>
      </c>
      <c r="L111" s="539"/>
      <c r="M111" s="539"/>
      <c r="N111" s="539"/>
      <c r="O111" s="539"/>
      <c r="P111" s="539"/>
      <c r="Q111" s="539"/>
    </row>
    <row r="112" spans="1:17" ht="15" customHeight="1" x14ac:dyDescent="0.2">
      <c r="A112" s="551">
        <f>A77</f>
        <v>44986</v>
      </c>
      <c r="B112" s="551"/>
      <c r="C112" s="124"/>
      <c r="D112" s="72">
        <f t="shared" ref="D112:I112" si="2">D77</f>
        <v>2</v>
      </c>
      <c r="E112" s="72">
        <f t="shared" si="2"/>
        <v>8</v>
      </c>
      <c r="F112" s="73">
        <f t="shared" si="2"/>
        <v>2022</v>
      </c>
      <c r="G112" s="72">
        <f t="shared" si="2"/>
        <v>31</v>
      </c>
      <c r="H112" s="72">
        <f t="shared" si="2"/>
        <v>12</v>
      </c>
      <c r="I112" s="73">
        <f t="shared" si="2"/>
        <v>2022</v>
      </c>
      <c r="J112" s="1"/>
      <c r="K112" s="540" t="s">
        <v>25</v>
      </c>
      <c r="L112" s="540"/>
      <c r="M112" s="540"/>
      <c r="N112" s="540"/>
      <c r="O112" s="540"/>
      <c r="P112" s="540"/>
      <c r="Q112" s="540"/>
    </row>
    <row r="113" spans="1:17" ht="6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2"/>
      <c r="P113" s="1"/>
    </row>
    <row r="114" spans="1:17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2"/>
      <c r="L114" s="22"/>
      <c r="M114" s="22"/>
      <c r="N114" s="22"/>
      <c r="O114" s="1"/>
      <c r="P114" s="4"/>
      <c r="Q114" s="14" t="s">
        <v>217</v>
      </c>
    </row>
    <row r="115" spans="1:17" ht="6" customHeight="1" x14ac:dyDescent="0.2">
      <c r="P115" s="23"/>
    </row>
    <row r="116" spans="1:17" ht="18" customHeight="1" x14ac:dyDescent="0.3">
      <c r="A116" s="534" t="s">
        <v>452</v>
      </c>
      <c r="B116" s="534"/>
      <c r="C116" s="534"/>
      <c r="D116" s="534"/>
      <c r="E116" s="534"/>
      <c r="F116" s="534"/>
      <c r="G116" s="534"/>
      <c r="H116" s="534"/>
      <c r="I116" s="534"/>
      <c r="J116" s="534"/>
      <c r="K116" s="534"/>
      <c r="L116" s="534"/>
      <c r="M116" s="534"/>
      <c r="N116" s="534"/>
      <c r="O116" s="534"/>
      <c r="P116" s="534"/>
      <c r="Q116" s="534"/>
    </row>
    <row r="118" spans="1:17" ht="15" customHeight="1" x14ac:dyDescent="0.2">
      <c r="A118" s="541" t="s">
        <v>414</v>
      </c>
      <c r="B118" s="541"/>
      <c r="C118" s="541"/>
      <c r="D118" s="541"/>
      <c r="E118" s="541"/>
      <c r="F118" s="541"/>
      <c r="G118" s="541"/>
      <c r="H118" s="541"/>
      <c r="I118" s="541"/>
      <c r="J118" s="22"/>
      <c r="K118" s="541" t="s">
        <v>415</v>
      </c>
      <c r="L118" s="541"/>
      <c r="M118" s="541"/>
      <c r="N118" s="541"/>
      <c r="O118" s="541"/>
      <c r="P118" s="541"/>
      <c r="Q118" s="541"/>
    </row>
    <row r="119" spans="1:17" ht="12.95" customHeight="1" x14ac:dyDescent="0.2">
      <c r="A119" s="483" t="s">
        <v>31</v>
      </c>
      <c r="B119" s="483" t="s">
        <v>233</v>
      </c>
      <c r="C119" s="483"/>
      <c r="D119" s="483"/>
      <c r="E119" s="483"/>
      <c r="F119" s="483"/>
      <c r="G119" s="483"/>
      <c r="H119" s="483" t="s">
        <v>416</v>
      </c>
      <c r="I119" s="483"/>
      <c r="J119" s="22"/>
      <c r="K119" s="483" t="s">
        <v>236</v>
      </c>
      <c r="L119" s="538" t="s">
        <v>417</v>
      </c>
      <c r="M119" s="483" t="s">
        <v>362</v>
      </c>
      <c r="N119" s="538" t="s">
        <v>453</v>
      </c>
      <c r="O119" s="487" t="s">
        <v>419</v>
      </c>
      <c r="P119" s="487"/>
      <c r="Q119" s="582" t="s">
        <v>420</v>
      </c>
    </row>
    <row r="120" spans="1:17" ht="12.95" customHeight="1" x14ac:dyDescent="0.2">
      <c r="A120" s="483"/>
      <c r="B120" s="483"/>
      <c r="C120" s="483"/>
      <c r="D120" s="483"/>
      <c r="E120" s="483"/>
      <c r="F120" s="483"/>
      <c r="G120" s="483"/>
      <c r="H120" s="483"/>
      <c r="I120" s="483"/>
      <c r="J120" s="1"/>
      <c r="K120" s="483"/>
      <c r="L120" s="538"/>
      <c r="M120" s="483"/>
      <c r="N120" s="538"/>
      <c r="O120" s="154" t="s">
        <v>421</v>
      </c>
      <c r="P120" s="155" t="s">
        <v>422</v>
      </c>
      <c r="Q120" s="582"/>
    </row>
    <row r="121" spans="1:17" ht="13.5" x14ac:dyDescent="0.2">
      <c r="A121" s="113">
        <v>46</v>
      </c>
      <c r="B121" s="546"/>
      <c r="C121" s="546"/>
      <c r="D121" s="546"/>
      <c r="E121" s="546"/>
      <c r="F121" s="546"/>
      <c r="G121" s="546"/>
      <c r="H121" s="546"/>
      <c r="I121" s="546"/>
      <c r="J121" s="1"/>
      <c r="K121" s="106"/>
      <c r="L121" s="106"/>
      <c r="M121" s="100"/>
      <c r="N121" s="100"/>
      <c r="O121" s="156"/>
      <c r="P121" s="157"/>
      <c r="Q121" s="150"/>
    </row>
    <row r="122" spans="1:17" ht="13.5" x14ac:dyDescent="0.2">
      <c r="A122" s="113">
        <v>47</v>
      </c>
      <c r="B122" s="546"/>
      <c r="C122" s="546"/>
      <c r="D122" s="546"/>
      <c r="E122" s="546"/>
      <c r="F122" s="546"/>
      <c r="G122" s="546"/>
      <c r="H122" s="546"/>
      <c r="I122" s="546"/>
      <c r="J122" s="1"/>
      <c r="K122" s="106"/>
      <c r="L122" s="106"/>
      <c r="M122" s="100"/>
      <c r="N122" s="100"/>
      <c r="O122" s="156"/>
      <c r="P122" s="157"/>
      <c r="Q122" s="150"/>
    </row>
    <row r="123" spans="1:17" ht="13.5" x14ac:dyDescent="0.2">
      <c r="A123" s="113">
        <v>48</v>
      </c>
      <c r="B123" s="546"/>
      <c r="C123" s="546"/>
      <c r="D123" s="546"/>
      <c r="E123" s="546"/>
      <c r="F123" s="546"/>
      <c r="G123" s="546"/>
      <c r="H123" s="546"/>
      <c r="I123" s="546"/>
      <c r="J123" s="1"/>
      <c r="K123" s="106"/>
      <c r="L123" s="106"/>
      <c r="M123" s="100"/>
      <c r="N123" s="100"/>
      <c r="O123" s="156"/>
      <c r="P123" s="157"/>
      <c r="Q123" s="150"/>
    </row>
    <row r="124" spans="1:17" ht="13.5" x14ac:dyDescent="0.2">
      <c r="A124" s="113">
        <v>49</v>
      </c>
      <c r="B124" s="546"/>
      <c r="C124" s="546"/>
      <c r="D124" s="546"/>
      <c r="E124" s="546"/>
      <c r="F124" s="546"/>
      <c r="G124" s="546"/>
      <c r="H124" s="546"/>
      <c r="I124" s="546"/>
      <c r="J124" s="1"/>
      <c r="K124" s="106"/>
      <c r="L124" s="106"/>
      <c r="M124" s="100"/>
      <c r="N124" s="100"/>
      <c r="O124" s="156"/>
      <c r="P124" s="157"/>
      <c r="Q124" s="150"/>
    </row>
    <row r="125" spans="1:17" ht="13.5" x14ac:dyDescent="0.2">
      <c r="A125" s="113">
        <v>50</v>
      </c>
      <c r="B125" s="546"/>
      <c r="C125" s="546"/>
      <c r="D125" s="546"/>
      <c r="E125" s="546"/>
      <c r="F125" s="546"/>
      <c r="G125" s="546"/>
      <c r="H125" s="546"/>
      <c r="I125" s="546"/>
      <c r="J125" s="1"/>
      <c r="K125" s="106"/>
      <c r="L125" s="106"/>
      <c r="M125" s="100"/>
      <c r="N125" s="100"/>
      <c r="O125" s="156"/>
      <c r="P125" s="157"/>
      <c r="Q125" s="150"/>
    </row>
    <row r="126" spans="1:17" ht="13.5" x14ac:dyDescent="0.2">
      <c r="A126" s="113">
        <v>51</v>
      </c>
      <c r="B126" s="546"/>
      <c r="C126" s="546"/>
      <c r="D126" s="546"/>
      <c r="E126" s="546"/>
      <c r="F126" s="546"/>
      <c r="G126" s="546"/>
      <c r="H126" s="546"/>
      <c r="I126" s="546"/>
      <c r="J126" s="1"/>
      <c r="K126" s="106"/>
      <c r="L126" s="106"/>
      <c r="M126" s="100"/>
      <c r="N126" s="100"/>
      <c r="O126" s="156"/>
      <c r="P126" s="157"/>
      <c r="Q126" s="150"/>
    </row>
    <row r="127" spans="1:17" ht="13.5" x14ac:dyDescent="0.2">
      <c r="A127" s="113">
        <v>52</v>
      </c>
      <c r="B127" s="546"/>
      <c r="C127" s="546"/>
      <c r="D127" s="546"/>
      <c r="E127" s="546"/>
      <c r="F127" s="546"/>
      <c r="G127" s="546"/>
      <c r="H127" s="546"/>
      <c r="I127" s="546"/>
      <c r="J127" s="1"/>
      <c r="K127" s="106"/>
      <c r="L127" s="106"/>
      <c r="M127" s="100"/>
      <c r="N127" s="100"/>
      <c r="O127" s="156"/>
      <c r="P127" s="157"/>
      <c r="Q127" s="150"/>
    </row>
    <row r="128" spans="1:17" ht="13.5" x14ac:dyDescent="0.2">
      <c r="A128" s="113">
        <v>53</v>
      </c>
      <c r="B128" s="546"/>
      <c r="C128" s="546"/>
      <c r="D128" s="546"/>
      <c r="E128" s="546"/>
      <c r="F128" s="546"/>
      <c r="G128" s="546"/>
      <c r="H128" s="546"/>
      <c r="I128" s="546"/>
      <c r="J128" s="1"/>
      <c r="K128" s="106"/>
      <c r="L128" s="106"/>
      <c r="M128" s="100"/>
      <c r="N128" s="100"/>
      <c r="O128" s="156"/>
      <c r="P128" s="157"/>
      <c r="Q128" s="150"/>
    </row>
    <row r="129" spans="1:17" ht="13.5" x14ac:dyDescent="0.2">
      <c r="A129" s="113">
        <v>54</v>
      </c>
      <c r="B129" s="546"/>
      <c r="C129" s="546"/>
      <c r="D129" s="546"/>
      <c r="E129" s="546"/>
      <c r="F129" s="546"/>
      <c r="G129" s="546"/>
      <c r="H129" s="546"/>
      <c r="I129" s="546"/>
      <c r="J129" s="1"/>
      <c r="K129" s="106"/>
      <c r="L129" s="106"/>
      <c r="M129" s="100"/>
      <c r="N129" s="100"/>
      <c r="O129" s="156"/>
      <c r="P129" s="157"/>
      <c r="Q129" s="150"/>
    </row>
    <row r="130" spans="1:17" ht="13.5" x14ac:dyDescent="0.2">
      <c r="A130" s="113">
        <v>55</v>
      </c>
      <c r="B130" s="546"/>
      <c r="C130" s="546"/>
      <c r="D130" s="546"/>
      <c r="E130" s="546"/>
      <c r="F130" s="546"/>
      <c r="G130" s="546"/>
      <c r="H130" s="546"/>
      <c r="I130" s="546"/>
      <c r="J130" s="1"/>
      <c r="K130" s="106"/>
      <c r="L130" s="106"/>
      <c r="M130" s="100"/>
      <c r="N130" s="100"/>
      <c r="O130" s="156"/>
      <c r="P130" s="157"/>
      <c r="Q130" s="150"/>
    </row>
    <row r="131" spans="1:17" ht="13.5" x14ac:dyDescent="0.2">
      <c r="A131" s="113">
        <v>56</v>
      </c>
      <c r="B131" s="546"/>
      <c r="C131" s="546"/>
      <c r="D131" s="546"/>
      <c r="E131" s="546"/>
      <c r="F131" s="546"/>
      <c r="G131" s="546"/>
      <c r="H131" s="546"/>
      <c r="I131" s="546"/>
      <c r="J131" s="1"/>
      <c r="K131" s="106"/>
      <c r="L131" s="106"/>
      <c r="M131" s="100"/>
      <c r="N131" s="100"/>
      <c r="O131" s="156"/>
      <c r="P131" s="157"/>
      <c r="Q131" s="150"/>
    </row>
    <row r="132" spans="1:17" ht="13.5" x14ac:dyDescent="0.2">
      <c r="A132" s="113">
        <v>57</v>
      </c>
      <c r="B132" s="546"/>
      <c r="C132" s="546"/>
      <c r="D132" s="546"/>
      <c r="E132" s="546"/>
      <c r="F132" s="546"/>
      <c r="G132" s="546"/>
      <c r="H132" s="546"/>
      <c r="I132" s="546"/>
      <c r="J132" s="1"/>
      <c r="K132" s="106"/>
      <c r="L132" s="106"/>
      <c r="M132" s="100"/>
      <c r="N132" s="100"/>
      <c r="O132" s="156"/>
      <c r="P132" s="157"/>
      <c r="Q132" s="150"/>
    </row>
    <row r="133" spans="1:17" ht="13.5" x14ac:dyDescent="0.2">
      <c r="A133" s="113">
        <v>58</v>
      </c>
      <c r="B133" s="546"/>
      <c r="C133" s="546"/>
      <c r="D133" s="546"/>
      <c r="E133" s="546"/>
      <c r="F133" s="546"/>
      <c r="G133" s="546"/>
      <c r="H133" s="546"/>
      <c r="I133" s="546"/>
      <c r="J133" s="1"/>
      <c r="K133" s="106"/>
      <c r="L133" s="106"/>
      <c r="M133" s="100"/>
      <c r="N133" s="100"/>
      <c r="O133" s="156"/>
      <c r="P133" s="157"/>
      <c r="Q133" s="150"/>
    </row>
    <row r="134" spans="1:17" ht="13.5" x14ac:dyDescent="0.2">
      <c r="A134" s="113">
        <v>59</v>
      </c>
      <c r="B134" s="546"/>
      <c r="C134" s="546"/>
      <c r="D134" s="546"/>
      <c r="E134" s="546"/>
      <c r="F134" s="546"/>
      <c r="G134" s="546"/>
      <c r="H134" s="546"/>
      <c r="I134" s="546"/>
      <c r="J134" s="1"/>
      <c r="K134" s="106"/>
      <c r="L134" s="106"/>
      <c r="M134" s="100"/>
      <c r="N134" s="100"/>
      <c r="O134" s="156"/>
      <c r="P134" s="157"/>
      <c r="Q134" s="150"/>
    </row>
    <row r="135" spans="1:17" ht="13.5" x14ac:dyDescent="0.2">
      <c r="A135" s="113">
        <v>60</v>
      </c>
      <c r="B135" s="546"/>
      <c r="C135" s="546"/>
      <c r="D135" s="546"/>
      <c r="E135" s="546"/>
      <c r="F135" s="546"/>
      <c r="G135" s="546"/>
      <c r="H135" s="546"/>
      <c r="I135" s="546"/>
      <c r="J135" s="1"/>
      <c r="K135" s="106"/>
      <c r="L135" s="106"/>
      <c r="M135" s="100"/>
      <c r="N135" s="100"/>
      <c r="O135" s="156"/>
      <c r="P135" s="157"/>
      <c r="Q135" s="150"/>
    </row>
    <row r="136" spans="1:17" ht="13.5" x14ac:dyDescent="0.2">
      <c r="A136" s="113">
        <v>61</v>
      </c>
      <c r="B136" s="546"/>
      <c r="C136" s="546"/>
      <c r="D136" s="546"/>
      <c r="E136" s="546"/>
      <c r="F136" s="546"/>
      <c r="G136" s="546"/>
      <c r="H136" s="546"/>
      <c r="I136" s="546"/>
      <c r="J136" s="1"/>
      <c r="K136" s="106"/>
      <c r="L136" s="106"/>
      <c r="M136" s="100"/>
      <c r="N136" s="100"/>
      <c r="O136" s="156"/>
      <c r="P136" s="157"/>
      <c r="Q136" s="150"/>
    </row>
    <row r="137" spans="1:17" ht="13.5" x14ac:dyDescent="0.2">
      <c r="A137" s="113">
        <v>62</v>
      </c>
      <c r="B137" s="546"/>
      <c r="C137" s="546"/>
      <c r="D137" s="546"/>
      <c r="E137" s="546"/>
      <c r="F137" s="546"/>
      <c r="G137" s="546"/>
      <c r="H137" s="546"/>
      <c r="I137" s="546"/>
      <c r="J137" s="1"/>
      <c r="K137" s="106"/>
      <c r="L137" s="106"/>
      <c r="M137" s="100"/>
      <c r="N137" s="100"/>
      <c r="O137" s="156"/>
      <c r="P137" s="157"/>
      <c r="Q137" s="150"/>
    </row>
    <row r="138" spans="1:17" ht="13.5" x14ac:dyDescent="0.2">
      <c r="A138" s="113">
        <v>63</v>
      </c>
      <c r="B138" s="546"/>
      <c r="C138" s="546"/>
      <c r="D138" s="546"/>
      <c r="E138" s="546"/>
      <c r="F138" s="546"/>
      <c r="G138" s="546"/>
      <c r="H138" s="546"/>
      <c r="I138" s="546"/>
      <c r="J138" s="1"/>
      <c r="K138" s="106"/>
      <c r="L138" s="106"/>
      <c r="M138" s="100"/>
      <c r="N138" s="100"/>
      <c r="O138" s="156"/>
      <c r="P138" s="157"/>
      <c r="Q138" s="150"/>
    </row>
    <row r="139" spans="1:17" ht="13.5" x14ac:dyDescent="0.2">
      <c r="A139" s="113">
        <v>64</v>
      </c>
      <c r="B139" s="546"/>
      <c r="C139" s="546"/>
      <c r="D139" s="546"/>
      <c r="E139" s="546"/>
      <c r="F139" s="546"/>
      <c r="G139" s="546"/>
      <c r="H139" s="546"/>
      <c r="I139" s="546"/>
      <c r="K139" s="106"/>
      <c r="L139" s="106"/>
      <c r="M139" s="100"/>
      <c r="N139" s="100"/>
      <c r="O139" s="156"/>
      <c r="P139" s="157"/>
      <c r="Q139" s="150"/>
    </row>
    <row r="140" spans="1:17" ht="13.5" x14ac:dyDescent="0.2">
      <c r="A140" s="113">
        <v>65</v>
      </c>
      <c r="B140" s="546"/>
      <c r="C140" s="546"/>
      <c r="D140" s="546"/>
      <c r="E140" s="546"/>
      <c r="F140" s="546"/>
      <c r="G140" s="546"/>
      <c r="H140" s="546"/>
      <c r="I140" s="546"/>
      <c r="K140" s="106"/>
      <c r="L140" s="106"/>
      <c r="M140" s="100"/>
      <c r="N140" s="100"/>
      <c r="O140" s="156"/>
      <c r="P140" s="157"/>
      <c r="Q140" s="150"/>
    </row>
    <row r="142" spans="1:17" ht="22.5" customHeight="1" x14ac:dyDescent="0.3">
      <c r="A142" s="497" t="s">
        <v>19</v>
      </c>
      <c r="B142" s="497"/>
      <c r="C142" s="497"/>
      <c r="D142" s="505" t="str">
        <f>D107</f>
        <v>3R Petroleum</v>
      </c>
      <c r="E142" s="505"/>
      <c r="F142" s="505"/>
      <c r="G142" s="505"/>
      <c r="H142" s="505"/>
      <c r="I142" s="505"/>
      <c r="J142" s="1"/>
      <c r="K142" s="510" t="s">
        <v>21</v>
      </c>
      <c r="L142" s="510"/>
      <c r="M142" s="510"/>
      <c r="N142" s="510"/>
      <c r="O142" s="510"/>
      <c r="P142" s="510"/>
      <c r="Q142" s="510"/>
    </row>
    <row r="143" spans="1:17" ht="6" customHeight="1" x14ac:dyDescent="0.2">
      <c r="A143" s="1"/>
      <c r="B143" s="1"/>
      <c r="C143" s="1"/>
      <c r="D143" s="1"/>
      <c r="E143" s="1"/>
      <c r="F143" s="1"/>
      <c r="G143" s="1"/>
      <c r="H143" s="22"/>
      <c r="I143" s="22"/>
      <c r="J143" s="18"/>
      <c r="K143" s="18"/>
      <c r="L143" s="18"/>
      <c r="M143" s="18"/>
      <c r="N143" s="18"/>
      <c r="O143" s="18"/>
      <c r="P143" s="1"/>
    </row>
    <row r="144" spans="1:17" ht="18" customHeight="1" x14ac:dyDescent="0.3">
      <c r="A144" s="487" t="s">
        <v>5</v>
      </c>
      <c r="B144" s="511">
        <f>B109</f>
        <v>5</v>
      </c>
      <c r="C144" s="124"/>
      <c r="D144" s="483" t="s">
        <v>250</v>
      </c>
      <c r="E144" s="483"/>
      <c r="F144" s="483"/>
      <c r="G144" s="483"/>
      <c r="H144" s="483"/>
      <c r="I144" s="483"/>
      <c r="J144" s="1"/>
      <c r="K144" s="534" t="s">
        <v>222</v>
      </c>
      <c r="L144" s="534"/>
      <c r="M144" s="534"/>
      <c r="N144" s="534"/>
      <c r="O144" s="534"/>
      <c r="P144" s="534"/>
      <c r="Q144" s="534"/>
    </row>
    <row r="145" spans="1:17" ht="15" customHeight="1" x14ac:dyDescent="0.2">
      <c r="A145" s="487"/>
      <c r="B145" s="511"/>
      <c r="C145" s="124"/>
      <c r="D145" s="483" t="s">
        <v>7</v>
      </c>
      <c r="E145" s="483"/>
      <c r="F145" s="483"/>
      <c r="G145" s="483" t="s">
        <v>8</v>
      </c>
      <c r="H145" s="483"/>
      <c r="I145" s="483"/>
      <c r="J145" s="1"/>
      <c r="K145" s="1"/>
      <c r="L145" s="1"/>
      <c r="M145" s="1"/>
      <c r="N145" s="1"/>
      <c r="O145" s="1"/>
      <c r="P145" s="1"/>
    </row>
    <row r="146" spans="1:17" ht="15" customHeight="1" x14ac:dyDescent="0.2">
      <c r="A146" s="477" t="s">
        <v>4</v>
      </c>
      <c r="B146" s="477"/>
      <c r="C146" s="124"/>
      <c r="D146" s="14" t="s">
        <v>9</v>
      </c>
      <c r="E146" s="14" t="s">
        <v>10</v>
      </c>
      <c r="F146" s="14" t="s">
        <v>11</v>
      </c>
      <c r="G146" s="14" t="s">
        <v>9</v>
      </c>
      <c r="H146" s="14" t="s">
        <v>10</v>
      </c>
      <c r="I146" s="14" t="s">
        <v>11</v>
      </c>
      <c r="J146" s="1"/>
      <c r="K146" s="539" t="s">
        <v>223</v>
      </c>
      <c r="L146" s="539"/>
      <c r="M146" s="539"/>
      <c r="N146" s="539"/>
      <c r="O146" s="539"/>
      <c r="P146" s="539"/>
      <c r="Q146" s="539"/>
    </row>
    <row r="147" spans="1:17" ht="15" customHeight="1" x14ac:dyDescent="0.2">
      <c r="A147" s="551">
        <f>A112</f>
        <v>44986</v>
      </c>
      <c r="B147" s="551"/>
      <c r="C147" s="124"/>
      <c r="D147" s="72">
        <f t="shared" ref="D147:I147" si="3">D112</f>
        <v>2</v>
      </c>
      <c r="E147" s="72">
        <f t="shared" si="3"/>
        <v>8</v>
      </c>
      <c r="F147" s="73">
        <f t="shared" si="3"/>
        <v>2022</v>
      </c>
      <c r="G147" s="72">
        <f t="shared" si="3"/>
        <v>31</v>
      </c>
      <c r="H147" s="72">
        <f t="shared" si="3"/>
        <v>12</v>
      </c>
      <c r="I147" s="73">
        <f t="shared" si="3"/>
        <v>2022</v>
      </c>
      <c r="J147" s="1"/>
      <c r="K147" s="540" t="s">
        <v>25</v>
      </c>
      <c r="L147" s="540"/>
      <c r="M147" s="540"/>
      <c r="N147" s="540"/>
      <c r="O147" s="540"/>
      <c r="P147" s="540"/>
      <c r="Q147" s="540"/>
    </row>
    <row r="148" spans="1:17" ht="6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2"/>
      <c r="P148" s="1"/>
    </row>
    <row r="149" spans="1:17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2"/>
      <c r="L149" s="22"/>
      <c r="M149" s="22"/>
      <c r="N149" s="22"/>
      <c r="O149" s="1"/>
      <c r="P149" s="4"/>
      <c r="Q149" s="14" t="s">
        <v>219</v>
      </c>
    </row>
    <row r="150" spans="1:17" ht="6" customHeight="1" x14ac:dyDescent="0.2">
      <c r="P150" s="23"/>
    </row>
    <row r="151" spans="1:17" ht="18" customHeight="1" x14ac:dyDescent="0.3">
      <c r="A151" s="534" t="s">
        <v>452</v>
      </c>
      <c r="B151" s="534"/>
      <c r="C151" s="534"/>
      <c r="D151" s="534"/>
      <c r="E151" s="534"/>
      <c r="F151" s="534"/>
      <c r="G151" s="534"/>
      <c r="H151" s="534"/>
      <c r="I151" s="534"/>
      <c r="J151" s="534"/>
      <c r="K151" s="534"/>
      <c r="L151" s="534"/>
      <c r="M151" s="534"/>
      <c r="N151" s="534"/>
      <c r="O151" s="534"/>
      <c r="P151" s="534"/>
      <c r="Q151" s="534"/>
    </row>
    <row r="153" spans="1:17" ht="15" customHeight="1" x14ac:dyDescent="0.2">
      <c r="A153" s="541" t="s">
        <v>414</v>
      </c>
      <c r="B153" s="541"/>
      <c r="C153" s="541"/>
      <c r="D153" s="541"/>
      <c r="E153" s="541"/>
      <c r="F153" s="541"/>
      <c r="G153" s="541"/>
      <c r="H153" s="541"/>
      <c r="I153" s="541"/>
      <c r="J153" s="22"/>
      <c r="K153" s="541" t="s">
        <v>415</v>
      </c>
      <c r="L153" s="541"/>
      <c r="M153" s="541"/>
      <c r="N153" s="541"/>
      <c r="O153" s="541"/>
      <c r="P153" s="541"/>
      <c r="Q153" s="541"/>
    </row>
    <row r="154" spans="1:17" ht="12.95" customHeight="1" x14ac:dyDescent="0.2">
      <c r="A154" s="483" t="s">
        <v>31</v>
      </c>
      <c r="B154" s="483" t="s">
        <v>233</v>
      </c>
      <c r="C154" s="483"/>
      <c r="D154" s="483"/>
      <c r="E154" s="483"/>
      <c r="F154" s="483"/>
      <c r="G154" s="483"/>
      <c r="H154" s="483" t="s">
        <v>416</v>
      </c>
      <c r="I154" s="483"/>
      <c r="J154" s="22"/>
      <c r="K154" s="483" t="s">
        <v>236</v>
      </c>
      <c r="L154" s="538" t="s">
        <v>417</v>
      </c>
      <c r="M154" s="483" t="s">
        <v>362</v>
      </c>
      <c r="N154" s="538" t="s">
        <v>453</v>
      </c>
      <c r="O154" s="487" t="s">
        <v>419</v>
      </c>
      <c r="P154" s="487"/>
      <c r="Q154" s="582" t="s">
        <v>420</v>
      </c>
    </row>
    <row r="155" spans="1:17" ht="12.95" customHeight="1" x14ac:dyDescent="0.2">
      <c r="A155" s="483"/>
      <c r="B155" s="483"/>
      <c r="C155" s="483"/>
      <c r="D155" s="483"/>
      <c r="E155" s="483"/>
      <c r="F155" s="483"/>
      <c r="G155" s="483"/>
      <c r="H155" s="483"/>
      <c r="I155" s="483"/>
      <c r="J155" s="1"/>
      <c r="K155" s="483"/>
      <c r="L155" s="538"/>
      <c r="M155" s="483"/>
      <c r="N155" s="538"/>
      <c r="O155" s="154" t="s">
        <v>421</v>
      </c>
      <c r="P155" s="155" t="s">
        <v>422</v>
      </c>
      <c r="Q155" s="582"/>
    </row>
    <row r="156" spans="1:17" ht="13.5" x14ac:dyDescent="0.2">
      <c r="A156" s="113">
        <v>66</v>
      </c>
      <c r="B156" s="546"/>
      <c r="C156" s="546"/>
      <c r="D156" s="546"/>
      <c r="E156" s="546"/>
      <c r="F156" s="546"/>
      <c r="G156" s="546"/>
      <c r="H156" s="546"/>
      <c r="I156" s="546"/>
      <c r="J156" s="1"/>
      <c r="K156" s="106"/>
      <c r="L156" s="106"/>
      <c r="M156" s="100"/>
      <c r="N156" s="100"/>
      <c r="O156" s="156"/>
      <c r="P156" s="157"/>
      <c r="Q156" s="150"/>
    </row>
    <row r="157" spans="1:17" ht="13.5" x14ac:dyDescent="0.2">
      <c r="A157" s="113">
        <v>67</v>
      </c>
      <c r="B157" s="546"/>
      <c r="C157" s="546"/>
      <c r="D157" s="546"/>
      <c r="E157" s="546"/>
      <c r="F157" s="546"/>
      <c r="G157" s="546"/>
      <c r="H157" s="546"/>
      <c r="I157" s="546"/>
      <c r="J157" s="1"/>
      <c r="K157" s="106"/>
      <c r="L157" s="106"/>
      <c r="M157" s="100"/>
      <c r="N157" s="100"/>
      <c r="O157" s="156"/>
      <c r="P157" s="157"/>
      <c r="Q157" s="150"/>
    </row>
    <row r="158" spans="1:17" ht="13.5" x14ac:dyDescent="0.2">
      <c r="A158" s="113">
        <v>68</v>
      </c>
      <c r="B158" s="546"/>
      <c r="C158" s="546"/>
      <c r="D158" s="546"/>
      <c r="E158" s="546"/>
      <c r="F158" s="546"/>
      <c r="G158" s="546"/>
      <c r="H158" s="546"/>
      <c r="I158" s="546"/>
      <c r="J158" s="1"/>
      <c r="K158" s="106"/>
      <c r="L158" s="106"/>
      <c r="M158" s="100"/>
      <c r="N158" s="100"/>
      <c r="O158" s="156"/>
      <c r="P158" s="157"/>
      <c r="Q158" s="150"/>
    </row>
    <row r="159" spans="1:17" ht="13.5" x14ac:dyDescent="0.2">
      <c r="A159" s="113">
        <v>69</v>
      </c>
      <c r="B159" s="546"/>
      <c r="C159" s="546"/>
      <c r="D159" s="546"/>
      <c r="E159" s="546"/>
      <c r="F159" s="546"/>
      <c r="G159" s="546"/>
      <c r="H159" s="546"/>
      <c r="I159" s="546"/>
      <c r="J159" s="1"/>
      <c r="K159" s="106"/>
      <c r="L159" s="106"/>
      <c r="M159" s="100"/>
      <c r="N159" s="100"/>
      <c r="O159" s="156"/>
      <c r="P159" s="157"/>
      <c r="Q159" s="150"/>
    </row>
    <row r="160" spans="1:17" ht="13.5" x14ac:dyDescent="0.2">
      <c r="A160" s="113">
        <v>70</v>
      </c>
      <c r="B160" s="546"/>
      <c r="C160" s="546"/>
      <c r="D160" s="546"/>
      <c r="E160" s="546"/>
      <c r="F160" s="546"/>
      <c r="G160" s="546"/>
      <c r="H160" s="546"/>
      <c r="I160" s="546"/>
      <c r="J160" s="1"/>
      <c r="K160" s="106"/>
      <c r="L160" s="106"/>
      <c r="M160" s="100"/>
      <c r="N160" s="100"/>
      <c r="O160" s="156"/>
      <c r="P160" s="157"/>
      <c r="Q160" s="150"/>
    </row>
    <row r="161" spans="1:17" ht="13.5" x14ac:dyDescent="0.2">
      <c r="A161" s="113">
        <v>71</v>
      </c>
      <c r="B161" s="546"/>
      <c r="C161" s="546"/>
      <c r="D161" s="546"/>
      <c r="E161" s="546"/>
      <c r="F161" s="546"/>
      <c r="G161" s="546"/>
      <c r="H161" s="546"/>
      <c r="I161" s="546"/>
      <c r="J161" s="1"/>
      <c r="K161" s="106"/>
      <c r="L161" s="106"/>
      <c r="M161" s="100"/>
      <c r="N161" s="100"/>
      <c r="O161" s="156"/>
      <c r="P161" s="157"/>
      <c r="Q161" s="150"/>
    </row>
    <row r="162" spans="1:17" ht="13.5" x14ac:dyDescent="0.2">
      <c r="A162" s="113">
        <v>72</v>
      </c>
      <c r="B162" s="546"/>
      <c r="C162" s="546"/>
      <c r="D162" s="546"/>
      <c r="E162" s="546"/>
      <c r="F162" s="546"/>
      <c r="G162" s="546"/>
      <c r="H162" s="546"/>
      <c r="I162" s="546"/>
      <c r="J162" s="1"/>
      <c r="K162" s="106"/>
      <c r="L162" s="106"/>
      <c r="M162" s="100"/>
      <c r="N162" s="100"/>
      <c r="O162" s="156"/>
      <c r="P162" s="157"/>
      <c r="Q162" s="150"/>
    </row>
    <row r="163" spans="1:17" ht="13.5" x14ac:dyDescent="0.2">
      <c r="A163" s="113">
        <v>73</v>
      </c>
      <c r="B163" s="546"/>
      <c r="C163" s="546"/>
      <c r="D163" s="546"/>
      <c r="E163" s="546"/>
      <c r="F163" s="546"/>
      <c r="G163" s="546"/>
      <c r="H163" s="546"/>
      <c r="I163" s="546"/>
      <c r="J163" s="1"/>
      <c r="K163" s="106"/>
      <c r="L163" s="106"/>
      <c r="M163" s="100"/>
      <c r="N163" s="100"/>
      <c r="O163" s="156"/>
      <c r="P163" s="157"/>
      <c r="Q163" s="150"/>
    </row>
    <row r="164" spans="1:17" ht="13.5" x14ac:dyDescent="0.2">
      <c r="A164" s="113">
        <v>74</v>
      </c>
      <c r="B164" s="546"/>
      <c r="C164" s="546"/>
      <c r="D164" s="546"/>
      <c r="E164" s="546"/>
      <c r="F164" s="546"/>
      <c r="G164" s="546"/>
      <c r="H164" s="546"/>
      <c r="I164" s="546"/>
      <c r="J164" s="1"/>
      <c r="K164" s="106"/>
      <c r="L164" s="106"/>
      <c r="M164" s="100"/>
      <c r="N164" s="100"/>
      <c r="O164" s="156"/>
      <c r="P164" s="157"/>
      <c r="Q164" s="150"/>
    </row>
    <row r="165" spans="1:17" ht="13.5" x14ac:dyDescent="0.2">
      <c r="A165" s="113">
        <v>75</v>
      </c>
      <c r="B165" s="546"/>
      <c r="C165" s="546"/>
      <c r="D165" s="546"/>
      <c r="E165" s="546"/>
      <c r="F165" s="546"/>
      <c r="G165" s="546"/>
      <c r="H165" s="546"/>
      <c r="I165" s="546"/>
      <c r="J165" s="1"/>
      <c r="K165" s="106"/>
      <c r="L165" s="106"/>
      <c r="M165" s="100"/>
      <c r="N165" s="100"/>
      <c r="O165" s="156"/>
      <c r="P165" s="157"/>
      <c r="Q165" s="150"/>
    </row>
    <row r="166" spans="1:17" ht="13.5" x14ac:dyDescent="0.2">
      <c r="A166" s="113">
        <v>76</v>
      </c>
      <c r="B166" s="546"/>
      <c r="C166" s="546"/>
      <c r="D166" s="546"/>
      <c r="E166" s="546"/>
      <c r="F166" s="546"/>
      <c r="G166" s="546"/>
      <c r="H166" s="546"/>
      <c r="I166" s="546"/>
      <c r="J166" s="1"/>
      <c r="K166" s="106"/>
      <c r="L166" s="106"/>
      <c r="M166" s="100"/>
      <c r="N166" s="100"/>
      <c r="O166" s="156"/>
      <c r="P166" s="157"/>
      <c r="Q166" s="150"/>
    </row>
    <row r="167" spans="1:17" ht="13.5" x14ac:dyDescent="0.2">
      <c r="A167" s="113">
        <v>77</v>
      </c>
      <c r="B167" s="546"/>
      <c r="C167" s="546"/>
      <c r="D167" s="546"/>
      <c r="E167" s="546"/>
      <c r="F167" s="546"/>
      <c r="G167" s="546"/>
      <c r="H167" s="546"/>
      <c r="I167" s="546"/>
      <c r="J167" s="1"/>
      <c r="K167" s="106"/>
      <c r="L167" s="106"/>
      <c r="M167" s="100"/>
      <c r="N167" s="100"/>
      <c r="O167" s="156"/>
      <c r="P167" s="157"/>
      <c r="Q167" s="150"/>
    </row>
    <row r="168" spans="1:17" ht="13.5" x14ac:dyDescent="0.2">
      <c r="A168" s="113">
        <v>78</v>
      </c>
      <c r="B168" s="546"/>
      <c r="C168" s="546"/>
      <c r="D168" s="546"/>
      <c r="E168" s="546"/>
      <c r="F168" s="546"/>
      <c r="G168" s="546"/>
      <c r="H168" s="546"/>
      <c r="I168" s="546"/>
      <c r="J168" s="1"/>
      <c r="K168" s="106"/>
      <c r="L168" s="106"/>
      <c r="M168" s="100"/>
      <c r="N168" s="100"/>
      <c r="O168" s="156"/>
      <c r="P168" s="157"/>
      <c r="Q168" s="150"/>
    </row>
    <row r="169" spans="1:17" ht="13.5" x14ac:dyDescent="0.2">
      <c r="A169" s="113">
        <v>79</v>
      </c>
      <c r="B169" s="546"/>
      <c r="C169" s="546"/>
      <c r="D169" s="546"/>
      <c r="E169" s="546"/>
      <c r="F169" s="546"/>
      <c r="G169" s="546"/>
      <c r="H169" s="546"/>
      <c r="I169" s="546"/>
      <c r="J169" s="1"/>
      <c r="K169" s="106"/>
      <c r="L169" s="106"/>
      <c r="M169" s="100"/>
      <c r="N169" s="100"/>
      <c r="O169" s="156"/>
      <c r="P169" s="157"/>
      <c r="Q169" s="150"/>
    </row>
    <row r="170" spans="1:17" ht="13.5" x14ac:dyDescent="0.2">
      <c r="A170" s="113">
        <v>80</v>
      </c>
      <c r="B170" s="546"/>
      <c r="C170" s="546"/>
      <c r="D170" s="546"/>
      <c r="E170" s="546"/>
      <c r="F170" s="546"/>
      <c r="G170" s="546"/>
      <c r="H170" s="546"/>
      <c r="I170" s="546"/>
      <c r="J170" s="1"/>
      <c r="K170" s="106"/>
      <c r="L170" s="106"/>
      <c r="M170" s="100"/>
      <c r="N170" s="100"/>
      <c r="O170" s="156"/>
      <c r="P170" s="157"/>
      <c r="Q170" s="150"/>
    </row>
    <row r="171" spans="1:17" ht="13.5" x14ac:dyDescent="0.2">
      <c r="A171" s="113">
        <v>81</v>
      </c>
      <c r="B171" s="546"/>
      <c r="C171" s="546"/>
      <c r="D171" s="546"/>
      <c r="E171" s="546"/>
      <c r="F171" s="546"/>
      <c r="G171" s="546"/>
      <c r="H171" s="546"/>
      <c r="I171" s="546"/>
      <c r="J171" s="1"/>
      <c r="K171" s="106"/>
      <c r="L171" s="106"/>
      <c r="M171" s="100"/>
      <c r="N171" s="100"/>
      <c r="O171" s="156"/>
      <c r="P171" s="157"/>
      <c r="Q171" s="150"/>
    </row>
    <row r="172" spans="1:17" ht="13.5" x14ac:dyDescent="0.2">
      <c r="A172" s="113">
        <v>82</v>
      </c>
      <c r="B172" s="546"/>
      <c r="C172" s="546"/>
      <c r="D172" s="546"/>
      <c r="E172" s="546"/>
      <c r="F172" s="546"/>
      <c r="G172" s="546"/>
      <c r="H172" s="546"/>
      <c r="I172" s="546"/>
      <c r="J172" s="1"/>
      <c r="K172" s="106"/>
      <c r="L172" s="106"/>
      <c r="M172" s="100"/>
      <c r="N172" s="100"/>
      <c r="O172" s="156"/>
      <c r="P172" s="157"/>
      <c r="Q172" s="150"/>
    </row>
    <row r="173" spans="1:17" ht="13.5" x14ac:dyDescent="0.2">
      <c r="A173" s="113">
        <v>83</v>
      </c>
      <c r="B173" s="546"/>
      <c r="C173" s="546"/>
      <c r="D173" s="546"/>
      <c r="E173" s="546"/>
      <c r="F173" s="546"/>
      <c r="G173" s="546"/>
      <c r="H173" s="546"/>
      <c r="I173" s="546"/>
      <c r="J173" s="1"/>
      <c r="K173" s="106"/>
      <c r="L173" s="106"/>
      <c r="M173" s="100"/>
      <c r="N173" s="100"/>
      <c r="O173" s="156"/>
      <c r="P173" s="157"/>
      <c r="Q173" s="150"/>
    </row>
    <row r="174" spans="1:17" ht="13.5" x14ac:dyDescent="0.2">
      <c r="A174" s="113">
        <v>84</v>
      </c>
      <c r="B174" s="546"/>
      <c r="C174" s="546"/>
      <c r="D174" s="546"/>
      <c r="E174" s="546"/>
      <c r="F174" s="546"/>
      <c r="G174" s="546"/>
      <c r="H174" s="546"/>
      <c r="I174" s="546"/>
      <c r="K174" s="106"/>
      <c r="L174" s="106"/>
      <c r="M174" s="100"/>
      <c r="N174" s="100"/>
      <c r="O174" s="156"/>
      <c r="P174" s="157"/>
      <c r="Q174" s="150"/>
    </row>
    <row r="175" spans="1:17" ht="13.5" x14ac:dyDescent="0.2">
      <c r="A175" s="113">
        <v>85</v>
      </c>
      <c r="B175" s="546"/>
      <c r="C175" s="546"/>
      <c r="D175" s="546"/>
      <c r="E175" s="546"/>
      <c r="F175" s="546"/>
      <c r="G175" s="546"/>
      <c r="H175" s="546"/>
      <c r="I175" s="546"/>
      <c r="K175" s="106"/>
      <c r="L175" s="106"/>
      <c r="M175" s="100"/>
      <c r="N175" s="100"/>
      <c r="O175" s="156"/>
      <c r="P175" s="157"/>
      <c r="Q175" s="150"/>
    </row>
    <row r="65536" ht="12.75" x14ac:dyDescent="0.2"/>
  </sheetData>
  <sheetProtection sheet="1"/>
  <mergeCells count="318">
    <mergeCell ref="B173:G173"/>
    <mergeCell ref="H173:I173"/>
    <mergeCell ref="B174:G174"/>
    <mergeCell ref="H174:I174"/>
    <mergeCell ref="B175:G175"/>
    <mergeCell ref="H175:I175"/>
    <mergeCell ref="B170:G170"/>
    <mergeCell ref="H170:I170"/>
    <mergeCell ref="B171:G171"/>
    <mergeCell ref="H171:I171"/>
    <mergeCell ref="B172:G172"/>
    <mergeCell ref="H172:I172"/>
    <mergeCell ref="B167:G167"/>
    <mergeCell ref="H167:I167"/>
    <mergeCell ref="B168:G168"/>
    <mergeCell ref="H168:I168"/>
    <mergeCell ref="B169:G169"/>
    <mergeCell ref="H169:I169"/>
    <mergeCell ref="B164:G164"/>
    <mergeCell ref="H164:I164"/>
    <mergeCell ref="B165:G165"/>
    <mergeCell ref="H165:I165"/>
    <mergeCell ref="B166:G166"/>
    <mergeCell ref="H166:I166"/>
    <mergeCell ref="B161:G161"/>
    <mergeCell ref="H161:I161"/>
    <mergeCell ref="B162:G162"/>
    <mergeCell ref="H162:I162"/>
    <mergeCell ref="B163:G163"/>
    <mergeCell ref="H163:I163"/>
    <mergeCell ref="B158:G158"/>
    <mergeCell ref="H158:I158"/>
    <mergeCell ref="B159:G159"/>
    <mergeCell ref="H159:I159"/>
    <mergeCell ref="B160:G160"/>
    <mergeCell ref="H160:I160"/>
    <mergeCell ref="N154:N155"/>
    <mergeCell ref="O154:P154"/>
    <mergeCell ref="Q154:Q155"/>
    <mergeCell ref="B156:G156"/>
    <mergeCell ref="H156:I156"/>
    <mergeCell ref="B157:G157"/>
    <mergeCell ref="H157:I157"/>
    <mergeCell ref="A154:A155"/>
    <mergeCell ref="B154:G155"/>
    <mergeCell ref="H154:I155"/>
    <mergeCell ref="K154:K155"/>
    <mergeCell ref="L154:L155"/>
    <mergeCell ref="M154:M155"/>
    <mergeCell ref="A146:B146"/>
    <mergeCell ref="K146:Q146"/>
    <mergeCell ref="A147:B147"/>
    <mergeCell ref="K147:Q147"/>
    <mergeCell ref="A151:Q151"/>
    <mergeCell ref="A153:I153"/>
    <mergeCell ref="K153:Q153"/>
    <mergeCell ref="A142:C142"/>
    <mergeCell ref="D142:I142"/>
    <mergeCell ref="K142:Q142"/>
    <mergeCell ref="A144:A145"/>
    <mergeCell ref="B144:B145"/>
    <mergeCell ref="D144:I144"/>
    <mergeCell ref="K144:Q144"/>
    <mergeCell ref="D145:F145"/>
    <mergeCell ref="G145:I145"/>
    <mergeCell ref="B138:G138"/>
    <mergeCell ref="H138:I138"/>
    <mergeCell ref="B139:G139"/>
    <mergeCell ref="H139:I139"/>
    <mergeCell ref="B140:G140"/>
    <mergeCell ref="H140:I140"/>
    <mergeCell ref="B135:G135"/>
    <mergeCell ref="H135:I135"/>
    <mergeCell ref="B136:G136"/>
    <mergeCell ref="H136:I136"/>
    <mergeCell ref="B137:G137"/>
    <mergeCell ref="H137:I137"/>
    <mergeCell ref="B132:G132"/>
    <mergeCell ref="H132:I132"/>
    <mergeCell ref="B133:G133"/>
    <mergeCell ref="H133:I133"/>
    <mergeCell ref="B134:G134"/>
    <mergeCell ref="H134:I134"/>
    <mergeCell ref="B129:G129"/>
    <mergeCell ref="H129:I129"/>
    <mergeCell ref="B130:G130"/>
    <mergeCell ref="H130:I130"/>
    <mergeCell ref="B131:G131"/>
    <mergeCell ref="H131:I131"/>
    <mergeCell ref="B126:G126"/>
    <mergeCell ref="H126:I126"/>
    <mergeCell ref="B127:G127"/>
    <mergeCell ref="H127:I127"/>
    <mergeCell ref="B128:G128"/>
    <mergeCell ref="H128:I128"/>
    <mergeCell ref="B123:G123"/>
    <mergeCell ref="H123:I123"/>
    <mergeCell ref="B124:G124"/>
    <mergeCell ref="H124:I124"/>
    <mergeCell ref="B125:G125"/>
    <mergeCell ref="H125:I125"/>
    <mergeCell ref="N119:N120"/>
    <mergeCell ref="O119:P119"/>
    <mergeCell ref="Q119:Q120"/>
    <mergeCell ref="B121:G121"/>
    <mergeCell ref="H121:I121"/>
    <mergeCell ref="B122:G122"/>
    <mergeCell ref="H122:I122"/>
    <mergeCell ref="A119:A120"/>
    <mergeCell ref="B119:G120"/>
    <mergeCell ref="H119:I120"/>
    <mergeCell ref="K119:K120"/>
    <mergeCell ref="L119:L120"/>
    <mergeCell ref="M119:M120"/>
    <mergeCell ref="A111:B111"/>
    <mergeCell ref="K111:Q111"/>
    <mergeCell ref="A112:B112"/>
    <mergeCell ref="K112:Q112"/>
    <mergeCell ref="A116:Q116"/>
    <mergeCell ref="A118:I118"/>
    <mergeCell ref="K118:Q118"/>
    <mergeCell ref="A107:C107"/>
    <mergeCell ref="D107:I107"/>
    <mergeCell ref="K107:Q107"/>
    <mergeCell ref="A109:A110"/>
    <mergeCell ref="B109:B110"/>
    <mergeCell ref="D109:I109"/>
    <mergeCell ref="K109:Q109"/>
    <mergeCell ref="D110:F110"/>
    <mergeCell ref="G110:I110"/>
    <mergeCell ref="B103:G103"/>
    <mergeCell ref="H103:I103"/>
    <mergeCell ref="B104:G104"/>
    <mergeCell ref="H104:I104"/>
    <mergeCell ref="B105:G105"/>
    <mergeCell ref="H105:I105"/>
    <mergeCell ref="B100:G100"/>
    <mergeCell ref="H100:I100"/>
    <mergeCell ref="B101:G101"/>
    <mergeCell ref="H101:I101"/>
    <mergeCell ref="B102:G102"/>
    <mergeCell ref="H102:I102"/>
    <mergeCell ref="B97:G97"/>
    <mergeCell ref="H97:I97"/>
    <mergeCell ref="B98:G98"/>
    <mergeCell ref="H98:I98"/>
    <mergeCell ref="B99:G99"/>
    <mergeCell ref="H99:I99"/>
    <mergeCell ref="B94:G94"/>
    <mergeCell ref="H94:I94"/>
    <mergeCell ref="B95:G95"/>
    <mergeCell ref="H95:I95"/>
    <mergeCell ref="B96:G96"/>
    <mergeCell ref="H96:I96"/>
    <mergeCell ref="B91:G91"/>
    <mergeCell ref="H91:I91"/>
    <mergeCell ref="B92:G92"/>
    <mergeCell ref="H92:I92"/>
    <mergeCell ref="B93:G93"/>
    <mergeCell ref="H93:I93"/>
    <mergeCell ref="B88:G88"/>
    <mergeCell ref="H88:I88"/>
    <mergeCell ref="B89:G89"/>
    <mergeCell ref="H89:I89"/>
    <mergeCell ref="B90:G90"/>
    <mergeCell ref="H90:I90"/>
    <mergeCell ref="N84:N85"/>
    <mergeCell ref="O84:P84"/>
    <mergeCell ref="Q84:Q85"/>
    <mergeCell ref="B86:G86"/>
    <mergeCell ref="H86:I86"/>
    <mergeCell ref="B87:G87"/>
    <mergeCell ref="H87:I87"/>
    <mergeCell ref="A84:A85"/>
    <mergeCell ref="B84:G85"/>
    <mergeCell ref="H84:I85"/>
    <mergeCell ref="K84:K85"/>
    <mergeCell ref="L84:L85"/>
    <mergeCell ref="M84:M85"/>
    <mergeCell ref="A76:B76"/>
    <mergeCell ref="K76:Q76"/>
    <mergeCell ref="A77:B77"/>
    <mergeCell ref="K77:Q77"/>
    <mergeCell ref="A81:Q81"/>
    <mergeCell ref="A83:I83"/>
    <mergeCell ref="K83:Q83"/>
    <mergeCell ref="K72:Q72"/>
    <mergeCell ref="A74:A75"/>
    <mergeCell ref="B74:B75"/>
    <mergeCell ref="D74:I74"/>
    <mergeCell ref="K74:Q74"/>
    <mergeCell ref="D75:F75"/>
    <mergeCell ref="G75:I75"/>
    <mergeCell ref="B69:G69"/>
    <mergeCell ref="H69:I69"/>
    <mergeCell ref="B70:G70"/>
    <mergeCell ref="H70:I70"/>
    <mergeCell ref="A72:C72"/>
    <mergeCell ref="D72:I72"/>
    <mergeCell ref="B66:G66"/>
    <mergeCell ref="H66:I66"/>
    <mergeCell ref="B67:G67"/>
    <mergeCell ref="H67:I67"/>
    <mergeCell ref="B68:G68"/>
    <mergeCell ref="H68:I68"/>
    <mergeCell ref="B63:G63"/>
    <mergeCell ref="H63:I63"/>
    <mergeCell ref="B64:G64"/>
    <mergeCell ref="H64:I64"/>
    <mergeCell ref="B65:G65"/>
    <mergeCell ref="H65:I65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54:G54"/>
    <mergeCell ref="H54:I54"/>
    <mergeCell ref="B55:G55"/>
    <mergeCell ref="H55:I55"/>
    <mergeCell ref="B56:G56"/>
    <mergeCell ref="H56:I56"/>
    <mergeCell ref="Q49:Q50"/>
    <mergeCell ref="B51:G51"/>
    <mergeCell ref="H51:I51"/>
    <mergeCell ref="B52:G52"/>
    <mergeCell ref="H52:I52"/>
    <mergeCell ref="B53:G53"/>
    <mergeCell ref="H53:I53"/>
    <mergeCell ref="A48:I48"/>
    <mergeCell ref="K48:Q48"/>
    <mergeCell ref="A49:A50"/>
    <mergeCell ref="B49:G50"/>
    <mergeCell ref="H49:I50"/>
    <mergeCell ref="K49:K50"/>
    <mergeCell ref="L49:L50"/>
    <mergeCell ref="M49:M50"/>
    <mergeCell ref="N49:N50"/>
    <mergeCell ref="O49:P49"/>
    <mergeCell ref="G40:I40"/>
    <mergeCell ref="A41:B41"/>
    <mergeCell ref="K41:Q41"/>
    <mergeCell ref="A42:B42"/>
    <mergeCell ref="K42:Q42"/>
    <mergeCell ref="A46:Q46"/>
    <mergeCell ref="B35:C35"/>
    <mergeCell ref="H35:I35"/>
    <mergeCell ref="A37:C37"/>
    <mergeCell ref="D37:I37"/>
    <mergeCell ref="K37:Q37"/>
    <mergeCell ref="A39:A40"/>
    <mergeCell ref="B39:B40"/>
    <mergeCell ref="D39:I39"/>
    <mergeCell ref="K39:Q39"/>
    <mergeCell ref="D40:F40"/>
    <mergeCell ref="B33:C33"/>
    <mergeCell ref="E33:F33"/>
    <mergeCell ref="H33:I33"/>
    <mergeCell ref="L33:P33"/>
    <mergeCell ref="B34:C34"/>
    <mergeCell ref="H34:I34"/>
    <mergeCell ref="B31:C31"/>
    <mergeCell ref="E31:F31"/>
    <mergeCell ref="H31:I31"/>
    <mergeCell ref="L31:P31"/>
    <mergeCell ref="B32:C32"/>
    <mergeCell ref="E32:F32"/>
    <mergeCell ref="H32:I32"/>
    <mergeCell ref="L32:P32"/>
    <mergeCell ref="B20:G20"/>
    <mergeCell ref="H20:I20"/>
    <mergeCell ref="A29:I29"/>
    <mergeCell ref="K29:P29"/>
    <mergeCell ref="B30:C30"/>
    <mergeCell ref="E30:F30"/>
    <mergeCell ref="H30:I30"/>
    <mergeCell ref="L30:P30"/>
    <mergeCell ref="B17:G17"/>
    <mergeCell ref="H17:I17"/>
    <mergeCell ref="B18:G18"/>
    <mergeCell ref="H18:I18"/>
    <mergeCell ref="B19:G19"/>
    <mergeCell ref="H19:I19"/>
    <mergeCell ref="N13:N15"/>
    <mergeCell ref="O13:P13"/>
    <mergeCell ref="Q13:Q15"/>
    <mergeCell ref="O14:O15"/>
    <mergeCell ref="P14:P15"/>
    <mergeCell ref="B16:G16"/>
    <mergeCell ref="H16:I16"/>
    <mergeCell ref="A13:A15"/>
    <mergeCell ref="B13:G15"/>
    <mergeCell ref="H13:I15"/>
    <mergeCell ref="K13:K15"/>
    <mergeCell ref="L13:L15"/>
    <mergeCell ref="M13:M15"/>
    <mergeCell ref="A5:B5"/>
    <mergeCell ref="K5:Q5"/>
    <mergeCell ref="A6:B6"/>
    <mergeCell ref="K6:Q6"/>
    <mergeCell ref="A10:Q10"/>
    <mergeCell ref="A12:I12"/>
    <mergeCell ref="K12:Q12"/>
    <mergeCell ref="A1:C1"/>
    <mergeCell ref="D1:I1"/>
    <mergeCell ref="K1:Q1"/>
    <mergeCell ref="B3:B4"/>
    <mergeCell ref="D3:I3"/>
    <mergeCell ref="K3:Q3"/>
    <mergeCell ref="D4:F4"/>
    <mergeCell ref="G4:I4"/>
  </mergeCells>
  <printOptions horizontalCentered="1"/>
  <pageMargins left="0.85347222222222219" right="0.78749999999999998" top="1.4354166666666668" bottom="0.59027777777777779" header="0.59027777777777779" footer="0.51180555555555551"/>
  <pageSetup paperSize="9" scale="75" firstPageNumber="0" orientation="landscape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4" manualBreakCount="4">
    <brk id="35" max="16383" man="1"/>
    <brk id="70" max="16383" man="1"/>
    <brk id="105" max="16383" man="1"/>
    <brk id="1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901"/>
  <sheetViews>
    <sheetView zoomScale="115" zoomScaleNormal="115" zoomScaleSheetLayoutView="100" workbookViewId="0">
      <selection activeCell="Q17" sqref="Q17"/>
    </sheetView>
  </sheetViews>
  <sheetFormatPr defaultRowHeight="12.75" x14ac:dyDescent="0.2"/>
  <cols>
    <col min="1" max="1" width="9.7109375" style="1" customWidth="1"/>
    <col min="2" max="2" width="10.28515625" style="1" customWidth="1"/>
    <col min="3" max="3" width="1.5703125" style="1" customWidth="1"/>
    <col min="4" max="4" width="12.5703125" style="1" customWidth="1"/>
    <col min="5" max="5" width="10.28515625" style="1" customWidth="1"/>
    <col min="6" max="6" width="12.85546875" style="1" customWidth="1"/>
    <col min="7" max="7" width="13" style="1" customWidth="1"/>
    <col min="8" max="8" width="12.5703125" style="1" customWidth="1"/>
    <col min="9" max="9" width="11.5703125" style="1" customWidth="1"/>
    <col min="10" max="10" width="1.5703125" style="1" customWidth="1"/>
    <col min="11" max="11" width="11.28515625" style="1" customWidth="1"/>
    <col min="12" max="12" width="12.85546875" style="1" customWidth="1"/>
    <col min="13" max="13" width="6.85546875" style="1" customWidth="1"/>
    <col min="14" max="14" width="5.5703125" style="1" customWidth="1"/>
    <col min="15" max="15" width="8.7109375" style="1" customWidth="1"/>
    <col min="16" max="16" width="1.5703125" style="1" customWidth="1"/>
    <col min="17" max="17" width="10.28515625" style="1" customWidth="1"/>
    <col min="18" max="18" width="7" style="1" customWidth="1"/>
    <col min="19" max="19" width="10" style="1" customWidth="1"/>
    <col min="20" max="16384" width="9.140625" style="1"/>
  </cols>
  <sheetData>
    <row r="1" spans="1:17" ht="22.5" customHeight="1" x14ac:dyDescent="0.25">
      <c r="A1" s="497" t="s">
        <v>19</v>
      </c>
      <c r="B1" s="497"/>
      <c r="C1" s="497"/>
      <c r="D1" s="497"/>
      <c r="E1" s="505" t="str">
        <f>IF('PCP - Tabela 1'!D1=0,"",'PCP - Tabela 1'!D1)</f>
        <v>3R Petroleum</v>
      </c>
      <c r="F1" s="505"/>
      <c r="G1" s="505"/>
      <c r="H1" s="505"/>
      <c r="I1" s="505"/>
      <c r="K1" s="486" t="s">
        <v>21</v>
      </c>
      <c r="L1" s="486"/>
      <c r="M1" s="486"/>
      <c r="N1" s="486"/>
      <c r="O1" s="486"/>
      <c r="P1" s="158"/>
    </row>
    <row r="2" spans="1:17" ht="6" customHeight="1" x14ac:dyDescent="0.2">
      <c r="I2" s="22"/>
      <c r="K2" s="22"/>
      <c r="L2" s="22"/>
      <c r="M2" s="22"/>
      <c r="N2" s="22"/>
      <c r="O2" s="22"/>
      <c r="P2" s="22"/>
    </row>
    <row r="3" spans="1:17" ht="16.5" customHeight="1" x14ac:dyDescent="0.2">
      <c r="A3" s="66" t="s">
        <v>5</v>
      </c>
      <c r="B3" s="511">
        <f>IF('PCP - Tabela 1'!C3=0,"",'PCP - Tabela 1'!C3)</f>
        <v>5</v>
      </c>
      <c r="C3" s="13"/>
      <c r="D3" s="483" t="s">
        <v>357</v>
      </c>
      <c r="E3" s="483"/>
      <c r="F3" s="483"/>
      <c r="G3" s="483"/>
      <c r="H3" s="483"/>
      <c r="I3" s="483"/>
      <c r="K3" s="586" t="s">
        <v>222</v>
      </c>
      <c r="L3" s="586"/>
      <c r="M3" s="586"/>
      <c r="N3" s="586"/>
      <c r="O3" s="586"/>
      <c r="P3" s="159"/>
    </row>
    <row r="4" spans="1:17" ht="14.25" customHeight="1" x14ac:dyDescent="0.25">
      <c r="A4" s="67" t="s">
        <v>151</v>
      </c>
      <c r="B4" s="511"/>
      <c r="C4" s="13"/>
      <c r="D4" s="483" t="s">
        <v>7</v>
      </c>
      <c r="E4" s="483"/>
      <c r="F4" s="483"/>
      <c r="G4" s="483" t="s">
        <v>8</v>
      </c>
      <c r="H4" s="483"/>
      <c r="I4" s="483"/>
    </row>
    <row r="5" spans="1:17" ht="14.25" customHeight="1" x14ac:dyDescent="0.25">
      <c r="A5" s="477" t="s">
        <v>4</v>
      </c>
      <c r="B5" s="477"/>
      <c r="C5" s="23"/>
      <c r="D5" s="14" t="s">
        <v>9</v>
      </c>
      <c r="E5" s="14" t="s">
        <v>10</v>
      </c>
      <c r="F5" s="14" t="s">
        <v>11</v>
      </c>
      <c r="G5" s="14" t="s">
        <v>9</v>
      </c>
      <c r="H5" s="14" t="s">
        <v>10</v>
      </c>
      <c r="I5" s="14" t="s">
        <v>11</v>
      </c>
      <c r="K5" s="593" t="s">
        <v>223</v>
      </c>
      <c r="L5" s="593"/>
      <c r="M5" s="593"/>
      <c r="N5" s="593"/>
      <c r="O5" s="593"/>
      <c r="P5" s="22"/>
      <c r="Q5" s="160"/>
    </row>
    <row r="6" spans="1:17" ht="13.5" customHeight="1" x14ac:dyDescent="0.2">
      <c r="A6" s="551">
        <f>IF('Relatório PCP - Tabela 3'!A6=0,"",'Relatório PCP - Tabela 3'!A6)</f>
        <v>44986</v>
      </c>
      <c r="B6" s="551"/>
      <c r="C6" s="23"/>
      <c r="D6" s="72">
        <f>IF('Relatório PCP - Tabela 3'!D6=0,"",'Relatório PCP - Tabela 3'!D6)</f>
        <v>2</v>
      </c>
      <c r="E6" s="72">
        <f>IF('Relatório PCP - Tabela 3'!E6=0,"",'Relatório PCP - Tabela 3'!E6)</f>
        <v>8</v>
      </c>
      <c r="F6" s="73">
        <f>IF('Relatório PCP - Tabela 3'!F6=0,"",'Relatório PCP - Tabela 3'!F6)</f>
        <v>2022</v>
      </c>
      <c r="G6" s="72">
        <f>IF('Relatório PCP - Tabela 3'!G6=0,"",'Relatório PCP - Tabela 3'!G6)</f>
        <v>31</v>
      </c>
      <c r="H6" s="72">
        <f>IF('Relatório PCP - Tabela 3'!H6=0,"",'Relatório PCP - Tabela 3'!H6)</f>
        <v>12</v>
      </c>
      <c r="I6" s="73">
        <f>IF('Relatório PCP - Tabela 3'!I6=0,"",'Relatório PCP - Tabela 3'!I6)</f>
        <v>2022</v>
      </c>
      <c r="K6" s="594" t="s">
        <v>25</v>
      </c>
      <c r="L6" s="594"/>
      <c r="M6" s="594"/>
      <c r="N6" s="594"/>
      <c r="O6" s="594"/>
      <c r="P6" s="22"/>
      <c r="Q6" s="14" t="s">
        <v>474</v>
      </c>
    </row>
    <row r="7" spans="1:17" ht="6" customHeight="1" x14ac:dyDescent="0.2"/>
    <row r="8" spans="1:17" ht="16.5" customHeight="1" x14ac:dyDescent="0.2">
      <c r="A8" s="595" t="s">
        <v>475</v>
      </c>
      <c r="B8" s="595"/>
      <c r="C8" s="595"/>
      <c r="D8" s="595"/>
      <c r="E8" s="595"/>
      <c r="F8" s="595"/>
      <c r="G8" s="595"/>
      <c r="H8" s="595"/>
      <c r="I8" s="595"/>
      <c r="J8" s="161"/>
      <c r="K8" s="42"/>
      <c r="L8" s="42"/>
    </row>
    <row r="9" spans="1:17" ht="13.5" customHeight="1" x14ac:dyDescent="0.2">
      <c r="A9" s="579" t="s">
        <v>31</v>
      </c>
      <c r="B9" s="491" t="s">
        <v>476</v>
      </c>
      <c r="C9" s="491"/>
      <c r="D9" s="491"/>
      <c r="E9" s="491"/>
      <c r="F9" s="596" t="s">
        <v>477</v>
      </c>
      <c r="G9" s="596"/>
      <c r="H9" s="597" t="s">
        <v>478</v>
      </c>
      <c r="I9" s="597"/>
      <c r="J9" s="111"/>
    </row>
    <row r="10" spans="1:17" ht="13.5" customHeight="1" x14ac:dyDescent="0.2">
      <c r="A10" s="579"/>
      <c r="B10" s="491"/>
      <c r="C10" s="491"/>
      <c r="D10" s="491"/>
      <c r="E10" s="491"/>
      <c r="F10" s="596"/>
      <c r="G10" s="596"/>
      <c r="H10" s="579" t="s">
        <v>479</v>
      </c>
      <c r="I10" s="579"/>
      <c r="J10" s="111"/>
    </row>
    <row r="11" spans="1:17" ht="12.75" customHeight="1" x14ac:dyDescent="0.25">
      <c r="A11" s="579"/>
      <c r="B11" s="491"/>
      <c r="C11" s="491"/>
      <c r="D11" s="491"/>
      <c r="E11" s="491"/>
      <c r="F11" s="596"/>
      <c r="G11" s="596"/>
      <c r="H11" s="590" t="s">
        <v>40</v>
      </c>
      <c r="I11" s="590"/>
      <c r="J11" s="111"/>
    </row>
    <row r="12" spans="1:17" ht="12.75" customHeight="1" x14ac:dyDescent="0.25">
      <c r="A12" s="579"/>
      <c r="B12" s="491"/>
      <c r="C12" s="491"/>
      <c r="D12" s="491"/>
      <c r="E12" s="491"/>
      <c r="F12" s="596"/>
      <c r="G12" s="596"/>
      <c r="H12" s="591" t="s">
        <v>480</v>
      </c>
      <c r="I12" s="591"/>
    </row>
    <row r="13" spans="1:17" ht="13.5" customHeight="1" x14ac:dyDescent="0.25">
      <c r="A13" s="579"/>
      <c r="B13" s="491"/>
      <c r="C13" s="491"/>
      <c r="D13" s="491"/>
      <c r="E13" s="491"/>
      <c r="F13" s="596"/>
      <c r="G13" s="596"/>
      <c r="H13" s="592" t="s">
        <v>481</v>
      </c>
      <c r="I13" s="592"/>
    </row>
    <row r="14" spans="1:17" ht="13.35" customHeight="1" x14ac:dyDescent="0.2">
      <c r="A14" s="36">
        <v>1</v>
      </c>
      <c r="B14" s="587" t="s">
        <v>55</v>
      </c>
      <c r="C14" s="587"/>
      <c r="D14" s="587"/>
      <c r="E14" s="587"/>
      <c r="F14" s="588">
        <f t="shared" ref="F14:F32" si="0">H14+F53+I53+Q91+Q129+Q167+Q205+Q243+Q281+Q319+Q357+Q395+Q433+Q471+Q509+Q547+Q585+Q623+Q661+Q699+Q737+Q775+Q813+Q851+Q889+Q927+Q965+Q1003+Q1041+Q1079+Q1117+Q1155+Q1193+Q1231+Q1269+Q1307+Q1345+Q1383+Q1421+Q1459+Q1497+Q1535+Q1573+Q1611+Q1649+Q1687+Q1725+Q1763+Q1801+Q1839+F1877</f>
        <v>1020.000001</v>
      </c>
      <c r="G14" s="588"/>
      <c r="H14" s="589">
        <v>1020</v>
      </c>
      <c r="I14" s="589">
        <v>1020</v>
      </c>
      <c r="K14" s="34" t="s">
        <v>29</v>
      </c>
      <c r="L14" s="31" t="s">
        <v>159</v>
      </c>
    </row>
    <row r="15" spans="1:17" ht="13.35" customHeight="1" x14ac:dyDescent="0.2">
      <c r="A15" s="36">
        <v>2</v>
      </c>
      <c r="B15" s="587" t="s">
        <v>57</v>
      </c>
      <c r="C15" s="587"/>
      <c r="D15" s="587"/>
      <c r="E15" s="587"/>
      <c r="F15" s="588">
        <f t="shared" si="0"/>
        <v>885</v>
      </c>
      <c r="G15" s="588"/>
      <c r="H15" s="589">
        <v>335</v>
      </c>
      <c r="I15" s="589">
        <v>335</v>
      </c>
    </row>
    <row r="16" spans="1:17" ht="13.35" customHeight="1" x14ac:dyDescent="0.2">
      <c r="A16" s="36">
        <v>3</v>
      </c>
      <c r="B16" s="587" t="s">
        <v>59</v>
      </c>
      <c r="C16" s="587"/>
      <c r="D16" s="587"/>
      <c r="E16" s="587"/>
      <c r="F16" s="588">
        <f t="shared" si="0"/>
        <v>1.9999999999999999E-6</v>
      </c>
      <c r="G16" s="588"/>
      <c r="H16" s="589">
        <v>9.9999999999999995E-7</v>
      </c>
      <c r="I16" s="589">
        <v>0</v>
      </c>
    </row>
    <row r="17" spans="1:12" ht="13.35" customHeight="1" x14ac:dyDescent="0.2">
      <c r="A17" s="36">
        <v>4</v>
      </c>
      <c r="B17" s="587" t="s">
        <v>61</v>
      </c>
      <c r="C17" s="587"/>
      <c r="D17" s="587"/>
      <c r="E17" s="587"/>
      <c r="F17" s="588">
        <f t="shared" si="0"/>
        <v>1.9999999999999999E-6</v>
      </c>
      <c r="G17" s="588"/>
      <c r="H17" s="589">
        <v>9.9999999999999995E-7</v>
      </c>
      <c r="I17" s="589">
        <v>0</v>
      </c>
      <c r="K17" s="34" t="s">
        <v>45</v>
      </c>
      <c r="L17" s="31" t="s">
        <v>440</v>
      </c>
    </row>
    <row r="18" spans="1:12" ht="13.35" customHeight="1" x14ac:dyDescent="0.2">
      <c r="A18" s="36">
        <v>5</v>
      </c>
      <c r="B18" s="587" t="s">
        <v>63</v>
      </c>
      <c r="C18" s="587"/>
      <c r="D18" s="587"/>
      <c r="E18" s="587"/>
      <c r="F18" s="588">
        <f t="shared" si="0"/>
        <v>1.9999999999999999E-6</v>
      </c>
      <c r="G18" s="588"/>
      <c r="H18" s="589">
        <v>9.9999999999999995E-7</v>
      </c>
      <c r="I18" s="589">
        <v>0</v>
      </c>
      <c r="K18" s="22"/>
    </row>
    <row r="19" spans="1:12" ht="13.35" customHeight="1" x14ac:dyDescent="0.2">
      <c r="A19" s="36">
        <v>6</v>
      </c>
      <c r="B19" s="587" t="s">
        <v>65</v>
      </c>
      <c r="C19" s="587"/>
      <c r="D19" s="587"/>
      <c r="E19" s="587"/>
      <c r="F19" s="588">
        <f t="shared" si="0"/>
        <v>1.9999999999999999E-6</v>
      </c>
      <c r="G19" s="588"/>
      <c r="H19" s="589">
        <v>9.9999999999999995E-7</v>
      </c>
      <c r="I19" s="589">
        <v>0</v>
      </c>
    </row>
    <row r="20" spans="1:12" ht="13.35" customHeight="1" x14ac:dyDescent="0.2">
      <c r="A20" s="36">
        <v>7</v>
      </c>
      <c r="B20" s="587" t="s">
        <v>67</v>
      </c>
      <c r="C20" s="587"/>
      <c r="D20" s="587"/>
      <c r="E20" s="587"/>
      <c r="F20" s="588">
        <f t="shared" si="0"/>
        <v>1.9999999999999999E-6</v>
      </c>
      <c r="G20" s="588"/>
      <c r="H20" s="589">
        <v>9.9999999999999995E-7</v>
      </c>
      <c r="I20" s="589">
        <v>0</v>
      </c>
      <c r="K20" s="34" t="s">
        <v>170</v>
      </c>
      <c r="L20" s="31" t="s">
        <v>482</v>
      </c>
    </row>
    <row r="21" spans="1:12" ht="13.35" customHeight="1" x14ac:dyDescent="0.2">
      <c r="A21" s="36">
        <v>8</v>
      </c>
      <c r="B21" s="587" t="s">
        <v>69</v>
      </c>
      <c r="C21" s="587"/>
      <c r="D21" s="587"/>
      <c r="E21" s="587"/>
      <c r="F21" s="588">
        <f t="shared" si="0"/>
        <v>1.9999999999999999E-6</v>
      </c>
      <c r="G21" s="588"/>
      <c r="H21" s="589">
        <v>9.9999999999999995E-7</v>
      </c>
      <c r="I21" s="589">
        <v>0</v>
      </c>
      <c r="K21" s="164"/>
      <c r="L21" s="31" t="s">
        <v>483</v>
      </c>
    </row>
    <row r="22" spans="1:12" ht="13.35" customHeight="1" x14ac:dyDescent="0.2">
      <c r="A22" s="36">
        <v>9</v>
      </c>
      <c r="B22" s="587" t="s">
        <v>71</v>
      </c>
      <c r="C22" s="587"/>
      <c r="D22" s="587"/>
      <c r="E22" s="587"/>
      <c r="F22" s="588">
        <f t="shared" si="0"/>
        <v>1.9999999999999999E-6</v>
      </c>
      <c r="G22" s="588"/>
      <c r="H22" s="589">
        <v>9.9999999999999995E-7</v>
      </c>
      <c r="I22" s="589">
        <v>0</v>
      </c>
    </row>
    <row r="23" spans="1:12" ht="13.35" customHeight="1" x14ac:dyDescent="0.2">
      <c r="A23" s="36">
        <v>10</v>
      </c>
      <c r="B23" s="587" t="s">
        <v>73</v>
      </c>
      <c r="C23" s="587"/>
      <c r="D23" s="587"/>
      <c r="E23" s="587"/>
      <c r="F23" s="588">
        <f t="shared" si="0"/>
        <v>1.9999999999999999E-6</v>
      </c>
      <c r="G23" s="588"/>
      <c r="H23" s="589">
        <v>9.9999999999999995E-7</v>
      </c>
      <c r="I23" s="589">
        <v>0</v>
      </c>
    </row>
    <row r="24" spans="1:12" ht="13.35" customHeight="1" x14ac:dyDescent="0.2">
      <c r="A24" s="36">
        <v>11</v>
      </c>
      <c r="B24" s="587" t="s">
        <v>75</v>
      </c>
      <c r="C24" s="587"/>
      <c r="D24" s="587"/>
      <c r="E24" s="587"/>
      <c r="F24" s="588">
        <f t="shared" si="0"/>
        <v>10.000000999999999</v>
      </c>
      <c r="G24" s="588"/>
      <c r="H24" s="589">
        <v>10</v>
      </c>
      <c r="I24" s="589">
        <v>10</v>
      </c>
      <c r="K24" s="34" t="s">
        <v>484</v>
      </c>
      <c r="L24" s="31" t="s">
        <v>485</v>
      </c>
    </row>
    <row r="25" spans="1:12" ht="13.35" customHeight="1" x14ac:dyDescent="0.2">
      <c r="A25" s="36">
        <v>12</v>
      </c>
      <c r="B25" s="587" t="s">
        <v>77</v>
      </c>
      <c r="C25" s="587"/>
      <c r="D25" s="587"/>
      <c r="E25" s="587"/>
      <c r="F25" s="588">
        <f t="shared" si="0"/>
        <v>162</v>
      </c>
      <c r="G25" s="588"/>
      <c r="H25" s="589">
        <v>42</v>
      </c>
      <c r="I25" s="589">
        <v>42</v>
      </c>
      <c r="K25" s="109"/>
      <c r="L25" s="31" t="s">
        <v>486</v>
      </c>
    </row>
    <row r="26" spans="1:12" ht="13.35" customHeight="1" x14ac:dyDescent="0.2">
      <c r="A26" s="36">
        <v>13</v>
      </c>
      <c r="B26" s="587" t="s">
        <v>79</v>
      </c>
      <c r="C26" s="587"/>
      <c r="D26" s="587"/>
      <c r="E26" s="587"/>
      <c r="F26" s="588">
        <f t="shared" si="0"/>
        <v>314</v>
      </c>
      <c r="G26" s="588"/>
      <c r="H26" s="589">
        <v>54</v>
      </c>
      <c r="I26" s="589">
        <v>54</v>
      </c>
    </row>
    <row r="27" spans="1:12" ht="13.35" customHeight="1" x14ac:dyDescent="0.2">
      <c r="A27" s="36">
        <v>14</v>
      </c>
      <c r="B27" s="587" t="s">
        <v>81</v>
      </c>
      <c r="C27" s="587"/>
      <c r="D27" s="587"/>
      <c r="E27" s="587"/>
      <c r="F27" s="588">
        <f t="shared" si="0"/>
        <v>433</v>
      </c>
      <c r="G27" s="588"/>
      <c r="H27" s="589">
        <v>223</v>
      </c>
      <c r="I27" s="589">
        <v>223</v>
      </c>
      <c r="K27" s="109"/>
    </row>
    <row r="28" spans="1:12" ht="13.35" customHeight="1" x14ac:dyDescent="0.2">
      <c r="A28" s="36">
        <v>15</v>
      </c>
      <c r="B28" s="587" t="s">
        <v>83</v>
      </c>
      <c r="C28" s="587"/>
      <c r="D28" s="587"/>
      <c r="E28" s="587"/>
      <c r="F28" s="588">
        <f t="shared" si="0"/>
        <v>1.9999999999999999E-6</v>
      </c>
      <c r="G28" s="588"/>
      <c r="H28" s="589">
        <v>9.9999999999999995E-7</v>
      </c>
      <c r="I28" s="589">
        <v>0</v>
      </c>
      <c r="K28" s="34" t="s">
        <v>90</v>
      </c>
      <c r="L28" s="31" t="s">
        <v>487</v>
      </c>
    </row>
    <row r="29" spans="1:12" ht="13.35" customHeight="1" x14ac:dyDescent="0.2">
      <c r="A29" s="36">
        <v>16</v>
      </c>
      <c r="B29" s="587" t="s">
        <v>85</v>
      </c>
      <c r="C29" s="587"/>
      <c r="D29" s="587"/>
      <c r="E29" s="587"/>
      <c r="F29" s="588">
        <f t="shared" si="0"/>
        <v>1.9999999999999999E-6</v>
      </c>
      <c r="G29" s="588"/>
      <c r="H29" s="601">
        <v>9.9999999999999995E-7</v>
      </c>
      <c r="I29" s="601">
        <v>0</v>
      </c>
      <c r="J29" s="111"/>
      <c r="L29" s="31" t="s">
        <v>488</v>
      </c>
    </row>
    <row r="30" spans="1:12" ht="13.35" customHeight="1" x14ac:dyDescent="0.2">
      <c r="A30" s="36">
        <v>17</v>
      </c>
      <c r="B30" s="587" t="s">
        <v>87</v>
      </c>
      <c r="C30" s="587"/>
      <c r="D30" s="587"/>
      <c r="E30" s="587"/>
      <c r="F30" s="588">
        <f t="shared" si="0"/>
        <v>904</v>
      </c>
      <c r="G30" s="588"/>
      <c r="H30" s="601">
        <v>634</v>
      </c>
      <c r="I30" s="601">
        <v>634</v>
      </c>
      <c r="J30" s="111"/>
      <c r="L30" s="31" t="s">
        <v>489</v>
      </c>
    </row>
    <row r="31" spans="1:12" ht="13.35" customHeight="1" x14ac:dyDescent="0.2">
      <c r="A31" s="36">
        <v>18</v>
      </c>
      <c r="B31" s="587" t="s">
        <v>89</v>
      </c>
      <c r="C31" s="587"/>
      <c r="D31" s="587"/>
      <c r="E31" s="587"/>
      <c r="F31" s="588">
        <f t="shared" si="0"/>
        <v>1.9999999999999999E-6</v>
      </c>
      <c r="G31" s="588"/>
      <c r="H31" s="601">
        <v>9.9999999999999995E-7</v>
      </c>
      <c r="I31" s="601">
        <v>0</v>
      </c>
      <c r="J31" s="111"/>
      <c r="L31" s="31" t="s">
        <v>490</v>
      </c>
    </row>
    <row r="32" spans="1:12" ht="13.35" customHeight="1" x14ac:dyDescent="0.2">
      <c r="A32" s="36">
        <v>19</v>
      </c>
      <c r="B32" s="587" t="s">
        <v>92</v>
      </c>
      <c r="C32" s="587"/>
      <c r="D32" s="587"/>
      <c r="E32" s="587"/>
      <c r="F32" s="588">
        <f t="shared" si="0"/>
        <v>30.000001000000001</v>
      </c>
      <c r="G32" s="588"/>
      <c r="H32" s="601">
        <v>9.9999999999999995E-7</v>
      </c>
      <c r="I32" s="601">
        <v>0</v>
      </c>
      <c r="J32" s="111"/>
      <c r="L32" s="31" t="s">
        <v>491</v>
      </c>
    </row>
    <row r="33" spans="1:17" ht="13.35" customHeight="1" x14ac:dyDescent="0.2">
      <c r="A33" s="44"/>
      <c r="B33" s="587" t="s">
        <v>220</v>
      </c>
      <c r="C33" s="587"/>
      <c r="D33" s="587"/>
      <c r="E33" s="587"/>
      <c r="F33" s="598"/>
      <c r="G33" s="598"/>
      <c r="H33" s="599"/>
      <c r="I33" s="599"/>
      <c r="J33" s="111"/>
      <c r="L33" s="31" t="s">
        <v>492</v>
      </c>
    </row>
    <row r="34" spans="1:17" ht="13.35" customHeight="1" x14ac:dyDescent="0.2">
      <c r="A34" s="36">
        <v>20</v>
      </c>
      <c r="B34" s="600" t="str">
        <f>IF('PCP - Tabela 1'!B35=0,"",'PCP - Tabela 1'!B35)</f>
        <v/>
      </c>
      <c r="C34" s="600"/>
      <c r="D34" s="600"/>
      <c r="E34" s="600"/>
      <c r="F34" s="588">
        <f>H34+F73+I73+F111+I111+F149+I149+F187+I187+F225+I225+F263+I263+F301+I301+F339+I339+F377+I377+F415+I415+F453+I453+F491+I491+F529+I529+F567+I567+F605+I605+F643+I643+F681+I681+F719+I719+F757+I757+F795+I795+F833+I833+F871+I871+F909+I909+F947+I947+F985+I985+F1023+I1023+F1061+I1061+F1099+I1099+F1137+I1137+F1175+I1175+F1213+I1213+F1251+I1251+F1289+I1289+F1327+I1327+F1365+I1365+F1403+I1403+F1441+I1441+F1479+I1479+F1517+I1517+F1555+I1555+F1593+I1593+F1631+I1631+F1669+I1669+F1707+I1707+F1745+I1745+F1783+I1783+F1821+I1821+F1859+I1859+F1897</f>
        <v>0</v>
      </c>
      <c r="G34" s="588"/>
      <c r="H34" s="601"/>
      <c r="I34" s="601"/>
      <c r="J34" s="165"/>
      <c r="K34" s="166"/>
      <c r="L34" s="166"/>
    </row>
    <row r="35" spans="1:17" ht="13.35" customHeight="1" x14ac:dyDescent="0.2">
      <c r="A35" s="36">
        <v>21</v>
      </c>
      <c r="B35" s="600" t="str">
        <f>IF('PCP - Tabela 1'!B36=0,"",'PCP - Tabela 1'!B36)</f>
        <v/>
      </c>
      <c r="C35" s="600"/>
      <c r="D35" s="600"/>
      <c r="E35" s="600"/>
      <c r="F35" s="588">
        <f>H35+F74+I74+Q112+Q150+Q188+Q226+Q264+Q302+Q340+Q378+Q416+Q454+Q492+Q530+Q568+Q606+Q644+Q682+Q720+Q758+Q796+Q834+Q872+Q910+Q948+Q986+Q1024+Q1062+Q1100+Q1138+Q1176+Q1214+Q1252+Q1290+Q1328+Q1366+Q1404+Q1442+Q1480+Q1518+Q1556+Q1594+Q1632+Q1670+Q1708+Q1746+Q1784+Q1822+Q1860+F1898</f>
        <v>0</v>
      </c>
      <c r="G35" s="588"/>
      <c r="H35" s="601"/>
      <c r="I35" s="601"/>
      <c r="J35" s="165"/>
      <c r="K35" s="166"/>
      <c r="L35" s="166"/>
    </row>
    <row r="36" spans="1:17" ht="13.35" customHeight="1" x14ac:dyDescent="0.2">
      <c r="A36" s="36">
        <v>22</v>
      </c>
      <c r="B36" s="600" t="str">
        <f>IF('PCP - Tabela 1'!B37=0,"",'PCP - Tabela 1'!B37)</f>
        <v/>
      </c>
      <c r="C36" s="600"/>
      <c r="D36" s="600"/>
      <c r="E36" s="600"/>
      <c r="F36" s="588">
        <f>H36+F75+I75+Q113+Q151+Q189+Q227+Q265+Q303+Q341+Q379+Q417+Q455+Q493+Q531+Q569+Q607+Q645+Q683+Q721+Q759+Q797+Q835+Q873+Q911+Q949+Q987+Q1025+Q1063+Q1101+Q1139+Q1177+Q1215+Q1253+Q1291+Q1329+Q1367+Q1405+Q1443+Q1481+Q1519+Q1557+Q1595+Q1633+Q1671+Q1709+Q1747+Q1785+Q1823+Q1861+F1899</f>
        <v>0</v>
      </c>
      <c r="G36" s="588"/>
      <c r="H36" s="601"/>
      <c r="I36" s="601"/>
      <c r="J36" s="165"/>
      <c r="K36" s="166"/>
      <c r="L36" s="166"/>
    </row>
    <row r="37" spans="1:17" ht="13.35" customHeight="1" x14ac:dyDescent="0.2">
      <c r="A37" s="36">
        <v>23</v>
      </c>
      <c r="B37" s="600" t="str">
        <f>IF('PCP - Tabela 1'!B38=0,"",'PCP - Tabela 1'!B38)</f>
        <v/>
      </c>
      <c r="C37" s="600"/>
      <c r="D37" s="600"/>
      <c r="E37" s="600"/>
      <c r="F37" s="588">
        <f>H37+F76+I76+Q114+Q152+Q190+Q228+Q266+Q304+Q342+Q380+Q418+Q456+Q494+Q532+Q570+Q608+Q646+Q684+Q722+Q760+Q798+Q836+Q874+Q912+Q950+Q988+Q1026+Q1064+Q1102+Q1140+Q1178+Q1216+Q1254+Q1292+Q1330+Q1368+Q1406+Q1444+Q1482+Q1520+Q1558+Q1596+Q1634+Q1672+Q1710+Q1748+Q1786+Q1824+Q1862+F1900</f>
        <v>0</v>
      </c>
      <c r="G37" s="588"/>
      <c r="H37" s="601"/>
      <c r="I37" s="601"/>
      <c r="J37" s="165"/>
      <c r="K37" s="166"/>
      <c r="L37" s="166"/>
    </row>
    <row r="38" spans="1:17" ht="13.35" customHeight="1" x14ac:dyDescent="0.2">
      <c r="A38" s="36">
        <v>24</v>
      </c>
      <c r="B38" s="564" t="str">
        <f>IF('PCP - Tabela 1'!B39=0,"",'PCP - Tabela 1'!B39)</f>
        <v/>
      </c>
      <c r="C38" s="564"/>
      <c r="D38" s="564"/>
      <c r="E38" s="564"/>
      <c r="F38" s="588">
        <f>H38+F77+I77+Q115+Q153+Q191+Q229+Q267+Q305+Q343+Q381+Q419+Q457+Q495+Q533+Q571+Q609+Q647+Q685+Q723+Q761+Q799+Q837+Q875+Q913+Q951+Q989+Q1027+Q1065+Q1103+Q1141+Q1179+Q1217+Q1255+Q1293+Q1331+Q1369+Q1407+Q1445+Q1483+Q1521+Q1559+Q1597+Q1635+Q1673+Q1711+Q1749+Q1787+Q1825+Q1863+F1901</f>
        <v>0</v>
      </c>
      <c r="G38" s="588"/>
      <c r="H38" s="601"/>
      <c r="I38" s="601"/>
      <c r="J38" s="165"/>
      <c r="K38" s="166"/>
      <c r="L38" s="166"/>
    </row>
    <row r="39" spans="1:17" ht="6" customHeight="1" x14ac:dyDescent="0.2">
      <c r="A39" s="32"/>
      <c r="B39" s="35"/>
      <c r="C39" s="35"/>
      <c r="D39" s="35"/>
      <c r="E39" s="35"/>
    </row>
    <row r="40" spans="1:17" ht="22.5" customHeight="1" x14ac:dyDescent="0.25">
      <c r="A40" s="497" t="s">
        <v>19</v>
      </c>
      <c r="B40" s="497"/>
      <c r="C40" s="497"/>
      <c r="D40" s="497"/>
      <c r="E40" s="505" t="str">
        <f>E1</f>
        <v>3R Petroleum</v>
      </c>
      <c r="F40" s="505"/>
      <c r="G40" s="505"/>
      <c r="H40" s="505"/>
      <c r="I40" s="505"/>
      <c r="K40" s="486" t="s">
        <v>21</v>
      </c>
      <c r="L40" s="486"/>
      <c r="M40" s="486"/>
      <c r="N40" s="486"/>
      <c r="O40" s="486"/>
      <c r="P40" s="158"/>
    </row>
    <row r="41" spans="1:17" ht="6" customHeight="1" x14ac:dyDescent="0.2">
      <c r="I41" s="22"/>
      <c r="K41" s="22"/>
      <c r="L41" s="22"/>
      <c r="M41" s="22"/>
      <c r="N41" s="22"/>
      <c r="O41" s="22"/>
      <c r="P41" s="22"/>
    </row>
    <row r="42" spans="1:17" ht="16.5" customHeight="1" x14ac:dyDescent="0.2">
      <c r="A42" s="487" t="s">
        <v>95</v>
      </c>
      <c r="B42" s="511">
        <f>B3</f>
        <v>5</v>
      </c>
      <c r="C42" s="13"/>
      <c r="D42" s="483" t="s">
        <v>250</v>
      </c>
      <c r="E42" s="483"/>
      <c r="F42" s="483"/>
      <c r="G42" s="483"/>
      <c r="H42" s="483"/>
      <c r="I42" s="483"/>
      <c r="K42" s="586" t="s">
        <v>222</v>
      </c>
      <c r="L42" s="586"/>
      <c r="M42" s="586"/>
      <c r="N42" s="586"/>
      <c r="O42" s="586"/>
      <c r="P42" s="159"/>
    </row>
    <row r="43" spans="1:17" ht="14.25" customHeight="1" x14ac:dyDescent="0.2">
      <c r="A43" s="487"/>
      <c r="B43" s="511"/>
      <c r="C43" s="13"/>
      <c r="D43" s="483" t="s">
        <v>7</v>
      </c>
      <c r="E43" s="483"/>
      <c r="F43" s="483"/>
      <c r="G43" s="483" t="s">
        <v>8</v>
      </c>
      <c r="H43" s="483"/>
      <c r="I43" s="483"/>
    </row>
    <row r="44" spans="1:17" ht="14.25" customHeight="1" x14ac:dyDescent="0.25">
      <c r="A44" s="477" t="s">
        <v>4</v>
      </c>
      <c r="B44" s="477"/>
      <c r="C44" s="23"/>
      <c r="D44" s="14" t="s">
        <v>9</v>
      </c>
      <c r="E44" s="14" t="s">
        <v>10</v>
      </c>
      <c r="F44" s="14" t="s">
        <v>11</v>
      </c>
      <c r="G44" s="14" t="s">
        <v>9</v>
      </c>
      <c r="H44" s="14" t="s">
        <v>10</v>
      </c>
      <c r="I44" s="14" t="s">
        <v>11</v>
      </c>
      <c r="K44" s="593" t="s">
        <v>223</v>
      </c>
      <c r="L44" s="593"/>
      <c r="M44" s="593"/>
      <c r="N44" s="593"/>
      <c r="O44" s="593"/>
      <c r="P44" s="22"/>
    </row>
    <row r="45" spans="1:17" ht="13.5" customHeight="1" x14ac:dyDescent="0.2">
      <c r="A45" s="551">
        <f>A6</f>
        <v>44986</v>
      </c>
      <c r="B45" s="551"/>
      <c r="C45" s="23"/>
      <c r="D45" s="72">
        <f t="shared" ref="D45:I45" si="1">D6</f>
        <v>2</v>
      </c>
      <c r="E45" s="72">
        <f t="shared" si="1"/>
        <v>8</v>
      </c>
      <c r="F45" s="73">
        <f t="shared" si="1"/>
        <v>2022</v>
      </c>
      <c r="G45" s="72">
        <f t="shared" si="1"/>
        <v>31</v>
      </c>
      <c r="H45" s="72">
        <f t="shared" si="1"/>
        <v>12</v>
      </c>
      <c r="I45" s="73">
        <f t="shared" si="1"/>
        <v>2022</v>
      </c>
      <c r="K45" s="594" t="s">
        <v>25</v>
      </c>
      <c r="L45" s="594"/>
      <c r="M45" s="594"/>
      <c r="N45" s="594"/>
      <c r="O45" s="594"/>
      <c r="P45" s="22"/>
      <c r="Q45" s="14" t="s">
        <v>493</v>
      </c>
    </row>
    <row r="46" spans="1:17" ht="6" customHeight="1" x14ac:dyDescent="0.2"/>
    <row r="47" spans="1:17" ht="16.5" customHeight="1" x14ac:dyDescent="0.2">
      <c r="A47" s="586" t="s">
        <v>494</v>
      </c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42"/>
      <c r="N47" s="42"/>
      <c r="O47" s="42"/>
      <c r="P47" s="42"/>
      <c r="Q47" s="42"/>
    </row>
    <row r="48" spans="1:17" ht="13.7" customHeight="1" x14ac:dyDescent="0.2">
      <c r="A48" s="603" t="s">
        <v>31</v>
      </c>
      <c r="B48" s="502" t="s">
        <v>98</v>
      </c>
      <c r="C48" s="502"/>
      <c r="D48" s="502"/>
      <c r="E48" s="502"/>
      <c r="F48" s="604" t="str">
        <f>'Relatório PCP - Tabela 3'!A17</f>
        <v>EMPR-A-01 / PLATAFORMA 3R-1</v>
      </c>
      <c r="G48" s="604"/>
      <c r="H48" s="604"/>
      <c r="I48" s="604" t="str">
        <f>'Relatório PCP - Tabela 3'!A19</f>
        <v/>
      </c>
      <c r="J48" s="604"/>
      <c r="K48" s="604"/>
      <c r="L48" s="604"/>
    </row>
    <row r="49" spans="1:19" ht="12.75" customHeight="1" x14ac:dyDescent="0.2">
      <c r="A49" s="603"/>
      <c r="B49" s="502"/>
      <c r="C49" s="502"/>
      <c r="D49" s="502"/>
      <c r="E49" s="502"/>
      <c r="F49" s="167" t="s">
        <v>40</v>
      </c>
      <c r="G49" s="167" t="s">
        <v>40</v>
      </c>
      <c r="H49" s="496" t="s">
        <v>495</v>
      </c>
      <c r="I49" s="494" t="s">
        <v>496</v>
      </c>
      <c r="J49" s="495" t="s">
        <v>497</v>
      </c>
      <c r="K49" s="495"/>
      <c r="L49" s="496" t="s">
        <v>495</v>
      </c>
      <c r="M49" s="34" t="s">
        <v>294</v>
      </c>
      <c r="N49" s="31" t="s">
        <v>498</v>
      </c>
    </row>
    <row r="50" spans="1:19" ht="12.75" customHeight="1" x14ac:dyDescent="0.25">
      <c r="A50" s="603"/>
      <c r="B50" s="502"/>
      <c r="C50" s="502"/>
      <c r="D50" s="502"/>
      <c r="E50" s="502"/>
      <c r="F50" s="168" t="s">
        <v>480</v>
      </c>
      <c r="G50" s="168" t="s">
        <v>499</v>
      </c>
      <c r="H50" s="496"/>
      <c r="I50" s="494"/>
      <c r="J50" s="495"/>
      <c r="K50" s="495"/>
      <c r="L50" s="496"/>
      <c r="N50" s="31" t="s">
        <v>500</v>
      </c>
    </row>
    <row r="51" spans="1:19" ht="13.5" customHeight="1" x14ac:dyDescent="0.25">
      <c r="A51" s="603"/>
      <c r="B51" s="502"/>
      <c r="C51" s="502"/>
      <c r="D51" s="502"/>
      <c r="E51" s="502"/>
      <c r="F51" s="168" t="s">
        <v>501</v>
      </c>
      <c r="G51" s="169" t="s">
        <v>502</v>
      </c>
      <c r="H51" s="496"/>
      <c r="I51" s="494"/>
      <c r="J51" s="495"/>
      <c r="K51" s="495"/>
      <c r="L51" s="496"/>
      <c r="N51" s="31" t="s">
        <v>503</v>
      </c>
    </row>
    <row r="52" spans="1:19" ht="13.5" customHeight="1" x14ac:dyDescent="0.25">
      <c r="A52" s="603"/>
      <c r="B52" s="502"/>
      <c r="C52" s="502"/>
      <c r="D52" s="502"/>
      <c r="E52" s="502"/>
      <c r="F52" s="170" t="s">
        <v>481</v>
      </c>
      <c r="G52" s="171" t="s">
        <v>504</v>
      </c>
      <c r="H52" s="496"/>
      <c r="I52" s="494"/>
      <c r="J52" s="495"/>
      <c r="K52" s="495"/>
      <c r="L52" s="496"/>
      <c r="N52" s="31" t="s">
        <v>505</v>
      </c>
    </row>
    <row r="53" spans="1:19" ht="13.35" customHeight="1" x14ac:dyDescent="0.2">
      <c r="A53" s="36">
        <v>1</v>
      </c>
      <c r="B53" s="587" t="s">
        <v>55</v>
      </c>
      <c r="C53" s="587"/>
      <c r="D53" s="587"/>
      <c r="E53" s="587"/>
      <c r="F53" s="38">
        <v>9.9999999999999995E-7</v>
      </c>
      <c r="G53" s="172">
        <f>IF(F53=0,"",(F53/('Relatório PCP - Tabela 3'!P$17*'Relatório PCP - Tabela 3'!Q$17))*1000)</f>
        <v>2.352941176470588E-6</v>
      </c>
      <c r="H53" s="173">
        <f>IF('Relatório PCP - Tabela 3'!F$6='PCP - Tabela 2'!E$11,'PCP - Tabela 1'!F15,IF('Relatório PCP - Tabela 3'!F$6='PCP - Tabela 2'!I$11,'PCP - Tabela 1'!G15,IF('Relatório PCP - Tabela 3'!F$6='PCP - Tabela 2'!M$11,'PCP - Tabela 1'!H15,IF('Relatório PCP - Tabela 3'!F$6='PCP - Tabela 2'!Q$11,'PCP - Tabela 1'!I15,""))))</f>
        <v>0</v>
      </c>
      <c r="I53" s="472"/>
      <c r="J53" s="602" t="str">
        <f>IF(I53=0,"",(I53/('Relatório PCP - Tabela 3'!P$19*'Relatório PCP - Tabela 3'!Q$19))*1000)</f>
        <v/>
      </c>
      <c r="K53" s="602"/>
      <c r="L53" s="173">
        <f>IF('Relatório PCP - Tabela 3'!F$6='PCP - Tabela 2'!E$11,'PCP - Tabela 1'!F54,IF('Relatório PCP - Tabela 3'!F$6='PCP - Tabela 2'!I$11,'PCP - Tabela 1'!G54,IF('Relatório PCP - Tabela 3'!F$6='PCP - Tabela 2'!M$11,'PCP - Tabela 1'!H54,IF('Relatório PCP - Tabela 3'!F$6='PCP - Tabela 2'!Q$11,'PCP - Tabela 1'!I54,""))))</f>
        <v>0</v>
      </c>
      <c r="N53" s="31" t="s">
        <v>506</v>
      </c>
      <c r="S53" s="13"/>
    </row>
    <row r="54" spans="1:19" ht="13.35" customHeight="1" x14ac:dyDescent="0.2">
      <c r="A54" s="36">
        <v>2</v>
      </c>
      <c r="B54" s="587" t="s">
        <v>57</v>
      </c>
      <c r="C54" s="587"/>
      <c r="D54" s="587"/>
      <c r="E54" s="587"/>
      <c r="F54" s="38">
        <v>550</v>
      </c>
      <c r="G54" s="172">
        <f>IF(F54=0,"",(F54/('Relatório PCP - Tabela 3'!P$17*'Relatório PCP - Tabela 3'!Q$17))*1000)</f>
        <v>1294.1176470588236</v>
      </c>
      <c r="H54" s="173">
        <f>IF('Relatório PCP - Tabela 3'!F$6='PCP - Tabela 2'!E$11,'PCP - Tabela 1'!F16,IF('Relatório PCP - Tabela 3'!F$6='PCP - Tabela 2'!I$11,'PCP - Tabela 1'!G16,IF('Relatório PCP - Tabela 3'!F$6='PCP - Tabela 2'!M$11,'PCP - Tabela 1'!H16,IF('Relatório PCP - Tabela 3'!F$6='PCP - Tabela 2'!Q$11,'PCP - Tabela 1'!I16,""))))</f>
        <v>0</v>
      </c>
      <c r="I54" s="38"/>
      <c r="J54" s="602" t="str">
        <f>IF(I54=0,"",(I54/('Relatório PCP - Tabela 3'!P$19*'Relatório PCP - Tabela 3'!Q$19))*1000)</f>
        <v/>
      </c>
      <c r="K54" s="602"/>
      <c r="L54" s="173">
        <f>IF('Relatório PCP - Tabela 3'!F$6='PCP - Tabela 2'!E$11,'PCP - Tabela 1'!F55,IF('Relatório PCP - Tabela 3'!F$6='PCP - Tabela 2'!I$11,'PCP - Tabela 1'!G55,IF('Relatório PCP - Tabela 3'!F$6='PCP - Tabela 2'!M$11,'PCP - Tabela 1'!H55,IF('Relatório PCP - Tabela 3'!F$6='PCP - Tabela 2'!Q$11,'PCP - Tabela 1'!I55,""))))</f>
        <v>0</v>
      </c>
      <c r="N54" s="31" t="s">
        <v>507</v>
      </c>
    </row>
    <row r="55" spans="1:19" ht="13.35" customHeight="1" x14ac:dyDescent="0.2">
      <c r="A55" s="36">
        <v>3</v>
      </c>
      <c r="B55" s="587" t="s">
        <v>59</v>
      </c>
      <c r="C55" s="587"/>
      <c r="D55" s="587"/>
      <c r="E55" s="587"/>
      <c r="F55" s="38">
        <v>9.9999999999999995E-7</v>
      </c>
      <c r="G55" s="172">
        <f>IF(F55=0,"",(F55/('Relatório PCP - Tabela 3'!P$17*'Relatório PCP - Tabela 3'!Q$17))*1000)</f>
        <v>2.352941176470588E-6</v>
      </c>
      <c r="H55" s="173">
        <f>IF('Relatório PCP - Tabela 3'!F$6='PCP - Tabela 2'!E$11,'PCP - Tabela 1'!F17,IF('Relatório PCP - Tabela 3'!F$6='PCP - Tabela 2'!I$11,'PCP - Tabela 1'!G17,IF('Relatório PCP - Tabela 3'!F$6='PCP - Tabela 2'!M$11,'PCP - Tabela 1'!H17,IF('Relatório PCP - Tabela 3'!F$6='PCP - Tabela 2'!Q$11,'PCP - Tabela 1'!I17,""))))</f>
        <v>0</v>
      </c>
      <c r="I55" s="38"/>
      <c r="J55" s="602" t="str">
        <f>IF(I55=0,"",(I55/('Relatório PCP - Tabela 3'!P$19*'Relatório PCP - Tabela 3'!Q$19))*1000)</f>
        <v/>
      </c>
      <c r="K55" s="602"/>
      <c r="L55" s="173">
        <f>IF('Relatório PCP - Tabela 3'!F$6='PCP - Tabela 2'!E$11,'PCP - Tabela 1'!F56,IF('Relatório PCP - Tabela 3'!F$6='PCP - Tabela 2'!I$11,'PCP - Tabela 1'!G56,IF('Relatório PCP - Tabela 3'!F$6='PCP - Tabela 2'!M$11,'PCP - Tabela 1'!H56,IF('Relatório PCP - Tabela 3'!F$6='PCP - Tabela 2'!Q$11,'PCP - Tabela 1'!I56,""))))</f>
        <v>0</v>
      </c>
      <c r="Q55" s="4"/>
    </row>
    <row r="56" spans="1:19" ht="13.35" customHeight="1" x14ac:dyDescent="0.2">
      <c r="A56" s="36">
        <v>4</v>
      </c>
      <c r="B56" s="587" t="s">
        <v>61</v>
      </c>
      <c r="C56" s="587"/>
      <c r="D56" s="587"/>
      <c r="E56" s="587"/>
      <c r="F56" s="38">
        <v>9.9999999999999995E-7</v>
      </c>
      <c r="G56" s="172">
        <f>IF(F56=0,"",(F56/('Relatório PCP - Tabela 3'!P$17*'Relatório PCP - Tabela 3'!Q$17))*1000)</f>
        <v>2.352941176470588E-6</v>
      </c>
      <c r="H56" s="173">
        <f>IF('Relatório PCP - Tabela 3'!F$6='PCP - Tabela 2'!E$11,'PCP - Tabela 1'!F18,IF('Relatório PCP - Tabela 3'!F$6='PCP - Tabela 2'!I$11,'PCP - Tabela 1'!G18,IF('Relatório PCP - Tabela 3'!F$6='PCP - Tabela 2'!M$11,'PCP - Tabela 1'!H18,IF('Relatório PCP - Tabela 3'!F$6='PCP - Tabela 2'!Q$11,'PCP - Tabela 1'!I18,""))))</f>
        <v>0</v>
      </c>
      <c r="I56" s="38"/>
      <c r="J56" s="602" t="str">
        <f>IF(I56=0,"",(I56/('Relatório PCP - Tabela 3'!P$19*'Relatório PCP - Tabela 3'!Q$19))*1000)</f>
        <v/>
      </c>
      <c r="K56" s="602"/>
      <c r="L56" s="173">
        <f>IF('Relatório PCP - Tabela 3'!F$6='PCP - Tabela 2'!E$11,'PCP - Tabela 1'!F57,IF('Relatório PCP - Tabela 3'!F$6='PCP - Tabela 2'!I$11,'PCP - Tabela 1'!G57,IF('Relatório PCP - Tabela 3'!F$6='PCP - Tabela 2'!M$11,'PCP - Tabela 1'!H57,IF('Relatório PCP - Tabela 3'!F$6='PCP - Tabela 2'!Q$11,'PCP - Tabela 1'!I57,""))))</f>
        <v>0</v>
      </c>
      <c r="Q56" s="4"/>
    </row>
    <row r="57" spans="1:19" ht="13.35" customHeight="1" x14ac:dyDescent="0.2">
      <c r="A57" s="36">
        <v>5</v>
      </c>
      <c r="B57" s="587" t="s">
        <v>63</v>
      </c>
      <c r="C57" s="587"/>
      <c r="D57" s="587"/>
      <c r="E57" s="587"/>
      <c r="F57" s="38">
        <v>9.9999999999999995E-7</v>
      </c>
      <c r="G57" s="172">
        <f>IF(F57=0,"",(F57/('Relatório PCP - Tabela 3'!P$17*'Relatório PCP - Tabela 3'!Q$17))*1000)</f>
        <v>2.352941176470588E-6</v>
      </c>
      <c r="H57" s="173">
        <f>IF('Relatório PCP - Tabela 3'!F$6='PCP - Tabela 2'!E$11,'PCP - Tabela 1'!F19,IF('Relatório PCP - Tabela 3'!F$6='PCP - Tabela 2'!I$11,'PCP - Tabela 1'!G19,IF('Relatório PCP - Tabela 3'!F$6='PCP - Tabela 2'!M$11,'PCP - Tabela 1'!H19,IF('Relatório PCP - Tabela 3'!F$6='PCP - Tabela 2'!Q$11,'PCP - Tabela 1'!I19,""))))</f>
        <v>0</v>
      </c>
      <c r="I57" s="38"/>
      <c r="J57" s="602" t="str">
        <f>IF(I57=0,"",(I57/('Relatório PCP - Tabela 3'!P$19*'Relatório PCP - Tabela 3'!Q$19))*1000)</f>
        <v/>
      </c>
      <c r="K57" s="602"/>
      <c r="L57" s="173">
        <f>IF('Relatório PCP - Tabela 3'!F$6='PCP - Tabela 2'!E$11,'PCP - Tabela 1'!F58,IF('Relatório PCP - Tabela 3'!F$6='PCP - Tabela 2'!I$11,'PCP - Tabela 1'!G58,IF('Relatório PCP - Tabela 3'!F$6='PCP - Tabela 2'!M$11,'PCP - Tabela 1'!H58,IF('Relatório PCP - Tabela 3'!F$6='PCP - Tabela 2'!Q$11,'PCP - Tabela 1'!I58,""))))</f>
        <v>0</v>
      </c>
      <c r="M57" s="117" t="s">
        <v>305</v>
      </c>
      <c r="N57" s="31" t="s">
        <v>508</v>
      </c>
      <c r="Q57" s="4"/>
    </row>
    <row r="58" spans="1:19" ht="13.35" customHeight="1" x14ac:dyDescent="0.2">
      <c r="A58" s="36">
        <v>6</v>
      </c>
      <c r="B58" s="587" t="s">
        <v>65</v>
      </c>
      <c r="C58" s="587"/>
      <c r="D58" s="587"/>
      <c r="E58" s="587"/>
      <c r="F58" s="38">
        <v>9.9999999999999995E-7</v>
      </c>
      <c r="G58" s="172">
        <f>IF(F58=0,"",(F58/('Relatório PCP - Tabela 3'!P$17*'Relatório PCP - Tabela 3'!Q$17))*1000)</f>
        <v>2.352941176470588E-6</v>
      </c>
      <c r="H58" s="173">
        <f>IF('Relatório PCP - Tabela 3'!F$6='PCP - Tabela 2'!E$11,'PCP - Tabela 1'!F20,IF('Relatório PCP - Tabela 3'!F$6='PCP - Tabela 2'!I$11,'PCP - Tabela 1'!G20,IF('Relatório PCP - Tabela 3'!F$6='PCP - Tabela 2'!M$11,'PCP - Tabela 1'!H20,IF('Relatório PCP - Tabela 3'!F$6='PCP - Tabela 2'!Q$11,'PCP - Tabela 1'!I20,""))))</f>
        <v>0</v>
      </c>
      <c r="I58" s="38"/>
      <c r="J58" s="602" t="str">
        <f>IF(I58=0,"",(I58/('Relatório PCP - Tabela 3'!P$19*'Relatório PCP - Tabela 3'!Q$19))*1000)</f>
        <v/>
      </c>
      <c r="K58" s="602"/>
      <c r="L58" s="173">
        <f>IF('Relatório PCP - Tabela 3'!F$6='PCP - Tabela 2'!E$11,'PCP - Tabela 1'!F59,IF('Relatório PCP - Tabela 3'!F$6='PCP - Tabela 2'!I$11,'PCP - Tabela 1'!G59,IF('Relatório PCP - Tabela 3'!F$6='PCP - Tabela 2'!M$11,'PCP - Tabela 1'!H59,IF('Relatório PCP - Tabela 3'!F$6='PCP - Tabela 2'!Q$11,'PCP - Tabela 1'!I59,""))))</f>
        <v>0</v>
      </c>
      <c r="M58" s="111"/>
      <c r="N58" s="31" t="s">
        <v>509</v>
      </c>
      <c r="Q58" s="4"/>
    </row>
    <row r="59" spans="1:19" ht="13.35" customHeight="1" x14ac:dyDescent="0.2">
      <c r="A59" s="36">
        <v>7</v>
      </c>
      <c r="B59" s="587" t="s">
        <v>67</v>
      </c>
      <c r="C59" s="587"/>
      <c r="D59" s="587"/>
      <c r="E59" s="587"/>
      <c r="F59" s="38">
        <v>9.9999999999999995E-7</v>
      </c>
      <c r="G59" s="172">
        <f>IF(F59=0,"",(F59/('Relatório PCP - Tabela 3'!P$17*'Relatório PCP - Tabela 3'!Q$17))*1000)</f>
        <v>2.352941176470588E-6</v>
      </c>
      <c r="H59" s="173">
        <f>IF('Relatório PCP - Tabela 3'!F$6='PCP - Tabela 2'!E$11,'PCP - Tabela 1'!F21,IF('Relatório PCP - Tabela 3'!F$6='PCP - Tabela 2'!I$11,'PCP - Tabela 1'!G21,IF('Relatório PCP - Tabela 3'!F$6='PCP - Tabela 2'!M$11,'PCP - Tabela 1'!H21,IF('Relatório PCP - Tabela 3'!F$6='PCP - Tabela 2'!Q$11,'PCP - Tabela 1'!I21,""))))</f>
        <v>0</v>
      </c>
      <c r="I59" s="38"/>
      <c r="J59" s="602" t="str">
        <f>IF(I59=0,"",(I59/('Relatório PCP - Tabela 3'!P$19*'Relatório PCP - Tabela 3'!Q$19))*1000)</f>
        <v/>
      </c>
      <c r="K59" s="602"/>
      <c r="L59" s="173">
        <f>IF('Relatório PCP - Tabela 3'!F$6='PCP - Tabela 2'!E$11,'PCP - Tabela 1'!F60,IF('Relatório PCP - Tabela 3'!F$6='PCP - Tabela 2'!I$11,'PCP - Tabela 1'!G60,IF('Relatório PCP - Tabela 3'!F$6='PCP - Tabela 2'!M$11,'PCP - Tabela 1'!H60,IF('Relatório PCP - Tabela 3'!F$6='PCP - Tabela 2'!Q$11,'PCP - Tabela 1'!I60,""))))</f>
        <v>0</v>
      </c>
      <c r="M59" s="111"/>
      <c r="N59" s="31" t="s">
        <v>510</v>
      </c>
    </row>
    <row r="60" spans="1:19" ht="13.35" customHeight="1" x14ac:dyDescent="0.2">
      <c r="A60" s="36">
        <v>8</v>
      </c>
      <c r="B60" s="587" t="s">
        <v>69</v>
      </c>
      <c r="C60" s="587"/>
      <c r="D60" s="587"/>
      <c r="E60" s="587"/>
      <c r="F60" s="38">
        <v>9.9999999999999995E-7</v>
      </c>
      <c r="G60" s="172">
        <f>IF(F60=0,"",(F60/('Relatório PCP - Tabela 3'!P$17*'Relatório PCP - Tabela 3'!Q$17))*1000)</f>
        <v>2.352941176470588E-6</v>
      </c>
      <c r="H60" s="173">
        <f>IF('Relatório PCP - Tabela 3'!F$6='PCP - Tabela 2'!E$11,'PCP - Tabela 1'!F22,IF('Relatório PCP - Tabela 3'!F$6='PCP - Tabela 2'!I$11,'PCP - Tabela 1'!G22,IF('Relatório PCP - Tabela 3'!F$6='PCP - Tabela 2'!M$11,'PCP - Tabela 1'!H22,IF('Relatório PCP - Tabela 3'!F$6='PCP - Tabela 2'!Q$11,'PCP - Tabela 1'!I22,""))))</f>
        <v>0</v>
      </c>
      <c r="I60" s="38"/>
      <c r="J60" s="602" t="str">
        <f>IF(I60=0,"",(I60/('Relatório PCP - Tabela 3'!P$19*'Relatório PCP - Tabela 3'!Q$19))*1000)</f>
        <v/>
      </c>
      <c r="K60" s="602"/>
      <c r="L60" s="173">
        <f>IF('Relatório PCP - Tabela 3'!F$6='PCP - Tabela 2'!E$11,'PCP - Tabela 1'!F61,IF('Relatório PCP - Tabela 3'!F$6='PCP - Tabela 2'!I$11,'PCP - Tabela 1'!G61,IF('Relatório PCP - Tabela 3'!F$6='PCP - Tabela 2'!M$11,'PCP - Tabela 1'!H61,IF('Relatório PCP - Tabela 3'!F$6='PCP - Tabela 2'!Q$11,'PCP - Tabela 1'!I61,""))))</f>
        <v>0</v>
      </c>
      <c r="M60" s="111"/>
      <c r="N60" s="31" t="s">
        <v>511</v>
      </c>
    </row>
    <row r="61" spans="1:19" ht="13.35" customHeight="1" x14ac:dyDescent="0.2">
      <c r="A61" s="36">
        <v>9</v>
      </c>
      <c r="B61" s="587" t="s">
        <v>71</v>
      </c>
      <c r="C61" s="587"/>
      <c r="D61" s="587"/>
      <c r="E61" s="587"/>
      <c r="F61" s="38">
        <v>9.9999999999999995E-7</v>
      </c>
      <c r="G61" s="172">
        <f>IF(F61=0,"",(F61/('Relatório PCP - Tabela 3'!P$17*'Relatório PCP - Tabela 3'!Q$17))*1000)</f>
        <v>2.352941176470588E-6</v>
      </c>
      <c r="H61" s="173">
        <f>IF('Relatório PCP - Tabela 3'!F$6='PCP - Tabela 2'!E$11,'PCP - Tabela 1'!F23,IF('Relatório PCP - Tabela 3'!F$6='PCP - Tabela 2'!I$11,'PCP - Tabela 1'!G23,IF('Relatório PCP - Tabela 3'!F$6='PCP - Tabela 2'!M$11,'PCP - Tabela 1'!H23,IF('Relatório PCP - Tabela 3'!F$6='PCP - Tabela 2'!Q$11,'PCP - Tabela 1'!I23,""))))</f>
        <v>0</v>
      </c>
      <c r="I61" s="38"/>
      <c r="J61" s="602" t="str">
        <f>IF(I61=0,"",(I61/('Relatório PCP - Tabela 3'!P$19*'Relatório PCP - Tabela 3'!Q$19))*1000)</f>
        <v/>
      </c>
      <c r="K61" s="602"/>
      <c r="L61" s="173">
        <f>IF('Relatório PCP - Tabela 3'!F$6='PCP - Tabela 2'!E$11,'PCP - Tabela 1'!F62,IF('Relatório PCP - Tabela 3'!F$6='PCP - Tabela 2'!I$11,'PCP - Tabela 1'!G62,IF('Relatório PCP - Tabela 3'!F$6='PCP - Tabela 2'!M$11,'PCP - Tabela 1'!H62,IF('Relatório PCP - Tabela 3'!F$6='PCP - Tabela 2'!Q$11,'PCP - Tabela 1'!I62,""))))</f>
        <v>0</v>
      </c>
      <c r="M61" s="111"/>
      <c r="N61" s="31" t="s">
        <v>512</v>
      </c>
      <c r="P61" s="174"/>
    </row>
    <row r="62" spans="1:19" ht="13.35" customHeight="1" x14ac:dyDescent="0.2">
      <c r="A62" s="36">
        <v>10</v>
      </c>
      <c r="B62" s="587" t="s">
        <v>73</v>
      </c>
      <c r="C62" s="587"/>
      <c r="D62" s="587"/>
      <c r="E62" s="587"/>
      <c r="F62" s="38">
        <v>9.9999999999999995E-7</v>
      </c>
      <c r="G62" s="172">
        <f>IF(F62=0,"",(F62/('Relatório PCP - Tabela 3'!P$17*'Relatório PCP - Tabela 3'!Q$17))*1000)</f>
        <v>2.352941176470588E-6</v>
      </c>
      <c r="H62" s="173">
        <f>IF('Relatório PCP - Tabela 3'!F$6='PCP - Tabela 2'!E$11,'PCP - Tabela 1'!F24,IF('Relatório PCP - Tabela 3'!F$6='PCP - Tabela 2'!I$11,'PCP - Tabela 1'!G24,IF('Relatório PCP - Tabela 3'!F$6='PCP - Tabela 2'!M$11,'PCP - Tabela 1'!H24,IF('Relatório PCP - Tabela 3'!F$6='PCP - Tabela 2'!Q$11,'PCP - Tabela 1'!I24,""))))</f>
        <v>0</v>
      </c>
      <c r="I62" s="38"/>
      <c r="J62" s="602" t="str">
        <f>IF(I62=0,"",(I62/('Relatório PCP - Tabela 3'!P$19*'Relatório PCP - Tabela 3'!Q$19))*1000)</f>
        <v/>
      </c>
      <c r="K62" s="602"/>
      <c r="L62" s="173">
        <f>IF('Relatório PCP - Tabela 3'!F$6='PCP - Tabela 2'!E$11,'PCP - Tabela 1'!F63,IF('Relatório PCP - Tabela 3'!F$6='PCP - Tabela 2'!I$11,'PCP - Tabela 1'!G63,IF('Relatório PCP - Tabela 3'!F$6='PCP - Tabela 2'!M$11,'PCP - Tabela 1'!H63,IF('Relatório PCP - Tabela 3'!F$6='PCP - Tabela 2'!Q$11,'PCP - Tabela 1'!I63,""))))</f>
        <v>0</v>
      </c>
      <c r="M62" s="175"/>
      <c r="N62" s="176" t="s">
        <v>513</v>
      </c>
      <c r="P62" s="174"/>
    </row>
    <row r="63" spans="1:19" ht="13.35" customHeight="1" x14ac:dyDescent="0.25">
      <c r="A63" s="36">
        <v>11</v>
      </c>
      <c r="B63" s="587" t="s">
        <v>75</v>
      </c>
      <c r="C63" s="587"/>
      <c r="D63" s="587"/>
      <c r="E63" s="587"/>
      <c r="F63" s="38">
        <v>9.9999999999999995E-7</v>
      </c>
      <c r="G63" s="172">
        <f>IF(F63=0,"",(F63/('Relatório PCP - Tabela 3'!P$17*'Relatório PCP - Tabela 3'!Q$17))*1000)</f>
        <v>2.352941176470588E-6</v>
      </c>
      <c r="H63" s="173">
        <f>IF('Relatório PCP - Tabela 3'!F$6='PCP - Tabela 2'!E$11,'PCP - Tabela 1'!F25,IF('Relatório PCP - Tabela 3'!F$6='PCP - Tabela 2'!I$11,'PCP - Tabela 1'!G25,IF('Relatório PCP - Tabela 3'!F$6='PCP - Tabela 2'!M$11,'PCP - Tabela 1'!H25,IF('Relatório PCP - Tabela 3'!F$6='PCP - Tabela 2'!Q$11,'PCP - Tabela 1'!I25,""))))</f>
        <v>0</v>
      </c>
      <c r="I63" s="38"/>
      <c r="J63" s="602" t="str">
        <f>IF(I63=0,"",(I63/('Relatório PCP - Tabela 3'!P$19*'Relatório PCP - Tabela 3'!Q$19))*1000)</f>
        <v/>
      </c>
      <c r="K63" s="602"/>
      <c r="L63" s="173">
        <f>IF('Relatório PCP - Tabela 3'!F$6='PCP - Tabela 2'!E$11,'PCP - Tabela 1'!F64,IF('Relatório PCP - Tabela 3'!F$6='PCP - Tabela 2'!I$11,'PCP - Tabela 1'!G64,IF('Relatório PCP - Tabela 3'!F$6='PCP - Tabela 2'!M$11,'PCP - Tabela 1'!H64,IF('Relatório PCP - Tabela 3'!F$6='PCP - Tabela 2'!Q$11,'PCP - Tabela 1'!I64,""))))</f>
        <v>0</v>
      </c>
      <c r="M63" s="177"/>
      <c r="N63" s="31" t="s">
        <v>514</v>
      </c>
      <c r="P63" s="174"/>
    </row>
    <row r="64" spans="1:19" ht="13.35" customHeight="1" x14ac:dyDescent="0.2">
      <c r="A64" s="36">
        <v>12</v>
      </c>
      <c r="B64" s="587" t="s">
        <v>77</v>
      </c>
      <c r="C64" s="587"/>
      <c r="D64" s="587"/>
      <c r="E64" s="587"/>
      <c r="F64" s="38">
        <v>120</v>
      </c>
      <c r="G64" s="172">
        <f>IF(F64=0,"",(F64/('Relatório PCP - Tabela 3'!P$17*'Relatório PCP - Tabela 3'!Q$17))*1000)</f>
        <v>282.35294117647061</v>
      </c>
      <c r="H64" s="173">
        <f>IF('Relatório PCP - Tabela 3'!F$6='PCP - Tabela 2'!E$11,'PCP - Tabela 1'!F26,IF('Relatório PCP - Tabela 3'!F$6='PCP - Tabela 2'!I$11,'PCP - Tabela 1'!G26,IF('Relatório PCP - Tabela 3'!F$6='PCP - Tabela 2'!M$11,'PCP - Tabela 1'!H26,IF('Relatório PCP - Tabela 3'!F$6='PCP - Tabela 2'!Q$11,'PCP - Tabela 1'!I26,""))))</f>
        <v>0</v>
      </c>
      <c r="I64" s="38"/>
      <c r="J64" s="602" t="str">
        <f>IF(I64=0,"",(I64/('Relatório PCP - Tabela 3'!P$19*'Relatório PCP - Tabela 3'!Q$19))*1000)</f>
        <v/>
      </c>
      <c r="K64" s="602"/>
      <c r="L64" s="173">
        <f>IF('Relatório PCP - Tabela 3'!F$6='PCP - Tabela 2'!E$11,'PCP - Tabela 1'!F65,IF('Relatório PCP - Tabela 3'!F$6='PCP - Tabela 2'!I$11,'PCP - Tabela 1'!G65,IF('Relatório PCP - Tabela 3'!F$6='PCP - Tabela 2'!M$11,'PCP - Tabela 1'!H65,IF('Relatório PCP - Tabela 3'!F$6='PCP - Tabela 2'!Q$11,'PCP - Tabela 1'!I65,""))))</f>
        <v>0</v>
      </c>
      <c r="N64" s="31" t="s">
        <v>515</v>
      </c>
      <c r="P64" s="174"/>
    </row>
    <row r="65" spans="1:16" ht="13.35" customHeight="1" x14ac:dyDescent="0.2">
      <c r="A65" s="36">
        <v>13</v>
      </c>
      <c r="B65" s="587" t="s">
        <v>79</v>
      </c>
      <c r="C65" s="587"/>
      <c r="D65" s="587"/>
      <c r="E65" s="587"/>
      <c r="F65" s="38">
        <v>260</v>
      </c>
      <c r="G65" s="172">
        <f>IF(F65=0,"",(F65/('Relatório PCP - Tabela 3'!P$17*'Relatório PCP - Tabela 3'!Q$17))*1000)</f>
        <v>611.76470588235304</v>
      </c>
      <c r="H65" s="173">
        <f>IF('Relatório PCP - Tabela 3'!F$6='PCP - Tabela 2'!E$11,'PCP - Tabela 1'!F27,IF('Relatório PCP - Tabela 3'!F$6='PCP - Tabela 2'!I$11,'PCP - Tabela 1'!G27,IF('Relatório PCP - Tabela 3'!F$6='PCP - Tabela 2'!M$11,'PCP - Tabela 1'!H27,IF('Relatório PCP - Tabela 3'!F$6='PCP - Tabela 2'!Q$11,'PCP - Tabela 1'!I27,""))))</f>
        <v>0</v>
      </c>
      <c r="I65" s="38"/>
      <c r="J65" s="602" t="str">
        <f>IF(I65=0,"",(I65/('Relatório PCP - Tabela 3'!P$19*'Relatório PCP - Tabela 3'!Q$19))*1000)</f>
        <v/>
      </c>
      <c r="K65" s="602"/>
      <c r="L65" s="173">
        <f>IF('Relatório PCP - Tabela 3'!F$6='PCP - Tabela 2'!E$11,'PCP - Tabela 1'!F66,IF('Relatório PCP - Tabela 3'!F$6='PCP - Tabela 2'!I$11,'PCP - Tabela 1'!G66,IF('Relatório PCP - Tabela 3'!F$6='PCP - Tabela 2'!M$11,'PCP - Tabela 1'!H66,IF('Relatório PCP - Tabela 3'!F$6='PCP - Tabela 2'!Q$11,'PCP - Tabela 1'!I66,""))))</f>
        <v>0</v>
      </c>
      <c r="N65" s="31" t="s">
        <v>516</v>
      </c>
    </row>
    <row r="66" spans="1:16" ht="13.35" customHeight="1" x14ac:dyDescent="0.2">
      <c r="A66" s="36">
        <v>14</v>
      </c>
      <c r="B66" s="587" t="s">
        <v>81</v>
      </c>
      <c r="C66" s="587"/>
      <c r="D66" s="587"/>
      <c r="E66" s="587"/>
      <c r="F66" s="38">
        <v>210</v>
      </c>
      <c r="G66" s="172">
        <f>IF(F66=0,"",(F66/('Relatório PCP - Tabela 3'!P$17*'Relatório PCP - Tabela 3'!Q$17))*1000)</f>
        <v>494.11764705882354</v>
      </c>
      <c r="H66" s="173">
        <f>IF('Relatório PCP - Tabela 3'!F$6='PCP - Tabela 2'!E$11,'PCP - Tabela 1'!F28,IF('Relatório PCP - Tabela 3'!F$6='PCP - Tabela 2'!I$11,'PCP - Tabela 1'!G28,IF('Relatório PCP - Tabela 3'!F$6='PCP - Tabela 2'!M$11,'PCP - Tabela 1'!H28,IF('Relatório PCP - Tabela 3'!F$6='PCP - Tabela 2'!Q$11,'PCP - Tabela 1'!I28,""))))</f>
        <v>0</v>
      </c>
      <c r="I66" s="38"/>
      <c r="J66" s="602" t="str">
        <f>IF(I66=0,"",(I66/('Relatório PCP - Tabela 3'!P$19*'Relatório PCP - Tabela 3'!Q$19))*1000)</f>
        <v/>
      </c>
      <c r="K66" s="602"/>
      <c r="L66" s="173">
        <f>IF('Relatório PCP - Tabela 3'!F$6='PCP - Tabela 2'!E$11,'PCP - Tabela 1'!F67,IF('Relatório PCP - Tabela 3'!F$6='PCP - Tabela 2'!I$11,'PCP - Tabela 1'!G67,IF('Relatório PCP - Tabela 3'!F$6='PCP - Tabela 2'!M$11,'PCP - Tabela 1'!H67,IF('Relatório PCP - Tabela 3'!F$6='PCP - Tabela 2'!Q$11,'PCP - Tabela 1'!I67,""))))</f>
        <v>0</v>
      </c>
    </row>
    <row r="67" spans="1:16" ht="13.35" customHeight="1" x14ac:dyDescent="0.2">
      <c r="A67" s="36">
        <v>15</v>
      </c>
      <c r="B67" s="587" t="s">
        <v>83</v>
      </c>
      <c r="C67" s="587"/>
      <c r="D67" s="587"/>
      <c r="E67" s="587"/>
      <c r="F67" s="38">
        <v>9.9999999999999995E-7</v>
      </c>
      <c r="G67" s="172">
        <f>IF(F67=0,"",(F67/('Relatório PCP - Tabela 3'!P$17*'Relatório PCP - Tabela 3'!Q$17))*1000)</f>
        <v>2.352941176470588E-6</v>
      </c>
      <c r="H67" s="173">
        <f>IF('Relatório PCP - Tabela 3'!F$6='PCP - Tabela 2'!E$11,'PCP - Tabela 1'!F29,IF('Relatório PCP - Tabela 3'!F$6='PCP - Tabela 2'!I$11,'PCP - Tabela 1'!G29,IF('Relatório PCP - Tabela 3'!F$6='PCP - Tabela 2'!M$11,'PCP - Tabela 1'!H29,IF('Relatório PCP - Tabela 3'!F$6='PCP - Tabela 2'!Q$11,'PCP - Tabela 1'!I29,""))))</f>
        <v>0</v>
      </c>
      <c r="I67" s="38"/>
      <c r="J67" s="602" t="str">
        <f>IF(I67=0,"",(I67/('Relatório PCP - Tabela 3'!P$19*'Relatório PCP - Tabela 3'!Q$19))*1000)</f>
        <v/>
      </c>
      <c r="K67" s="602"/>
      <c r="L67" s="173">
        <f>IF('Relatório PCP - Tabela 3'!F$6='PCP - Tabela 2'!E$11,'PCP - Tabela 1'!F68,IF('Relatório PCP - Tabela 3'!F$6='PCP - Tabela 2'!I$11,'PCP - Tabela 1'!G68,IF('Relatório PCP - Tabela 3'!F$6='PCP - Tabela 2'!M$11,'PCP - Tabela 1'!H68,IF('Relatório PCP - Tabela 3'!F$6='PCP - Tabela 2'!Q$11,'PCP - Tabela 1'!I68,""))))</f>
        <v>0</v>
      </c>
    </row>
    <row r="68" spans="1:16" ht="13.35" customHeight="1" x14ac:dyDescent="0.25">
      <c r="A68" s="36">
        <v>16</v>
      </c>
      <c r="B68" s="587" t="s">
        <v>85</v>
      </c>
      <c r="C68" s="587"/>
      <c r="D68" s="587"/>
      <c r="E68" s="587"/>
      <c r="F68" s="38">
        <v>9.9999999999999995E-7</v>
      </c>
      <c r="G68" s="172">
        <f>IF(F68=0,"",(F68/('Relatório PCP - Tabela 3'!P$17*'Relatório PCP - Tabela 3'!Q$17))*1000)</f>
        <v>2.352941176470588E-6</v>
      </c>
      <c r="H68" s="173">
        <f>IF('Relatório PCP - Tabela 3'!F$6='PCP - Tabela 2'!E$11,'PCP - Tabela 1'!F30,IF('Relatório PCP - Tabela 3'!F$6='PCP - Tabela 2'!I$11,'PCP - Tabela 1'!G30,IF('Relatório PCP - Tabela 3'!F$6='PCP - Tabela 2'!M$11,'PCP - Tabela 1'!H30,IF('Relatório PCP - Tabela 3'!F$6='PCP - Tabela 2'!Q$11,'PCP - Tabela 1'!I30,""))))</f>
        <v>0</v>
      </c>
      <c r="I68" s="38"/>
      <c r="J68" s="602" t="str">
        <f>IF(I68=0,"",(I68/('Relatório PCP - Tabela 3'!P$19*'Relatório PCP - Tabela 3'!Q$19))*1000)</f>
        <v/>
      </c>
      <c r="K68" s="602"/>
      <c r="L68" s="173">
        <f>IF('Relatório PCP - Tabela 3'!F$6='PCP - Tabela 2'!E$11,'PCP - Tabela 1'!F69,IF('Relatório PCP - Tabela 3'!F$6='PCP - Tabela 2'!I$11,'PCP - Tabela 1'!G69,IF('Relatório PCP - Tabela 3'!F$6='PCP - Tabela 2'!M$11,'PCP - Tabela 1'!H69,IF('Relatório PCP - Tabela 3'!F$6='PCP - Tabela 2'!Q$11,'PCP - Tabela 1'!I69,""))))</f>
        <v>0</v>
      </c>
      <c r="M68" s="27" t="s">
        <v>339</v>
      </c>
      <c r="N68" s="31" t="s">
        <v>517</v>
      </c>
    </row>
    <row r="69" spans="1:16" ht="13.35" customHeight="1" x14ac:dyDescent="0.2">
      <c r="A69" s="36">
        <v>17</v>
      </c>
      <c r="B69" s="587" t="s">
        <v>87</v>
      </c>
      <c r="C69" s="587"/>
      <c r="D69" s="587"/>
      <c r="E69" s="587"/>
      <c r="F69" s="38">
        <v>270</v>
      </c>
      <c r="G69" s="172">
        <f>IF(F69=0,"",(F69/('Relatório PCP - Tabela 3'!P$17*'Relatório PCP - Tabela 3'!Q$17))*1000)</f>
        <v>635.29411764705878</v>
      </c>
      <c r="H69" s="173">
        <f>IF('Relatório PCP - Tabela 3'!F$6='PCP - Tabela 2'!E$11,'PCP - Tabela 1'!F31,IF('Relatório PCP - Tabela 3'!F$6='PCP - Tabela 2'!I$11,'PCP - Tabela 1'!G31,IF('Relatório PCP - Tabela 3'!F$6='PCP - Tabela 2'!M$11,'PCP - Tabela 1'!H31,IF('Relatório PCP - Tabela 3'!F$6='PCP - Tabela 2'!Q$11,'PCP - Tabela 1'!I31,""))))</f>
        <v>0</v>
      </c>
      <c r="I69" s="38"/>
      <c r="J69" s="602" t="str">
        <f>IF(I69=0,"",(I69/('Relatório PCP - Tabela 3'!P$19*'Relatório PCP - Tabela 3'!Q$19))*1000)</f>
        <v/>
      </c>
      <c r="K69" s="602"/>
      <c r="L69" s="173">
        <f>IF('Relatório PCP - Tabela 3'!F$6='PCP - Tabela 2'!E$11,'PCP - Tabela 1'!F70,IF('Relatório PCP - Tabela 3'!F$6='PCP - Tabela 2'!I$11,'PCP - Tabela 1'!G70,IF('Relatório PCP - Tabela 3'!F$6='PCP - Tabela 2'!M$11,'PCP - Tabela 1'!H70,IF('Relatório PCP - Tabela 3'!F$6='PCP - Tabela 2'!Q$11,'PCP - Tabela 1'!I70,""))))</f>
        <v>0</v>
      </c>
      <c r="N69" s="31" t="s">
        <v>518</v>
      </c>
    </row>
    <row r="70" spans="1:16" ht="13.35" customHeight="1" x14ac:dyDescent="0.25">
      <c r="A70" s="36">
        <v>18</v>
      </c>
      <c r="B70" s="499" t="s">
        <v>89</v>
      </c>
      <c r="C70" s="499"/>
      <c r="D70" s="499"/>
      <c r="E70" s="499"/>
      <c r="F70" s="38">
        <v>9.9999999999999995E-7</v>
      </c>
      <c r="G70" s="172">
        <f>IF(F70=0,"",(F70/('Relatório PCP - Tabela 3'!P$17*'Relatório PCP - Tabela 3'!Q$17))*1000)</f>
        <v>2.352941176470588E-6</v>
      </c>
      <c r="H70" s="173">
        <f>IF('Relatório PCP - Tabela 3'!F$6='PCP - Tabela 2'!E$11,'PCP - Tabela 1'!F32,IF('Relatório PCP - Tabela 3'!F$6='PCP - Tabela 2'!I$11,'PCP - Tabela 1'!G32,IF('Relatório PCP - Tabela 3'!F$6='PCP - Tabela 2'!M$11,'PCP - Tabela 1'!H32,IF('Relatório PCP - Tabela 3'!F$6='PCP - Tabela 2'!Q$11,'PCP - Tabela 1'!I32,""))))</f>
        <v>0</v>
      </c>
      <c r="I70" s="38"/>
      <c r="J70" s="602" t="str">
        <f>IF(I70=0,"",(I70/('Relatório PCP - Tabela 3'!P$19*'Relatório PCP - Tabela 3'!Q$19))*1000)</f>
        <v/>
      </c>
      <c r="K70" s="602"/>
      <c r="L70" s="173">
        <f>IF('Relatório PCP - Tabela 3'!F$6='PCP - Tabela 2'!E$11,'PCP - Tabela 1'!F71,IF('Relatório PCP - Tabela 3'!F$6='PCP - Tabela 2'!I$11,'PCP - Tabela 1'!G71,IF('Relatório PCP - Tabela 3'!F$6='PCP - Tabela 2'!M$11,'PCP - Tabela 1'!H71,IF('Relatório PCP - Tabela 3'!F$6='PCP - Tabela 2'!Q$11,'PCP - Tabela 1'!I71,""))))</f>
        <v>0</v>
      </c>
      <c r="N70" s="76" t="s">
        <v>519</v>
      </c>
      <c r="O70" s="4"/>
      <c r="P70" s="4"/>
    </row>
    <row r="71" spans="1:16" ht="13.35" customHeight="1" x14ac:dyDescent="0.2">
      <c r="A71" s="36">
        <v>19</v>
      </c>
      <c r="B71" s="587" t="s">
        <v>92</v>
      </c>
      <c r="C71" s="587"/>
      <c r="D71" s="587"/>
      <c r="E71" s="587"/>
      <c r="F71" s="38">
        <v>30</v>
      </c>
      <c r="G71" s="172">
        <f>IF(F71=0,"",(F71/('Relatório PCP - Tabela 3'!P$17*'Relatório PCP - Tabela 3'!Q$17))*1000)</f>
        <v>70.588235294117652</v>
      </c>
      <c r="H71" s="173">
        <f>IF('Relatório PCP - Tabela 3'!F$6='PCP - Tabela 2'!E$11,'PCP - Tabela 1'!F33,IF('Relatório PCP - Tabela 3'!F$6='PCP - Tabela 2'!I$11,'PCP - Tabela 1'!G33,IF('Relatório PCP - Tabela 3'!F$6='PCP - Tabela 2'!M$11,'PCP - Tabela 1'!H33,IF('Relatório PCP - Tabela 3'!F$6='PCP - Tabela 2'!Q$11,'PCP - Tabela 1'!I33,""))))</f>
        <v>0</v>
      </c>
      <c r="I71" s="38"/>
      <c r="J71" s="602" t="str">
        <f>IF(I71=0,"",(I71/('Relatório PCP - Tabela 3'!P$19*'Relatório PCP - Tabela 3'!Q$19))*1000)</f>
        <v/>
      </c>
      <c r="K71" s="602"/>
      <c r="L71" s="173">
        <f>IF('Relatório PCP - Tabela 3'!F$6='PCP - Tabela 2'!E$11,'PCP - Tabela 1'!F72,IF('Relatório PCP - Tabela 3'!F$6='PCP - Tabela 2'!I$11,'PCP - Tabela 1'!G72,IF('Relatório PCP - Tabela 3'!F$6='PCP - Tabela 2'!M$11,'PCP - Tabela 1'!H72,IF('Relatório PCP - Tabela 3'!F$6='PCP - Tabela 2'!Q$11,'PCP - Tabela 1'!I72,""))))</f>
        <v>0</v>
      </c>
      <c r="N71" s="31" t="s">
        <v>520</v>
      </c>
      <c r="O71" s="4"/>
      <c r="P71" s="4"/>
    </row>
    <row r="72" spans="1:16" ht="13.35" customHeight="1" x14ac:dyDescent="0.25">
      <c r="A72" s="44"/>
      <c r="B72" s="587" t="s">
        <v>220</v>
      </c>
      <c r="C72" s="587"/>
      <c r="D72" s="587"/>
      <c r="E72" s="587"/>
      <c r="F72" s="178"/>
      <c r="G72" s="179"/>
      <c r="H72" s="180"/>
      <c r="I72" s="178"/>
      <c r="J72" s="605"/>
      <c r="K72" s="605"/>
      <c r="L72" s="180"/>
      <c r="M72" s="4"/>
      <c r="N72" s="181">
        <v>1000</v>
      </c>
      <c r="O72" s="4"/>
      <c r="P72" s="4"/>
    </row>
    <row r="73" spans="1:16" ht="13.35" customHeight="1" x14ac:dyDescent="0.2">
      <c r="A73" s="36">
        <v>20</v>
      </c>
      <c r="B73" s="600" t="str">
        <f>B34</f>
        <v/>
      </c>
      <c r="C73" s="600"/>
      <c r="D73" s="600"/>
      <c r="E73" s="600"/>
      <c r="F73" s="38"/>
      <c r="G73" s="172" t="str">
        <f>IF(F73=0,"",(F73/('Relatório PCP - Tabela 3'!P$17*'Relatório PCP - Tabela 3'!Q$17))*1000)</f>
        <v/>
      </c>
      <c r="H73" s="173">
        <f>IF('Relatório PCP - Tabela 3'!F$6='PCP - Tabela 2'!E$11,'PCP - Tabela 1'!F35,IF('Relatório PCP - Tabela 3'!F$6='PCP - Tabela 2'!I$11,'PCP - Tabela 1'!G35,IF('Relatório PCP - Tabela 3'!F$6='PCP - Tabela 2'!M$11,'PCP - Tabela 1'!H35,IF('Relatório PCP - Tabela 3'!F$6='PCP - Tabela 2'!Q$11,'PCP - Tabela 1'!I35,""))))</f>
        <v>0</v>
      </c>
      <c r="I73" s="38"/>
      <c r="J73" s="602" t="str">
        <f>IF(I73=0,"",(I73/('Relatório PCP - Tabela 3'!P$19*'Relatório PCP - Tabela 3'!Q$19))*1000)</f>
        <v/>
      </c>
      <c r="K73" s="602"/>
      <c r="L73" s="173">
        <f>IF('Relatório PCP - Tabela 3'!F$6='PCP - Tabela 2'!E$11,'PCP - Tabela 1'!F74,IF('Relatório PCP - Tabela 3'!F$6='PCP - Tabela 2'!I$11,'PCP - Tabela 1'!G74,IF('Relatório PCP - Tabela 3'!F$6='PCP - Tabela 2'!M$11,'PCP - Tabela 1'!H74,IF('Relatório PCP - Tabela 3'!F$6='PCP - Tabela 2'!Q$11,'PCP - Tabela 1'!I74,""))))</f>
        <v>0</v>
      </c>
      <c r="M73" s="4"/>
      <c r="N73" s="4"/>
      <c r="O73" s="4"/>
      <c r="P73" s="4"/>
    </row>
    <row r="74" spans="1:16" ht="13.35" customHeight="1" x14ac:dyDescent="0.2">
      <c r="A74" s="36">
        <v>21</v>
      </c>
      <c r="B74" s="600" t="str">
        <f>B35</f>
        <v/>
      </c>
      <c r="C74" s="600"/>
      <c r="D74" s="600"/>
      <c r="E74" s="600"/>
      <c r="F74" s="38"/>
      <c r="G74" s="172" t="str">
        <f>IF(F74=0,"",(F74/('Relatório PCP - Tabela 3'!P$17*'Relatório PCP - Tabela 3'!Q$17))*1000)</f>
        <v/>
      </c>
      <c r="H74" s="173">
        <f>IF('Relatório PCP - Tabela 3'!F$6='PCP - Tabela 2'!E$11,'PCP - Tabela 1'!F36,IF('Relatório PCP - Tabela 3'!F$6='PCP - Tabela 2'!I$11,'PCP - Tabela 1'!G36,IF('Relatório PCP - Tabela 3'!F$6='PCP - Tabela 2'!M$11,'PCP - Tabela 1'!H36,IF('Relatório PCP - Tabela 3'!F$6='PCP - Tabela 2'!Q$11,'PCP - Tabela 1'!I36,""))))</f>
        <v>0</v>
      </c>
      <c r="I74" s="38"/>
      <c r="J74" s="602" t="str">
        <f>IF(I74=0,"",(I74/('Relatório PCP - Tabela 3'!P$19*'Relatório PCP - Tabela 3'!Q$19))*1000)</f>
        <v/>
      </c>
      <c r="K74" s="602"/>
      <c r="L74" s="173">
        <f>IF('Relatório PCP - Tabela 3'!F$6='PCP - Tabela 2'!E$11,'PCP - Tabela 1'!F75,IF('Relatório PCP - Tabela 3'!F$6='PCP - Tabela 2'!I$11,'PCP - Tabela 1'!G75,IF('Relatório PCP - Tabela 3'!F$6='PCP - Tabela 2'!M$11,'PCP - Tabela 1'!H75,IF('Relatório PCP - Tabela 3'!F$6='PCP - Tabela 2'!Q$11,'PCP - Tabela 1'!I75,""))))</f>
        <v>0</v>
      </c>
      <c r="M74" s="4"/>
      <c r="N74" s="4"/>
      <c r="O74" s="4"/>
      <c r="P74" s="4"/>
    </row>
    <row r="75" spans="1:16" ht="13.35" customHeight="1" x14ac:dyDescent="0.2">
      <c r="A75" s="36">
        <v>22</v>
      </c>
      <c r="B75" s="600" t="str">
        <f>B36</f>
        <v/>
      </c>
      <c r="C75" s="600"/>
      <c r="D75" s="600"/>
      <c r="E75" s="600"/>
      <c r="F75" s="38"/>
      <c r="G75" s="172" t="str">
        <f>IF(F75=0,"",(F75/('Relatório PCP - Tabela 3'!P$17*'Relatório PCP - Tabela 3'!Q$17))*1000)</f>
        <v/>
      </c>
      <c r="H75" s="173">
        <f>IF('Relatório PCP - Tabela 3'!F$6='PCP - Tabela 2'!E$11,'PCP - Tabela 1'!F37,IF('Relatório PCP - Tabela 3'!F$6='PCP - Tabela 2'!I$11,'PCP - Tabela 1'!G37,IF('Relatório PCP - Tabela 3'!F$6='PCP - Tabela 2'!M$11,'PCP - Tabela 1'!H37,IF('Relatório PCP - Tabela 3'!F$6='PCP - Tabela 2'!Q$11,'PCP - Tabela 1'!I37,""))))</f>
        <v>0</v>
      </c>
      <c r="I75" s="38"/>
      <c r="J75" s="602" t="str">
        <f>IF(I75=0,"",(I75/('Relatório PCP - Tabela 3'!P$19*'Relatório PCP - Tabela 3'!Q$19))*1000)</f>
        <v/>
      </c>
      <c r="K75" s="602"/>
      <c r="L75" s="173">
        <f>IF('Relatório PCP - Tabela 3'!F$6='PCP - Tabela 2'!E$11,'PCP - Tabela 1'!F76,IF('Relatório PCP - Tabela 3'!F$6='PCP - Tabela 2'!I$11,'PCP - Tabela 1'!G76,IF('Relatório PCP - Tabela 3'!F$6='PCP - Tabela 2'!M$11,'PCP - Tabela 1'!H76,IF('Relatório PCP - Tabela 3'!F$6='PCP - Tabela 2'!Q$11,'PCP - Tabela 1'!I76,""))))</f>
        <v>0</v>
      </c>
      <c r="M75" s="4"/>
      <c r="N75" s="4"/>
      <c r="O75" s="4"/>
      <c r="P75" s="4"/>
    </row>
    <row r="76" spans="1:16" ht="13.35" customHeight="1" x14ac:dyDescent="0.2">
      <c r="A76" s="36">
        <v>23</v>
      </c>
      <c r="B76" s="600" t="str">
        <f>B37</f>
        <v/>
      </c>
      <c r="C76" s="600"/>
      <c r="D76" s="600"/>
      <c r="E76" s="600"/>
      <c r="F76" s="38"/>
      <c r="G76" s="172" t="str">
        <f>IF(F76=0,"",(F76/('Relatório PCP - Tabela 3'!P$17*'Relatório PCP - Tabela 3'!Q$17))*1000)</f>
        <v/>
      </c>
      <c r="H76" s="173">
        <f>IF('Relatório PCP - Tabela 3'!F$6='PCP - Tabela 2'!E$11,'PCP - Tabela 1'!F38,IF('Relatório PCP - Tabela 3'!F$6='PCP - Tabela 2'!I$11,'PCP - Tabela 1'!G38,IF('Relatório PCP - Tabela 3'!F$6='PCP - Tabela 2'!M$11,'PCP - Tabela 1'!H38,IF('Relatório PCP - Tabela 3'!F$6='PCP - Tabela 2'!Q$11,'PCP - Tabela 1'!I38,""))))</f>
        <v>0</v>
      </c>
      <c r="I76" s="38"/>
      <c r="J76" s="602" t="str">
        <f>IF(I76=0,"",(I76/('Relatório PCP - Tabela 3'!P$19*'Relatório PCP - Tabela 3'!Q$19))*1000)</f>
        <v/>
      </c>
      <c r="K76" s="602"/>
      <c r="L76" s="173">
        <f>IF('Relatório PCP - Tabela 3'!F$6='PCP - Tabela 2'!E$11,'PCP - Tabela 1'!F77,IF('Relatório PCP - Tabela 3'!F$6='PCP - Tabela 2'!I$11,'PCP - Tabela 1'!G77,IF('Relatório PCP - Tabela 3'!F$6='PCP - Tabela 2'!M$11,'PCP - Tabela 1'!H77,IF('Relatório PCP - Tabela 3'!F$6='PCP - Tabela 2'!Q$11,'PCP - Tabela 1'!I77,""))))</f>
        <v>0</v>
      </c>
      <c r="M76" s="4"/>
      <c r="N76" s="4"/>
      <c r="O76" s="4"/>
      <c r="P76" s="4"/>
    </row>
    <row r="77" spans="1:16" ht="13.35" customHeight="1" x14ac:dyDescent="0.2">
      <c r="A77" s="36">
        <v>24</v>
      </c>
      <c r="B77" s="564" t="str">
        <f>B38</f>
        <v/>
      </c>
      <c r="C77" s="564"/>
      <c r="D77" s="564"/>
      <c r="E77" s="564"/>
      <c r="F77" s="38"/>
      <c r="G77" s="172" t="str">
        <f>IF(F77=0,"",(F77/('Relatório PCP - Tabela 3'!P$17*'Relatório PCP - Tabela 3'!Q$17))*1000)</f>
        <v/>
      </c>
      <c r="H77" s="173">
        <f>IF('Relatório PCP - Tabela 3'!F$6='PCP - Tabela 2'!E$11,'PCP - Tabela 1'!F39,IF('Relatório PCP - Tabela 3'!F$6='PCP - Tabela 2'!I$11,'PCP - Tabela 1'!G39,IF('Relatório PCP - Tabela 3'!F$6='PCP - Tabela 2'!M$11,'PCP - Tabela 1'!H39,IF('Relatório PCP - Tabela 3'!F$6='PCP - Tabela 2'!Q$11,'PCP - Tabela 1'!I39,""))))</f>
        <v>0</v>
      </c>
      <c r="I77" s="38"/>
      <c r="J77" s="602" t="str">
        <f>IF(I77=0,"",(I77/('Relatório PCP - Tabela 3'!P$19*'Relatório PCP - Tabela 3'!Q$19))*1000)</f>
        <v/>
      </c>
      <c r="K77" s="602"/>
      <c r="L77" s="173">
        <f>IF('Relatório PCP - Tabela 3'!F$6='PCP - Tabela 2'!E$11,'PCP - Tabela 1'!F78,IF('Relatório PCP - Tabela 3'!F$6='PCP - Tabela 2'!I$11,'PCP - Tabela 1'!G78,IF('Relatório PCP - Tabela 3'!F$6='PCP - Tabela 2'!M$11,'PCP - Tabela 1'!H78,IF('Relatório PCP - Tabela 3'!F$6='PCP - Tabela 2'!Q$11,'PCP - Tabela 1'!I78,""))))</f>
        <v>0</v>
      </c>
      <c r="M77" s="4"/>
      <c r="N77" s="4"/>
      <c r="O77" s="4"/>
      <c r="P77" s="4"/>
    </row>
    <row r="78" spans="1:16" ht="6" customHeight="1" x14ac:dyDescent="0.2">
      <c r="A78" s="32"/>
      <c r="B78" s="35"/>
      <c r="C78" s="35"/>
      <c r="D78" s="35"/>
      <c r="E78" s="35"/>
    </row>
    <row r="79" spans="1:16" ht="22.5" customHeight="1" x14ac:dyDescent="0.25">
      <c r="A79" s="497" t="s">
        <v>19</v>
      </c>
      <c r="B79" s="497"/>
      <c r="C79" s="497"/>
      <c r="D79" s="497"/>
      <c r="E79" s="505" t="str">
        <f>E40</f>
        <v>3R Petroleum</v>
      </c>
      <c r="F79" s="505"/>
      <c r="G79" s="505"/>
      <c r="H79" s="505"/>
      <c r="I79" s="505"/>
      <c r="K79" s="486" t="s">
        <v>21</v>
      </c>
      <c r="L79" s="486"/>
      <c r="M79" s="486"/>
      <c r="N79" s="486"/>
      <c r="O79" s="486"/>
      <c r="P79" s="158"/>
    </row>
    <row r="80" spans="1:16" ht="6" customHeight="1" x14ac:dyDescent="0.2">
      <c r="I80" s="22"/>
      <c r="K80" s="22"/>
      <c r="L80" s="22"/>
      <c r="M80" s="22"/>
      <c r="N80" s="22"/>
      <c r="O80" s="22"/>
      <c r="P80" s="22"/>
    </row>
    <row r="81" spans="1:18" ht="16.5" customHeight="1" x14ac:dyDescent="0.2">
      <c r="A81" s="487" t="s">
        <v>95</v>
      </c>
      <c r="B81" s="511">
        <f>B42</f>
        <v>5</v>
      </c>
      <c r="C81" s="13"/>
      <c r="D81" s="483" t="s">
        <v>250</v>
      </c>
      <c r="E81" s="483"/>
      <c r="F81" s="483"/>
      <c r="G81" s="483"/>
      <c r="H81" s="483"/>
      <c r="I81" s="483"/>
      <c r="K81" s="586" t="s">
        <v>222</v>
      </c>
      <c r="L81" s="586"/>
      <c r="M81" s="586"/>
      <c r="N81" s="586"/>
      <c r="O81" s="586"/>
      <c r="P81" s="159"/>
    </row>
    <row r="82" spans="1:18" ht="14.25" customHeight="1" x14ac:dyDescent="0.2">
      <c r="A82" s="487"/>
      <c r="B82" s="511"/>
      <c r="C82" s="13"/>
      <c r="D82" s="483" t="s">
        <v>7</v>
      </c>
      <c r="E82" s="483"/>
      <c r="F82" s="483"/>
      <c r="G82" s="483" t="s">
        <v>8</v>
      </c>
      <c r="H82" s="483"/>
      <c r="I82" s="483"/>
    </row>
    <row r="83" spans="1:18" ht="14.25" customHeight="1" x14ac:dyDescent="0.25">
      <c r="A83" s="477" t="s">
        <v>4</v>
      </c>
      <c r="B83" s="477"/>
      <c r="C83" s="23"/>
      <c r="D83" s="14" t="s">
        <v>9</v>
      </c>
      <c r="E83" s="14" t="s">
        <v>10</v>
      </c>
      <c r="F83" s="14" t="s">
        <v>11</v>
      </c>
      <c r="G83" s="14" t="s">
        <v>9</v>
      </c>
      <c r="H83" s="14" t="s">
        <v>10</v>
      </c>
      <c r="I83" s="14" t="s">
        <v>11</v>
      </c>
      <c r="K83" s="593" t="s">
        <v>223</v>
      </c>
      <c r="L83" s="593"/>
      <c r="M83" s="593"/>
      <c r="N83" s="593"/>
      <c r="O83" s="593"/>
      <c r="P83" s="22"/>
    </row>
    <row r="84" spans="1:18" ht="13.5" customHeight="1" x14ac:dyDescent="0.2">
      <c r="A84" s="551">
        <f>A45</f>
        <v>44986</v>
      </c>
      <c r="B84" s="551"/>
      <c r="C84" s="23"/>
      <c r="D84" s="72">
        <f t="shared" ref="D84:I84" si="2">D45</f>
        <v>2</v>
      </c>
      <c r="E84" s="72">
        <f t="shared" si="2"/>
        <v>8</v>
      </c>
      <c r="F84" s="73">
        <f t="shared" si="2"/>
        <v>2022</v>
      </c>
      <c r="G84" s="72">
        <f t="shared" si="2"/>
        <v>31</v>
      </c>
      <c r="H84" s="72">
        <f t="shared" si="2"/>
        <v>12</v>
      </c>
      <c r="I84" s="73">
        <f t="shared" si="2"/>
        <v>2022</v>
      </c>
      <c r="K84" s="594" t="s">
        <v>25</v>
      </c>
      <c r="L84" s="594"/>
      <c r="M84" s="594"/>
      <c r="N84" s="594"/>
      <c r="O84" s="594"/>
      <c r="P84" s="22"/>
      <c r="Q84" s="14" t="s">
        <v>521</v>
      </c>
    </row>
    <row r="85" spans="1:18" ht="6" customHeight="1" x14ac:dyDescent="0.2"/>
    <row r="86" spans="1:18" ht="16.5" customHeight="1" x14ac:dyDescent="0.2">
      <c r="A86" s="586" t="s">
        <v>522</v>
      </c>
      <c r="B86" s="586"/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52"/>
      <c r="N86" s="52"/>
      <c r="O86" s="52"/>
      <c r="P86" s="52"/>
      <c r="Q86" s="52"/>
    </row>
    <row r="87" spans="1:18" ht="13.7" customHeight="1" x14ac:dyDescent="0.2">
      <c r="A87" s="603" t="s">
        <v>31</v>
      </c>
      <c r="B87" s="502" t="s">
        <v>98</v>
      </c>
      <c r="C87" s="502"/>
      <c r="D87" s="502"/>
      <c r="E87" s="502"/>
      <c r="F87" s="604" t="str">
        <f>'Relatório PCP - Tabela 3'!A21</f>
        <v/>
      </c>
      <c r="G87" s="604"/>
      <c r="H87" s="604"/>
      <c r="I87" s="604" t="str">
        <f>'Relatório PCP - Tabela 3'!A23</f>
        <v/>
      </c>
      <c r="J87" s="604"/>
      <c r="K87" s="604"/>
      <c r="L87" s="604"/>
      <c r="M87" s="52"/>
      <c r="N87" s="52"/>
      <c r="O87" s="52"/>
      <c r="P87" s="52"/>
      <c r="Q87" s="52"/>
    </row>
    <row r="88" spans="1:18" ht="12.75" customHeight="1" x14ac:dyDescent="0.2">
      <c r="A88" s="603"/>
      <c r="B88" s="502"/>
      <c r="C88" s="502"/>
      <c r="D88" s="502"/>
      <c r="E88" s="502"/>
      <c r="F88" s="182" t="s">
        <v>40</v>
      </c>
      <c r="G88" s="167" t="s">
        <v>40</v>
      </c>
      <c r="H88" s="183" t="s">
        <v>523</v>
      </c>
      <c r="I88" s="182" t="s">
        <v>40</v>
      </c>
      <c r="J88" s="608" t="s">
        <v>40</v>
      </c>
      <c r="K88" s="608"/>
      <c r="L88" s="183" t="s">
        <v>523</v>
      </c>
      <c r="M88" s="52"/>
      <c r="N88" s="52"/>
      <c r="O88" s="52"/>
      <c r="P88" s="52"/>
      <c r="Q88" s="52"/>
    </row>
    <row r="89" spans="1:18" ht="12.75" customHeight="1" x14ac:dyDescent="0.25">
      <c r="A89" s="603"/>
      <c r="B89" s="502"/>
      <c r="C89" s="502"/>
      <c r="D89" s="502"/>
      <c r="E89" s="502"/>
      <c r="F89" s="184" t="s">
        <v>480</v>
      </c>
      <c r="G89" s="168" t="s">
        <v>499</v>
      </c>
      <c r="H89" s="185" t="s">
        <v>524</v>
      </c>
      <c r="I89" s="184" t="s">
        <v>480</v>
      </c>
      <c r="J89" s="606" t="s">
        <v>499</v>
      </c>
      <c r="K89" s="606"/>
      <c r="L89" s="185" t="s">
        <v>524</v>
      </c>
      <c r="M89" s="52"/>
      <c r="N89" s="52"/>
      <c r="O89" s="52"/>
      <c r="P89" s="52"/>
      <c r="Q89" s="52"/>
    </row>
    <row r="90" spans="1:18" ht="13.5" customHeight="1" x14ac:dyDescent="0.25">
      <c r="A90" s="603"/>
      <c r="B90" s="502"/>
      <c r="C90" s="502"/>
      <c r="D90" s="502"/>
      <c r="E90" s="502"/>
      <c r="F90" s="186" t="s">
        <v>481</v>
      </c>
      <c r="G90" s="187" t="s">
        <v>504</v>
      </c>
      <c r="H90" s="188" t="s">
        <v>504</v>
      </c>
      <c r="I90" s="186" t="s">
        <v>481</v>
      </c>
      <c r="J90" s="607" t="s">
        <v>504</v>
      </c>
      <c r="K90" s="607"/>
      <c r="L90" s="188" t="s">
        <v>504</v>
      </c>
      <c r="M90" s="52"/>
      <c r="N90" s="52"/>
      <c r="O90" s="52"/>
      <c r="P90" s="52"/>
      <c r="Q90" s="52"/>
    </row>
    <row r="91" spans="1:18" ht="13.35" customHeight="1" x14ac:dyDescent="0.2">
      <c r="A91" s="36">
        <v>1</v>
      </c>
      <c r="B91" s="587" t="s">
        <v>55</v>
      </c>
      <c r="C91" s="587"/>
      <c r="D91" s="587"/>
      <c r="E91" s="587"/>
      <c r="F91" s="38"/>
      <c r="G91" s="172" t="str">
        <f>IF(F91=0,"",(F91/('Relatório PCP - Tabela 3'!P$21*'Relatório PCP - Tabela 3'!Q$21))*1000)</f>
        <v/>
      </c>
      <c r="H91" s="173">
        <f>IF('Relatório PCP - Tabela 3'!F$6='PCP - Tabela 2'!E$11,'PCP - Tabela 1'!K54,IF('Relatório PCP - Tabela 3'!F$6='PCP - Tabela 2'!I$11,'PCP - Tabela 1'!L54,IF('Relatório PCP - Tabela 3'!F$6='PCP - Tabela 2'!M$11,'PCP - Tabela 1'!M54,IF('Relatório PCP - Tabela 3'!F$6='PCP - Tabela 2'!Q$11,'PCP - Tabela 1'!N54,""))))</f>
        <v>0</v>
      </c>
      <c r="I91" s="38"/>
      <c r="J91" s="602" t="str">
        <f>IF(I91=0,"",(I91/('Relatório PCP - Tabela 3'!P$23*'Relatório PCP - Tabela 3'!Q$23))*1000)</f>
        <v/>
      </c>
      <c r="K91" s="602"/>
      <c r="L91" s="173">
        <f>IF('Relatório PCP - Tabela 3'!F$6='PCP - Tabela 2'!E$11,'PCP - Tabela 1'!F93,IF('Relatório PCP - Tabela 3'!F$6='PCP - Tabela 2'!I$11,'PCP - Tabela 1'!G93,IF('Relatório PCP - Tabela 3'!F$6='PCP - Tabela 2'!M$11,'PCP - Tabela 1'!H93,IF('Relatório PCP - Tabela 3'!F$6='PCP - Tabela 2'!Q$11,'PCP - Tabela 1'!I93,""))))</f>
        <v>0</v>
      </c>
      <c r="M91" s="189"/>
      <c r="N91" s="189"/>
      <c r="O91" s="189"/>
      <c r="P91" s="189"/>
      <c r="Q91" s="190">
        <f t="shared" ref="Q91:Q109" si="3">F91+I91</f>
        <v>0</v>
      </c>
      <c r="R91" s="190"/>
    </row>
    <row r="92" spans="1:18" ht="13.35" customHeight="1" x14ac:dyDescent="0.2">
      <c r="A92" s="36">
        <v>2</v>
      </c>
      <c r="B92" s="587" t="s">
        <v>57</v>
      </c>
      <c r="C92" s="587"/>
      <c r="D92" s="587"/>
      <c r="E92" s="587"/>
      <c r="F92" s="38"/>
      <c r="G92" s="172" t="str">
        <f>IF(F92=0,"",(F92/('Relatório PCP - Tabela 3'!P$21*'Relatório PCP - Tabela 3'!Q$21))*1000)</f>
        <v/>
      </c>
      <c r="H92" s="173">
        <f>IF('Relatório PCP - Tabela 3'!F$6='PCP - Tabela 2'!E$11,'PCP - Tabela 1'!K55,IF('Relatório PCP - Tabela 3'!F$6='PCP - Tabela 2'!I$11,'PCP - Tabela 1'!L55,IF('Relatório PCP - Tabela 3'!F$6='PCP - Tabela 2'!M$11,'PCP - Tabela 1'!M55,IF('Relatório PCP - Tabela 3'!F$6='PCP - Tabela 2'!Q$11,'PCP - Tabela 1'!N55,""))))</f>
        <v>0</v>
      </c>
      <c r="I92" s="38"/>
      <c r="J92" s="602" t="str">
        <f>IF(I92=0,"",(I92/('Relatório PCP - Tabela 3'!P$23*'Relatório PCP - Tabela 3'!Q$23))*1000)</f>
        <v/>
      </c>
      <c r="K92" s="602"/>
      <c r="L92" s="173">
        <f>IF('Relatório PCP - Tabela 3'!F$6='PCP - Tabela 2'!E$11,'PCP - Tabela 1'!F94,IF('Relatório PCP - Tabela 3'!F$6='PCP - Tabela 2'!I$11,'PCP - Tabela 1'!G94,IF('Relatório PCP - Tabela 3'!F$6='PCP - Tabela 2'!M$11,'PCP - Tabela 1'!H94,IF('Relatório PCP - Tabela 3'!F$6='PCP - Tabela 2'!Q$11,'PCP - Tabela 1'!I94,""))))</f>
        <v>0</v>
      </c>
      <c r="M92" s="189"/>
      <c r="N92" s="189"/>
      <c r="O92" s="189"/>
      <c r="P92" s="189"/>
      <c r="Q92" s="190">
        <f t="shared" si="3"/>
        <v>0</v>
      </c>
      <c r="R92" s="190"/>
    </row>
    <row r="93" spans="1:18" ht="13.35" customHeight="1" x14ac:dyDescent="0.2">
      <c r="A93" s="36">
        <v>3</v>
      </c>
      <c r="B93" s="587" t="s">
        <v>59</v>
      </c>
      <c r="C93" s="587"/>
      <c r="D93" s="587"/>
      <c r="E93" s="587"/>
      <c r="F93" s="38"/>
      <c r="G93" s="172" t="str">
        <f>IF(F93=0,"",(F93/('Relatório PCP - Tabela 3'!P$21*'Relatório PCP - Tabela 3'!Q$21))*1000)</f>
        <v/>
      </c>
      <c r="H93" s="173">
        <f>IF('Relatório PCP - Tabela 3'!F$6='PCP - Tabela 2'!E$11,'PCP - Tabela 1'!K56,IF('Relatório PCP - Tabela 3'!F$6='PCP - Tabela 2'!I$11,'PCP - Tabela 1'!L56,IF('Relatório PCP - Tabela 3'!F$6='PCP - Tabela 2'!M$11,'PCP - Tabela 1'!M56,IF('Relatório PCP - Tabela 3'!F$6='PCP - Tabela 2'!Q$11,'PCP - Tabela 1'!N56,""))))</f>
        <v>0</v>
      </c>
      <c r="I93" s="38"/>
      <c r="J93" s="602" t="str">
        <f>IF(I93=0,"",(I93/('Relatório PCP - Tabela 3'!P$23*'Relatório PCP - Tabela 3'!Q$23))*1000)</f>
        <v/>
      </c>
      <c r="K93" s="602"/>
      <c r="L93" s="173">
        <f>IF('Relatório PCP - Tabela 3'!F$6='PCP - Tabela 2'!E$11,'PCP - Tabela 1'!F95,IF('Relatório PCP - Tabela 3'!F$6='PCP - Tabela 2'!I$11,'PCP - Tabela 1'!G95,IF('Relatório PCP - Tabela 3'!F$6='PCP - Tabela 2'!M$11,'PCP - Tabela 1'!H95,IF('Relatório PCP - Tabela 3'!F$6='PCP - Tabela 2'!Q$11,'PCP - Tabela 1'!I95,""))))</f>
        <v>0</v>
      </c>
      <c r="M93" s="189"/>
      <c r="N93" s="189"/>
      <c r="O93" s="189"/>
      <c r="P93" s="189"/>
      <c r="Q93" s="190">
        <f t="shared" si="3"/>
        <v>0</v>
      </c>
      <c r="R93" s="190"/>
    </row>
    <row r="94" spans="1:18" ht="13.35" customHeight="1" x14ac:dyDescent="0.2">
      <c r="A94" s="36">
        <v>4</v>
      </c>
      <c r="B94" s="587" t="s">
        <v>61</v>
      </c>
      <c r="C94" s="587"/>
      <c r="D94" s="587"/>
      <c r="E94" s="587"/>
      <c r="F94" s="38"/>
      <c r="G94" s="172" t="str">
        <f>IF(F94=0,"",(F94/('Relatório PCP - Tabela 3'!P$21*'Relatório PCP - Tabela 3'!Q$21))*1000)</f>
        <v/>
      </c>
      <c r="H94" s="173">
        <f>IF('Relatório PCP - Tabela 3'!F$6='PCP - Tabela 2'!E$11,'PCP - Tabela 1'!K57,IF('Relatório PCP - Tabela 3'!F$6='PCP - Tabela 2'!I$11,'PCP - Tabela 1'!L57,IF('Relatório PCP - Tabela 3'!F$6='PCP - Tabela 2'!M$11,'PCP - Tabela 1'!M57,IF('Relatório PCP - Tabela 3'!F$6='PCP - Tabela 2'!Q$11,'PCP - Tabela 1'!N57,""))))</f>
        <v>0</v>
      </c>
      <c r="I94" s="38"/>
      <c r="J94" s="602" t="str">
        <f>IF(I94=0,"",(I94/('Relatório PCP - Tabela 3'!P$23*'Relatório PCP - Tabela 3'!Q$23))*1000)</f>
        <v/>
      </c>
      <c r="K94" s="602"/>
      <c r="L94" s="173">
        <f>IF('Relatório PCP - Tabela 3'!F$6='PCP - Tabela 2'!E$11,'PCP - Tabela 1'!F96,IF('Relatório PCP - Tabela 3'!F$6='PCP - Tabela 2'!I$11,'PCP - Tabela 1'!G96,IF('Relatório PCP - Tabela 3'!F$6='PCP - Tabela 2'!M$11,'PCP - Tabela 1'!H96,IF('Relatório PCP - Tabela 3'!F$6='PCP - Tabela 2'!Q$11,'PCP - Tabela 1'!I96,""))))</f>
        <v>0</v>
      </c>
      <c r="M94" s="189"/>
      <c r="N94" s="189"/>
      <c r="O94" s="189"/>
      <c r="P94" s="189"/>
      <c r="Q94" s="190">
        <f t="shared" si="3"/>
        <v>0</v>
      </c>
      <c r="R94" s="190"/>
    </row>
    <row r="95" spans="1:18" ht="13.35" customHeight="1" x14ac:dyDescent="0.2">
      <c r="A95" s="36">
        <v>5</v>
      </c>
      <c r="B95" s="587" t="s">
        <v>63</v>
      </c>
      <c r="C95" s="587"/>
      <c r="D95" s="587"/>
      <c r="E95" s="587"/>
      <c r="F95" s="38"/>
      <c r="G95" s="172" t="str">
        <f>IF(F95=0,"",(F95/('Relatório PCP - Tabela 3'!P$21*'Relatório PCP - Tabela 3'!Q$21))*1000)</f>
        <v/>
      </c>
      <c r="H95" s="173">
        <f>IF('Relatório PCP - Tabela 3'!F$6='PCP - Tabela 2'!E$11,'PCP - Tabela 1'!K58,IF('Relatório PCP - Tabela 3'!F$6='PCP - Tabela 2'!I$11,'PCP - Tabela 1'!L58,IF('Relatório PCP - Tabela 3'!F$6='PCP - Tabela 2'!M$11,'PCP - Tabela 1'!M58,IF('Relatório PCP - Tabela 3'!F$6='PCP - Tabela 2'!Q$11,'PCP - Tabela 1'!N58,""))))</f>
        <v>0</v>
      </c>
      <c r="I95" s="38"/>
      <c r="J95" s="602" t="str">
        <f>IF(I95=0,"",(I95/('Relatório PCP - Tabela 3'!P$23*'Relatório PCP - Tabela 3'!Q$23))*1000)</f>
        <v/>
      </c>
      <c r="K95" s="602"/>
      <c r="L95" s="173">
        <f>IF('Relatório PCP - Tabela 3'!F$6='PCP - Tabela 2'!E$11,'PCP - Tabela 1'!F97,IF('Relatório PCP - Tabela 3'!F$6='PCP - Tabela 2'!I$11,'PCP - Tabela 1'!G97,IF('Relatório PCP - Tabela 3'!F$6='PCP - Tabela 2'!M$11,'PCP - Tabela 1'!H97,IF('Relatório PCP - Tabela 3'!F$6='PCP - Tabela 2'!Q$11,'PCP - Tabela 1'!I97,""))))</f>
        <v>0</v>
      </c>
      <c r="M95" s="189"/>
      <c r="N95" s="189"/>
      <c r="O95" s="189"/>
      <c r="P95" s="189"/>
      <c r="Q95" s="190">
        <f t="shared" si="3"/>
        <v>0</v>
      </c>
      <c r="R95" s="190"/>
    </row>
    <row r="96" spans="1:18" ht="13.35" customHeight="1" x14ac:dyDescent="0.2">
      <c r="A96" s="36">
        <v>6</v>
      </c>
      <c r="B96" s="587" t="s">
        <v>65</v>
      </c>
      <c r="C96" s="587"/>
      <c r="D96" s="587"/>
      <c r="E96" s="587"/>
      <c r="F96" s="38"/>
      <c r="G96" s="172" t="str">
        <f>IF(F96=0,"",(F96/('Relatório PCP - Tabela 3'!P$21*'Relatório PCP - Tabela 3'!Q$21))*1000)</f>
        <v/>
      </c>
      <c r="H96" s="173">
        <f>IF('Relatório PCP - Tabela 3'!F$6='PCP - Tabela 2'!E$11,'PCP - Tabela 1'!K59,IF('Relatório PCP - Tabela 3'!F$6='PCP - Tabela 2'!I$11,'PCP - Tabela 1'!L59,IF('Relatório PCP - Tabela 3'!F$6='PCP - Tabela 2'!M$11,'PCP - Tabela 1'!M59,IF('Relatório PCP - Tabela 3'!F$6='PCP - Tabela 2'!Q$11,'PCP - Tabela 1'!N59,""))))</f>
        <v>0</v>
      </c>
      <c r="I96" s="38"/>
      <c r="J96" s="602" t="str">
        <f>IF(I96=0,"",(I96/('Relatório PCP - Tabela 3'!P$23*'Relatório PCP - Tabela 3'!Q$23))*1000)</f>
        <v/>
      </c>
      <c r="K96" s="602"/>
      <c r="L96" s="173">
        <f>IF('Relatório PCP - Tabela 3'!F$6='PCP - Tabela 2'!E$11,'PCP - Tabela 1'!F98,IF('Relatório PCP - Tabela 3'!F$6='PCP - Tabela 2'!I$11,'PCP - Tabela 1'!G98,IF('Relatório PCP - Tabela 3'!F$6='PCP - Tabela 2'!M$11,'PCP - Tabela 1'!H98,IF('Relatório PCP - Tabela 3'!F$6='PCP - Tabela 2'!Q$11,'PCP - Tabela 1'!I98,""))))</f>
        <v>0</v>
      </c>
      <c r="M96" s="189"/>
      <c r="N96" s="189"/>
      <c r="O96" s="189"/>
      <c r="P96" s="189"/>
      <c r="Q96" s="190">
        <f t="shared" si="3"/>
        <v>0</v>
      </c>
      <c r="R96" s="190"/>
    </row>
    <row r="97" spans="1:18" ht="13.35" customHeight="1" x14ac:dyDescent="0.2">
      <c r="A97" s="36">
        <v>7</v>
      </c>
      <c r="B97" s="587" t="s">
        <v>67</v>
      </c>
      <c r="C97" s="587"/>
      <c r="D97" s="587"/>
      <c r="E97" s="587"/>
      <c r="F97" s="38"/>
      <c r="G97" s="172" t="str">
        <f>IF(F97=0,"",(F97/('Relatório PCP - Tabela 3'!P$21*'Relatório PCP - Tabela 3'!Q$21))*1000)</f>
        <v/>
      </c>
      <c r="H97" s="173">
        <f>IF('Relatório PCP - Tabela 3'!F$6='PCP - Tabela 2'!E$11,'PCP - Tabela 1'!K60,IF('Relatório PCP - Tabela 3'!F$6='PCP - Tabela 2'!I$11,'PCP - Tabela 1'!L60,IF('Relatório PCP - Tabela 3'!F$6='PCP - Tabela 2'!M$11,'PCP - Tabela 1'!M60,IF('Relatório PCP - Tabela 3'!F$6='PCP - Tabela 2'!Q$11,'PCP - Tabela 1'!N60,""))))</f>
        <v>0</v>
      </c>
      <c r="I97" s="38"/>
      <c r="J97" s="602" t="str">
        <f>IF(I97=0,"",(I97/('Relatório PCP - Tabela 3'!P$23*'Relatório PCP - Tabela 3'!Q$23))*1000)</f>
        <v/>
      </c>
      <c r="K97" s="602"/>
      <c r="L97" s="173">
        <f>IF('Relatório PCP - Tabela 3'!F$6='PCP - Tabela 2'!E$11,'PCP - Tabela 1'!F99,IF('Relatório PCP - Tabela 3'!F$6='PCP - Tabela 2'!I$11,'PCP - Tabela 1'!G99,IF('Relatório PCP - Tabela 3'!F$6='PCP - Tabela 2'!M$11,'PCP - Tabela 1'!H99,IF('Relatório PCP - Tabela 3'!F$6='PCP - Tabela 2'!Q$11,'PCP - Tabela 1'!I99,""))))</f>
        <v>0</v>
      </c>
      <c r="M97" s="189"/>
      <c r="N97" s="189"/>
      <c r="O97" s="189"/>
      <c r="P97" s="189"/>
      <c r="Q97" s="190">
        <f t="shared" si="3"/>
        <v>0</v>
      </c>
      <c r="R97" s="190"/>
    </row>
    <row r="98" spans="1:18" ht="13.35" customHeight="1" x14ac:dyDescent="0.2">
      <c r="A98" s="36">
        <v>8</v>
      </c>
      <c r="B98" s="587" t="s">
        <v>69</v>
      </c>
      <c r="C98" s="587"/>
      <c r="D98" s="587"/>
      <c r="E98" s="587"/>
      <c r="F98" s="38"/>
      <c r="G98" s="172" t="str">
        <f>IF(F98=0,"",(F98/('Relatório PCP - Tabela 3'!P$21*'Relatório PCP - Tabela 3'!Q$21))*1000)</f>
        <v/>
      </c>
      <c r="H98" s="173">
        <f>IF('Relatório PCP - Tabela 3'!F$6='PCP - Tabela 2'!E$11,'PCP - Tabela 1'!K61,IF('Relatório PCP - Tabela 3'!F$6='PCP - Tabela 2'!I$11,'PCP - Tabela 1'!L61,IF('Relatório PCP - Tabela 3'!F$6='PCP - Tabela 2'!M$11,'PCP - Tabela 1'!M61,IF('Relatório PCP - Tabela 3'!F$6='PCP - Tabela 2'!Q$11,'PCP - Tabela 1'!N61,""))))</f>
        <v>0</v>
      </c>
      <c r="I98" s="38"/>
      <c r="J98" s="602" t="str">
        <f>IF(I98=0,"",(I98/('Relatório PCP - Tabela 3'!P$23*'Relatório PCP - Tabela 3'!Q$23))*1000)</f>
        <v/>
      </c>
      <c r="K98" s="602"/>
      <c r="L98" s="173">
        <f>IF('Relatório PCP - Tabela 3'!F$6='PCP - Tabela 2'!E$11,'PCP - Tabela 1'!F100,IF('Relatório PCP - Tabela 3'!F$6='PCP - Tabela 2'!I$11,'PCP - Tabela 1'!G100,IF('Relatório PCP - Tabela 3'!F$6='PCP - Tabela 2'!M$11,'PCP - Tabela 1'!H100,IF('Relatório PCP - Tabela 3'!F$6='PCP - Tabela 2'!Q$11,'PCP - Tabela 1'!I100,""))))</f>
        <v>0</v>
      </c>
      <c r="M98" s="189"/>
      <c r="N98" s="189"/>
      <c r="O98" s="189"/>
      <c r="P98" s="189"/>
      <c r="Q98" s="190">
        <f t="shared" si="3"/>
        <v>0</v>
      </c>
      <c r="R98" s="190"/>
    </row>
    <row r="99" spans="1:18" ht="13.35" customHeight="1" x14ac:dyDescent="0.2">
      <c r="A99" s="36">
        <v>9</v>
      </c>
      <c r="B99" s="587" t="s">
        <v>71</v>
      </c>
      <c r="C99" s="587"/>
      <c r="D99" s="587"/>
      <c r="E99" s="587"/>
      <c r="F99" s="38"/>
      <c r="G99" s="172" t="str">
        <f>IF(F99=0,"",(F99/('Relatório PCP - Tabela 3'!P$21*'Relatório PCP - Tabela 3'!Q$21))*1000)</f>
        <v/>
      </c>
      <c r="H99" s="173">
        <f>IF('Relatório PCP - Tabela 3'!F$6='PCP - Tabela 2'!E$11,'PCP - Tabela 1'!K62,IF('Relatório PCP - Tabela 3'!F$6='PCP - Tabela 2'!I$11,'PCP - Tabela 1'!L62,IF('Relatório PCP - Tabela 3'!F$6='PCP - Tabela 2'!M$11,'PCP - Tabela 1'!M62,IF('Relatório PCP - Tabela 3'!F$6='PCP - Tabela 2'!Q$11,'PCP - Tabela 1'!N62,""))))</f>
        <v>0</v>
      </c>
      <c r="I99" s="38"/>
      <c r="J99" s="602" t="str">
        <f>IF(I99=0,"",(I99/('Relatório PCP - Tabela 3'!P$23*'Relatório PCP - Tabela 3'!Q$23))*1000)</f>
        <v/>
      </c>
      <c r="K99" s="602"/>
      <c r="L99" s="173">
        <f>IF('Relatório PCP - Tabela 3'!F$6='PCP - Tabela 2'!E$11,'PCP - Tabela 1'!F101,IF('Relatório PCP - Tabela 3'!F$6='PCP - Tabela 2'!I$11,'PCP - Tabela 1'!G101,IF('Relatório PCP - Tabela 3'!F$6='PCP - Tabela 2'!M$11,'PCP - Tabela 1'!H101,IF('Relatório PCP - Tabela 3'!F$6='PCP - Tabela 2'!Q$11,'PCP - Tabela 1'!I101,""))))</f>
        <v>0</v>
      </c>
      <c r="M99" s="189"/>
      <c r="N99" s="189"/>
      <c r="O99" s="189"/>
      <c r="P99" s="189"/>
      <c r="Q99" s="190">
        <f t="shared" si="3"/>
        <v>0</v>
      </c>
      <c r="R99" s="190"/>
    </row>
    <row r="100" spans="1:18" ht="13.35" customHeight="1" x14ac:dyDescent="0.2">
      <c r="A100" s="36">
        <v>10</v>
      </c>
      <c r="B100" s="587" t="s">
        <v>73</v>
      </c>
      <c r="C100" s="587"/>
      <c r="D100" s="587"/>
      <c r="E100" s="587"/>
      <c r="F100" s="38"/>
      <c r="G100" s="172" t="str">
        <f>IF(F100=0,"",(F100/('Relatório PCP - Tabela 3'!P$21*'Relatório PCP - Tabela 3'!Q$21))*1000)</f>
        <v/>
      </c>
      <c r="H100" s="173">
        <f>IF('Relatório PCP - Tabela 3'!F$6='PCP - Tabela 2'!E$11,'PCP - Tabela 1'!K63,IF('Relatório PCP - Tabela 3'!F$6='PCP - Tabela 2'!I$11,'PCP - Tabela 1'!L63,IF('Relatório PCP - Tabela 3'!F$6='PCP - Tabela 2'!M$11,'PCP - Tabela 1'!M63,IF('Relatório PCP - Tabela 3'!F$6='PCP - Tabela 2'!Q$11,'PCP - Tabela 1'!N63,""))))</f>
        <v>0</v>
      </c>
      <c r="I100" s="38"/>
      <c r="J100" s="602" t="str">
        <f>IF(I100=0,"",(I100/('Relatório PCP - Tabela 3'!P$23*'Relatório PCP - Tabela 3'!Q$23))*1000)</f>
        <v/>
      </c>
      <c r="K100" s="602"/>
      <c r="L100" s="173">
        <f>IF('Relatório PCP - Tabela 3'!F$6='PCP - Tabela 2'!E$11,'PCP - Tabela 1'!F102,IF('Relatório PCP - Tabela 3'!F$6='PCP - Tabela 2'!I$11,'PCP - Tabela 1'!G102,IF('Relatório PCP - Tabela 3'!F$6='PCP - Tabela 2'!M$11,'PCP - Tabela 1'!H102,IF('Relatório PCP - Tabela 3'!F$6='PCP - Tabela 2'!Q$11,'PCP - Tabela 1'!I102,""))))</f>
        <v>0</v>
      </c>
      <c r="M100" s="189"/>
      <c r="N100" s="189"/>
      <c r="O100" s="189"/>
      <c r="P100" s="189"/>
      <c r="Q100" s="190">
        <f t="shared" si="3"/>
        <v>0</v>
      </c>
      <c r="R100" s="190"/>
    </row>
    <row r="101" spans="1:18" ht="13.35" customHeight="1" x14ac:dyDescent="0.2">
      <c r="A101" s="36">
        <v>11</v>
      </c>
      <c r="B101" s="587" t="s">
        <v>75</v>
      </c>
      <c r="C101" s="587"/>
      <c r="D101" s="587"/>
      <c r="E101" s="587"/>
      <c r="F101" s="38"/>
      <c r="G101" s="172" t="str">
        <f>IF(F101=0,"",(F101/('Relatório PCP - Tabela 3'!P$21*'Relatório PCP - Tabela 3'!Q$21))*1000)</f>
        <v/>
      </c>
      <c r="H101" s="173">
        <f>IF('Relatório PCP - Tabela 3'!F$6='PCP - Tabela 2'!E$11,'PCP - Tabela 1'!K64,IF('Relatório PCP - Tabela 3'!F$6='PCP - Tabela 2'!I$11,'PCP - Tabela 1'!L64,IF('Relatório PCP - Tabela 3'!F$6='PCP - Tabela 2'!M$11,'PCP - Tabela 1'!M64,IF('Relatório PCP - Tabela 3'!F$6='PCP - Tabela 2'!Q$11,'PCP - Tabela 1'!N64,""))))</f>
        <v>0</v>
      </c>
      <c r="I101" s="38"/>
      <c r="J101" s="602" t="str">
        <f>IF(I101=0,"",(I101/('Relatório PCP - Tabela 3'!P$23*'Relatório PCP - Tabela 3'!Q$23))*1000)</f>
        <v/>
      </c>
      <c r="K101" s="602"/>
      <c r="L101" s="173">
        <f>IF('Relatório PCP - Tabela 3'!F$6='PCP - Tabela 2'!E$11,'PCP - Tabela 1'!F103,IF('Relatório PCP - Tabela 3'!F$6='PCP - Tabela 2'!I$11,'PCP - Tabela 1'!G103,IF('Relatório PCP - Tabela 3'!F$6='PCP - Tabela 2'!M$11,'PCP - Tabela 1'!H103,IF('Relatório PCP - Tabela 3'!F$6='PCP - Tabela 2'!Q$11,'PCP - Tabela 1'!I103,""))))</f>
        <v>0</v>
      </c>
      <c r="M101" s="189"/>
      <c r="N101" s="189"/>
      <c r="O101" s="189"/>
      <c r="P101" s="189"/>
      <c r="Q101" s="190">
        <f t="shared" si="3"/>
        <v>0</v>
      </c>
      <c r="R101" s="190"/>
    </row>
    <row r="102" spans="1:18" ht="13.35" customHeight="1" x14ac:dyDescent="0.2">
      <c r="A102" s="36">
        <v>12</v>
      </c>
      <c r="B102" s="587" t="s">
        <v>77</v>
      </c>
      <c r="C102" s="587"/>
      <c r="D102" s="587"/>
      <c r="E102" s="587"/>
      <c r="F102" s="38"/>
      <c r="G102" s="172" t="str">
        <f>IF(F102=0,"",(F102/('Relatório PCP - Tabela 3'!P$21*'Relatório PCP - Tabela 3'!Q$21))*1000)</f>
        <v/>
      </c>
      <c r="H102" s="173">
        <f>IF('Relatório PCP - Tabela 3'!F$6='PCP - Tabela 2'!E$11,'PCP - Tabela 1'!K65,IF('Relatório PCP - Tabela 3'!F$6='PCP - Tabela 2'!I$11,'PCP - Tabela 1'!L65,IF('Relatório PCP - Tabela 3'!F$6='PCP - Tabela 2'!M$11,'PCP - Tabela 1'!M65,IF('Relatório PCP - Tabela 3'!F$6='PCP - Tabela 2'!Q$11,'PCP - Tabela 1'!N65,""))))</f>
        <v>0</v>
      </c>
      <c r="I102" s="38"/>
      <c r="J102" s="602" t="str">
        <f>IF(I102=0,"",(I102/('Relatório PCP - Tabela 3'!P$23*'Relatório PCP - Tabela 3'!Q$23))*1000)</f>
        <v/>
      </c>
      <c r="K102" s="602"/>
      <c r="L102" s="173">
        <f>IF('Relatório PCP - Tabela 3'!F$6='PCP - Tabela 2'!E$11,'PCP - Tabela 1'!F104,IF('Relatório PCP - Tabela 3'!F$6='PCP - Tabela 2'!I$11,'PCP - Tabela 1'!G104,IF('Relatório PCP - Tabela 3'!F$6='PCP - Tabela 2'!M$11,'PCP - Tabela 1'!H104,IF('Relatório PCP - Tabela 3'!F$6='PCP - Tabela 2'!Q$11,'PCP - Tabela 1'!I104,""))))</f>
        <v>0</v>
      </c>
      <c r="M102" s="189"/>
      <c r="N102" s="189"/>
      <c r="O102" s="189"/>
      <c r="P102" s="189"/>
      <c r="Q102" s="190">
        <f t="shared" si="3"/>
        <v>0</v>
      </c>
      <c r="R102" s="190"/>
    </row>
    <row r="103" spans="1:18" ht="13.35" customHeight="1" x14ac:dyDescent="0.2">
      <c r="A103" s="36">
        <v>13</v>
      </c>
      <c r="B103" s="587" t="s">
        <v>79</v>
      </c>
      <c r="C103" s="587"/>
      <c r="D103" s="587"/>
      <c r="E103" s="587"/>
      <c r="F103" s="38"/>
      <c r="G103" s="172" t="str">
        <f>IF(F103=0,"",(F103/('Relatório PCP - Tabela 3'!P$21*'Relatório PCP - Tabela 3'!Q$21))*1000)</f>
        <v/>
      </c>
      <c r="H103" s="173">
        <f>IF('Relatório PCP - Tabela 3'!F$6='PCP - Tabela 2'!E$11,'PCP - Tabela 1'!K66,IF('Relatório PCP - Tabela 3'!F$6='PCP - Tabela 2'!I$11,'PCP - Tabela 1'!L66,IF('Relatório PCP - Tabela 3'!F$6='PCP - Tabela 2'!M$11,'PCP - Tabela 1'!M66,IF('Relatório PCP - Tabela 3'!F$6='PCP - Tabela 2'!Q$11,'PCP - Tabela 1'!N66,""))))</f>
        <v>0</v>
      </c>
      <c r="I103" s="38"/>
      <c r="J103" s="602" t="str">
        <f>IF(I103=0,"",(I103/('Relatório PCP - Tabela 3'!P$23*'Relatório PCP - Tabela 3'!Q$23))*1000)</f>
        <v/>
      </c>
      <c r="K103" s="602"/>
      <c r="L103" s="173">
        <f>IF('Relatório PCP - Tabela 3'!F$6='PCP - Tabela 2'!E$11,'PCP - Tabela 1'!F105,IF('Relatório PCP - Tabela 3'!F$6='PCP - Tabela 2'!I$11,'PCP - Tabela 1'!G105,IF('Relatório PCP - Tabela 3'!F$6='PCP - Tabela 2'!M$11,'PCP - Tabela 1'!H105,IF('Relatório PCP - Tabela 3'!F$6='PCP - Tabela 2'!Q$11,'PCP - Tabela 1'!I105,""))))</f>
        <v>0</v>
      </c>
      <c r="M103" s="189"/>
      <c r="N103" s="189"/>
      <c r="O103" s="189"/>
      <c r="P103" s="189"/>
      <c r="Q103" s="190">
        <f t="shared" si="3"/>
        <v>0</v>
      </c>
      <c r="R103" s="190"/>
    </row>
    <row r="104" spans="1:18" ht="13.35" customHeight="1" x14ac:dyDescent="0.2">
      <c r="A104" s="36">
        <v>14</v>
      </c>
      <c r="B104" s="587" t="s">
        <v>81</v>
      </c>
      <c r="C104" s="587"/>
      <c r="D104" s="587"/>
      <c r="E104" s="587"/>
      <c r="F104" s="38"/>
      <c r="G104" s="172" t="str">
        <f>IF(F104=0,"",(F104/('Relatório PCP - Tabela 3'!P$21*'Relatório PCP - Tabela 3'!Q$21))*1000)</f>
        <v/>
      </c>
      <c r="H104" s="173">
        <f>IF('Relatório PCP - Tabela 3'!F$6='PCP - Tabela 2'!E$11,'PCP - Tabela 1'!K67,IF('Relatório PCP - Tabela 3'!F$6='PCP - Tabela 2'!I$11,'PCP - Tabela 1'!L67,IF('Relatório PCP - Tabela 3'!F$6='PCP - Tabela 2'!M$11,'PCP - Tabela 1'!M67,IF('Relatório PCP - Tabela 3'!F$6='PCP - Tabela 2'!Q$11,'PCP - Tabela 1'!N67,""))))</f>
        <v>0</v>
      </c>
      <c r="I104" s="38"/>
      <c r="J104" s="602" t="str">
        <f>IF(I104=0,"",(I104/('Relatório PCP - Tabela 3'!P$23*'Relatório PCP - Tabela 3'!Q$23))*1000)</f>
        <v/>
      </c>
      <c r="K104" s="602"/>
      <c r="L104" s="173">
        <f>IF('Relatório PCP - Tabela 3'!F$6='PCP - Tabela 2'!E$11,'PCP - Tabela 1'!F106,IF('Relatório PCP - Tabela 3'!F$6='PCP - Tabela 2'!I$11,'PCP - Tabela 1'!G106,IF('Relatório PCP - Tabela 3'!F$6='PCP - Tabela 2'!M$11,'PCP - Tabela 1'!H106,IF('Relatório PCP - Tabela 3'!F$6='PCP - Tabela 2'!Q$11,'PCP - Tabela 1'!I106,""))))</f>
        <v>0</v>
      </c>
      <c r="M104" s="189"/>
      <c r="N104" s="189"/>
      <c r="O104" s="189"/>
      <c r="P104" s="189"/>
      <c r="Q104" s="190">
        <f t="shared" si="3"/>
        <v>0</v>
      </c>
      <c r="R104" s="190"/>
    </row>
    <row r="105" spans="1:18" ht="13.35" customHeight="1" x14ac:dyDescent="0.2">
      <c r="A105" s="36">
        <v>15</v>
      </c>
      <c r="B105" s="587" t="s">
        <v>83</v>
      </c>
      <c r="C105" s="587"/>
      <c r="D105" s="587"/>
      <c r="E105" s="587"/>
      <c r="F105" s="38"/>
      <c r="G105" s="172" t="str">
        <f>IF(F105=0,"",(F105/('Relatório PCP - Tabela 3'!P$21*'Relatório PCP - Tabela 3'!Q$21))*1000)</f>
        <v/>
      </c>
      <c r="H105" s="173">
        <f>IF('Relatório PCP - Tabela 3'!F$6='PCP - Tabela 2'!E$11,'PCP - Tabela 1'!K68,IF('Relatório PCP - Tabela 3'!F$6='PCP - Tabela 2'!I$11,'PCP - Tabela 1'!L68,IF('Relatório PCP - Tabela 3'!F$6='PCP - Tabela 2'!M$11,'PCP - Tabela 1'!M68,IF('Relatório PCP - Tabela 3'!F$6='PCP - Tabela 2'!Q$11,'PCP - Tabela 1'!N68,""))))</f>
        <v>0</v>
      </c>
      <c r="I105" s="38"/>
      <c r="J105" s="602" t="str">
        <f>IF(I105=0,"",(I105/('Relatório PCP - Tabela 3'!P$23*'Relatório PCP - Tabela 3'!Q$23))*1000)</f>
        <v/>
      </c>
      <c r="K105" s="602"/>
      <c r="L105" s="173">
        <f>IF('Relatório PCP - Tabela 3'!F$6='PCP - Tabela 2'!E$11,'PCP - Tabela 1'!F107,IF('Relatório PCP - Tabela 3'!F$6='PCP - Tabela 2'!I$11,'PCP - Tabela 1'!G107,IF('Relatório PCP - Tabela 3'!F$6='PCP - Tabela 2'!M$11,'PCP - Tabela 1'!H107,IF('Relatório PCP - Tabela 3'!F$6='PCP - Tabela 2'!Q$11,'PCP - Tabela 1'!I107,""))))</f>
        <v>0</v>
      </c>
      <c r="M105" s="189"/>
      <c r="N105" s="189"/>
      <c r="O105" s="189"/>
      <c r="P105" s="189"/>
      <c r="Q105" s="190">
        <f t="shared" si="3"/>
        <v>0</v>
      </c>
      <c r="R105" s="190"/>
    </row>
    <row r="106" spans="1:18" ht="13.35" customHeight="1" x14ac:dyDescent="0.2">
      <c r="A106" s="36">
        <v>16</v>
      </c>
      <c r="B106" s="587" t="s">
        <v>85</v>
      </c>
      <c r="C106" s="587"/>
      <c r="D106" s="587"/>
      <c r="E106" s="587"/>
      <c r="F106" s="38"/>
      <c r="G106" s="172" t="str">
        <f>IF(F106=0,"",(F106/('Relatório PCP - Tabela 3'!P$21*'Relatório PCP - Tabela 3'!Q$21))*1000)</f>
        <v/>
      </c>
      <c r="H106" s="173">
        <f>IF('Relatório PCP - Tabela 3'!F$6='PCP - Tabela 2'!E$11,'PCP - Tabela 1'!K69,IF('Relatório PCP - Tabela 3'!F$6='PCP - Tabela 2'!I$11,'PCP - Tabela 1'!L69,IF('Relatório PCP - Tabela 3'!F$6='PCP - Tabela 2'!M$11,'PCP - Tabela 1'!M69,IF('Relatório PCP - Tabela 3'!F$6='PCP - Tabela 2'!Q$11,'PCP - Tabela 1'!N69,""))))</f>
        <v>0</v>
      </c>
      <c r="I106" s="38"/>
      <c r="J106" s="602" t="str">
        <f>IF(I106=0,"",(I106/('Relatório PCP - Tabela 3'!P$23*'Relatório PCP - Tabela 3'!Q$23))*1000)</f>
        <v/>
      </c>
      <c r="K106" s="602"/>
      <c r="L106" s="173">
        <f>IF('Relatório PCP - Tabela 3'!F$6='PCP - Tabela 2'!E$11,'PCP - Tabela 1'!F108,IF('Relatório PCP - Tabela 3'!F$6='PCP - Tabela 2'!I$11,'PCP - Tabela 1'!G108,IF('Relatório PCP - Tabela 3'!F$6='PCP - Tabela 2'!M$11,'PCP - Tabela 1'!H108,IF('Relatório PCP - Tabela 3'!F$6='PCP - Tabela 2'!Q$11,'PCP - Tabela 1'!I108,""))))</f>
        <v>0</v>
      </c>
      <c r="M106" s="189"/>
      <c r="N106" s="189"/>
      <c r="O106" s="189"/>
      <c r="P106" s="189"/>
      <c r="Q106" s="190">
        <f t="shared" si="3"/>
        <v>0</v>
      </c>
      <c r="R106" s="190"/>
    </row>
    <row r="107" spans="1:18" ht="13.35" customHeight="1" x14ac:dyDescent="0.2">
      <c r="A107" s="36">
        <v>17</v>
      </c>
      <c r="B107" s="587" t="s">
        <v>87</v>
      </c>
      <c r="C107" s="587"/>
      <c r="D107" s="587"/>
      <c r="E107" s="587"/>
      <c r="F107" s="38"/>
      <c r="G107" s="172" t="str">
        <f>IF(F107=0,"",(F107/('Relatório PCP - Tabela 3'!P$21*'Relatório PCP - Tabela 3'!Q$21))*1000)</f>
        <v/>
      </c>
      <c r="H107" s="173">
        <f>IF('Relatório PCP - Tabela 3'!F$6='PCP - Tabela 2'!E$11,'PCP - Tabela 1'!K70,IF('Relatório PCP - Tabela 3'!F$6='PCP - Tabela 2'!I$11,'PCP - Tabela 1'!L70,IF('Relatório PCP - Tabela 3'!F$6='PCP - Tabela 2'!M$11,'PCP - Tabela 1'!M70,IF('Relatório PCP - Tabela 3'!F$6='PCP - Tabela 2'!Q$11,'PCP - Tabela 1'!N70,""))))</f>
        <v>0</v>
      </c>
      <c r="I107" s="38"/>
      <c r="J107" s="602" t="str">
        <f>IF(I107=0,"",(I107/('Relatório PCP - Tabela 3'!P$23*'Relatório PCP - Tabela 3'!Q$23))*1000)</f>
        <v/>
      </c>
      <c r="K107" s="602"/>
      <c r="L107" s="173">
        <f>IF('Relatório PCP - Tabela 3'!F$6='PCP - Tabela 2'!E$11,'PCP - Tabela 1'!F109,IF('Relatório PCP - Tabela 3'!F$6='PCP - Tabela 2'!I$11,'PCP - Tabela 1'!G109,IF('Relatório PCP - Tabela 3'!F$6='PCP - Tabela 2'!M$11,'PCP - Tabela 1'!H109,IF('Relatório PCP - Tabela 3'!F$6='PCP - Tabela 2'!Q$11,'PCP - Tabela 1'!I109,""))))</f>
        <v>0</v>
      </c>
      <c r="M107" s="189"/>
      <c r="N107" s="189"/>
      <c r="O107" s="189"/>
      <c r="P107" s="189"/>
      <c r="Q107" s="190">
        <f t="shared" si="3"/>
        <v>0</v>
      </c>
      <c r="R107" s="190"/>
    </row>
    <row r="108" spans="1:18" ht="13.35" customHeight="1" x14ac:dyDescent="0.2">
      <c r="A108" s="191">
        <v>18</v>
      </c>
      <c r="B108" s="499" t="s">
        <v>89</v>
      </c>
      <c r="C108" s="499"/>
      <c r="D108" s="499"/>
      <c r="E108" s="499"/>
      <c r="F108" s="38"/>
      <c r="G108" s="172" t="str">
        <f>IF(F108=0,"",(F108/('Relatório PCP - Tabela 3'!P$21*'Relatório PCP - Tabela 3'!Q$21))*1000)</f>
        <v/>
      </c>
      <c r="H108" s="173">
        <f>IF('Relatório PCP - Tabela 3'!F$6='PCP - Tabela 2'!E$11,'PCP - Tabela 1'!K71,IF('Relatório PCP - Tabela 3'!F$6='PCP - Tabela 2'!I$11,'PCP - Tabela 1'!L71,IF('Relatório PCP - Tabela 3'!F$6='PCP - Tabela 2'!M$11,'PCP - Tabela 1'!M71,IF('Relatório PCP - Tabela 3'!F$6='PCP - Tabela 2'!Q$11,'PCP - Tabela 1'!N71,""))))</f>
        <v>0</v>
      </c>
      <c r="I108" s="38"/>
      <c r="J108" s="602" t="str">
        <f>IF(I108=0,"",(I108/('Relatório PCP - Tabela 3'!P$23*'Relatório PCP - Tabela 3'!Q$23))*1000)</f>
        <v/>
      </c>
      <c r="K108" s="602"/>
      <c r="L108" s="173">
        <f>IF('Relatório PCP - Tabela 3'!F$6='PCP - Tabela 2'!E$11,'PCP - Tabela 1'!F110,IF('Relatório PCP - Tabela 3'!F$6='PCP - Tabela 2'!I$11,'PCP - Tabela 1'!G110,IF('Relatório PCP - Tabela 3'!F$6='PCP - Tabela 2'!M$11,'PCP - Tabela 1'!H110,IF('Relatório PCP - Tabela 3'!F$6='PCP - Tabela 2'!Q$11,'PCP - Tabela 1'!I110,""))))</f>
        <v>0</v>
      </c>
      <c r="M108" s="166"/>
      <c r="N108" s="166"/>
      <c r="O108" s="166"/>
      <c r="P108" s="166"/>
      <c r="Q108" s="190">
        <f t="shared" si="3"/>
        <v>0</v>
      </c>
      <c r="R108" s="192"/>
    </row>
    <row r="109" spans="1:18" ht="13.35" customHeight="1" x14ac:dyDescent="0.2">
      <c r="A109" s="36">
        <v>19</v>
      </c>
      <c r="B109" s="587" t="s">
        <v>92</v>
      </c>
      <c r="C109" s="587"/>
      <c r="D109" s="587"/>
      <c r="E109" s="587"/>
      <c r="F109" s="38"/>
      <c r="G109" s="172" t="str">
        <f>IF(F109=0,"",(F109/('Relatório PCP - Tabela 3'!P$21*'Relatório PCP - Tabela 3'!Q$21))*1000)</f>
        <v/>
      </c>
      <c r="H109" s="173">
        <f>IF('Relatório PCP - Tabela 3'!F$6='PCP - Tabela 2'!E$11,'PCP - Tabela 1'!K72,IF('Relatório PCP - Tabela 3'!F$6='PCP - Tabela 2'!I$11,'PCP - Tabela 1'!L72,IF('Relatório PCP - Tabela 3'!F$6='PCP - Tabela 2'!M$11,'PCP - Tabela 1'!M72,IF('Relatório PCP - Tabela 3'!F$6='PCP - Tabela 2'!Q$11,'PCP - Tabela 1'!N72,""))))</f>
        <v>0</v>
      </c>
      <c r="I109" s="38"/>
      <c r="J109" s="602" t="str">
        <f>IF(I109=0,"",(I109/('Relatório PCP - Tabela 3'!P$23*'Relatório PCP - Tabela 3'!Q$23))*1000)</f>
        <v/>
      </c>
      <c r="K109" s="602"/>
      <c r="L109" s="173">
        <f>IF('Relatório PCP - Tabela 3'!F$6='PCP - Tabela 2'!E$11,'PCP - Tabela 1'!F111,IF('Relatório PCP - Tabela 3'!F$6='PCP - Tabela 2'!I$11,'PCP - Tabela 1'!G111,IF('Relatório PCP - Tabela 3'!F$6='PCP - Tabela 2'!M$11,'PCP - Tabela 1'!H111,IF('Relatório PCP - Tabela 3'!F$6='PCP - Tabela 2'!Q$11,'PCP - Tabela 1'!I111,""))))</f>
        <v>0</v>
      </c>
      <c r="M109" s="189"/>
      <c r="N109" s="189"/>
      <c r="O109" s="189"/>
      <c r="P109" s="189"/>
      <c r="Q109" s="190">
        <f t="shared" si="3"/>
        <v>0</v>
      </c>
      <c r="R109" s="190"/>
    </row>
    <row r="110" spans="1:18" ht="13.35" customHeight="1" x14ac:dyDescent="0.2">
      <c r="A110" s="44"/>
      <c r="B110" s="587" t="s">
        <v>220</v>
      </c>
      <c r="C110" s="587"/>
      <c r="D110" s="587"/>
      <c r="E110" s="587"/>
      <c r="F110" s="178"/>
      <c r="G110" s="193"/>
      <c r="H110" s="180"/>
      <c r="I110" s="178"/>
      <c r="J110" s="609"/>
      <c r="K110" s="609"/>
      <c r="L110" s="180"/>
      <c r="M110" s="189"/>
      <c r="N110" s="189"/>
      <c r="O110" s="189"/>
      <c r="P110" s="189"/>
      <c r="Q110" s="190"/>
      <c r="R110" s="190"/>
    </row>
    <row r="111" spans="1:18" ht="13.35" customHeight="1" x14ac:dyDescent="0.2">
      <c r="A111" s="36">
        <v>20</v>
      </c>
      <c r="B111" s="600" t="str">
        <f>B73</f>
        <v/>
      </c>
      <c r="C111" s="600"/>
      <c r="D111" s="600"/>
      <c r="E111" s="600"/>
      <c r="F111" s="38"/>
      <c r="G111" s="172" t="str">
        <f>IF(F111=0,"",(F111/('Relatório PCP - Tabela 3'!P$21*'Relatório PCP - Tabela 3'!Q$21))*1000)</f>
        <v/>
      </c>
      <c r="H111" s="173">
        <f>IF('Relatório PCP - Tabela 3'!F$6='PCP - Tabela 2'!E$11,'PCP - Tabela 1'!K74,IF('Relatório PCP - Tabela 3'!F$6='PCP - Tabela 2'!I$11,'PCP - Tabela 1'!L74,IF('Relatório PCP - Tabela 3'!F$6='PCP - Tabela 2'!M$11,'PCP - Tabela 1'!M74,IF('Relatório PCP - Tabela 3'!F$6='PCP - Tabela 2'!Q$11,'PCP - Tabela 1'!N74,""))))</f>
        <v>0</v>
      </c>
      <c r="I111" s="38"/>
      <c r="J111" s="602" t="str">
        <f>IF(I111=0,"",(I111/('Relatório PCP - Tabela 3'!P$23*'Relatório PCP - Tabela 3'!Q$23))*1000)</f>
        <v/>
      </c>
      <c r="K111" s="602"/>
      <c r="L111" s="173">
        <f>IF('Relatório PCP - Tabela 3'!F$6='PCP - Tabela 2'!E$11,'PCP - Tabela 1'!F113,IF('Relatório PCP - Tabela 3'!F$6='PCP - Tabela 2'!I$11,'PCP - Tabela 1'!G113,IF('Relatório PCP - Tabela 3'!F$6='PCP - Tabela 2'!M$11,'PCP - Tabela 1'!H113,IF('Relatório PCP - Tabela 3'!F$6='PCP - Tabela 2'!Q$11,'PCP - Tabela 1'!I113,""))))</f>
        <v>0</v>
      </c>
      <c r="M111" s="189"/>
      <c r="N111" s="189"/>
      <c r="O111" s="189"/>
      <c r="P111" s="189"/>
      <c r="Q111" s="190">
        <f>F111+I111</f>
        <v>0</v>
      </c>
      <c r="R111" s="190"/>
    </row>
    <row r="112" spans="1:18" ht="13.35" customHeight="1" x14ac:dyDescent="0.2">
      <c r="A112" s="36">
        <v>21</v>
      </c>
      <c r="B112" s="564" t="str">
        <f>B74</f>
        <v/>
      </c>
      <c r="C112" s="564"/>
      <c r="D112" s="564"/>
      <c r="E112" s="564"/>
      <c r="F112" s="38"/>
      <c r="G112" s="172" t="str">
        <f>IF(F112=0,"",(F112/('Relatório PCP - Tabela 3'!P$21*'Relatório PCP - Tabela 3'!Q$21))*1000)</f>
        <v/>
      </c>
      <c r="H112" s="173">
        <f>IF('Relatório PCP - Tabela 3'!F$6='PCP - Tabela 2'!E$11,'PCP - Tabela 1'!K75,IF('Relatório PCP - Tabela 3'!F$6='PCP - Tabela 2'!I$11,'PCP - Tabela 1'!L75,IF('Relatório PCP - Tabela 3'!F$6='PCP - Tabela 2'!M$11,'PCP - Tabela 1'!M75,IF('Relatório PCP - Tabela 3'!F$6='PCP - Tabela 2'!Q$11,'PCP - Tabela 1'!N75,""))))</f>
        <v>0</v>
      </c>
      <c r="I112" s="38"/>
      <c r="J112" s="602" t="str">
        <f>IF(I112=0,"",(I112/('Relatório PCP - Tabela 3'!P$23*'Relatório PCP - Tabela 3'!Q$23))*1000)</f>
        <v/>
      </c>
      <c r="K112" s="602"/>
      <c r="L112" s="173">
        <f>IF('Relatório PCP - Tabela 3'!F$6='PCP - Tabela 2'!E$11,'PCP - Tabela 1'!F114,IF('Relatório PCP - Tabela 3'!F$6='PCP - Tabela 2'!I$11,'PCP - Tabela 1'!G114,IF('Relatório PCP - Tabela 3'!F$6='PCP - Tabela 2'!M$11,'PCP - Tabela 1'!H114,IF('Relatório PCP - Tabela 3'!F$6='PCP - Tabela 2'!Q$11,'PCP - Tabela 1'!I114,""))))</f>
        <v>0</v>
      </c>
      <c r="M112" s="189"/>
      <c r="N112" s="189"/>
      <c r="O112" s="189"/>
      <c r="P112" s="189"/>
      <c r="Q112" s="190">
        <f>F112+I112</f>
        <v>0</v>
      </c>
      <c r="R112" s="190"/>
    </row>
    <row r="113" spans="1:17" ht="13.35" customHeight="1" x14ac:dyDescent="0.2">
      <c r="A113" s="36">
        <v>22</v>
      </c>
      <c r="B113" s="600" t="str">
        <f>B75</f>
        <v/>
      </c>
      <c r="C113" s="600"/>
      <c r="D113" s="600"/>
      <c r="E113" s="600"/>
      <c r="F113" s="38"/>
      <c r="G113" s="172" t="str">
        <f>IF(F113=0,"",(F113/('Relatório PCP - Tabela 3'!P$21*'Relatório PCP - Tabela 3'!Q$21))*1000)</f>
        <v/>
      </c>
      <c r="H113" s="173">
        <f>IF('Relatório PCP - Tabela 3'!F$6='PCP - Tabela 2'!E$11,'PCP - Tabela 1'!K76,IF('Relatório PCP - Tabela 3'!F$6='PCP - Tabela 2'!I$11,'PCP - Tabela 1'!L76,IF('Relatório PCP - Tabela 3'!F$6='PCP - Tabela 2'!M$11,'PCP - Tabela 1'!M76,IF('Relatório PCP - Tabela 3'!F$6='PCP - Tabela 2'!Q$11,'PCP - Tabela 1'!N76,""))))</f>
        <v>0</v>
      </c>
      <c r="I113" s="38"/>
      <c r="J113" s="602" t="str">
        <f>IF(I113=0,"",(I113/('Relatório PCP - Tabela 3'!P$23*'Relatório PCP - Tabela 3'!Q$23))*1000)</f>
        <v/>
      </c>
      <c r="K113" s="602"/>
      <c r="L113" s="173">
        <f>IF('Relatório PCP - Tabela 3'!F$6='PCP - Tabela 2'!E$11,'PCP - Tabela 1'!F115,IF('Relatório PCP - Tabela 3'!F$6='PCP - Tabela 2'!I$11,'PCP - Tabela 1'!G115,IF('Relatório PCP - Tabela 3'!F$6='PCP - Tabela 2'!M$11,'PCP - Tabela 1'!H115,IF('Relatório PCP - Tabela 3'!F$6='PCP - Tabela 2'!Q$11,'PCP - Tabela 1'!I115,""))))</f>
        <v>0</v>
      </c>
      <c r="M113" s="4"/>
      <c r="N113" s="4"/>
      <c r="O113" s="4"/>
      <c r="P113" s="4"/>
      <c r="Q113" s="190">
        <f>F113+I113</f>
        <v>0</v>
      </c>
    </row>
    <row r="114" spans="1:17" ht="13.35" customHeight="1" x14ac:dyDescent="0.2">
      <c r="A114" s="36">
        <v>23</v>
      </c>
      <c r="B114" s="600" t="str">
        <f>B76</f>
        <v/>
      </c>
      <c r="C114" s="600"/>
      <c r="D114" s="600"/>
      <c r="E114" s="600"/>
      <c r="F114" s="38"/>
      <c r="G114" s="172" t="str">
        <f>IF(F114=0,"",(F114/('Relatório PCP - Tabela 3'!P$21*'Relatório PCP - Tabela 3'!Q$21))*1000)</f>
        <v/>
      </c>
      <c r="H114" s="173">
        <f>IF('Relatório PCP - Tabela 3'!F$6='PCP - Tabela 2'!E$11,'PCP - Tabela 1'!K77,IF('Relatório PCP - Tabela 3'!F$6='PCP - Tabela 2'!I$11,'PCP - Tabela 1'!L77,IF('Relatório PCP - Tabela 3'!F$6='PCP - Tabela 2'!M$11,'PCP - Tabela 1'!M77,IF('Relatório PCP - Tabela 3'!F$6='PCP - Tabela 2'!Q$11,'PCP - Tabela 1'!N77,""))))</f>
        <v>0</v>
      </c>
      <c r="I114" s="38"/>
      <c r="J114" s="602" t="str">
        <f>IF(I114=0,"",(I114/('Relatório PCP - Tabela 3'!P$23*'Relatório PCP - Tabela 3'!Q$23))*1000)</f>
        <v/>
      </c>
      <c r="K114" s="602"/>
      <c r="L114" s="173">
        <f>IF('Relatório PCP - Tabela 3'!F$6='PCP - Tabela 2'!E$11,'PCP - Tabela 1'!F116,IF('Relatório PCP - Tabela 3'!F$6='PCP - Tabela 2'!I$11,'PCP - Tabela 1'!G116,IF('Relatório PCP - Tabela 3'!F$6='PCP - Tabela 2'!M$11,'PCP - Tabela 1'!H116,IF('Relatório PCP - Tabela 3'!F$6='PCP - Tabela 2'!Q$11,'PCP - Tabela 1'!I116,""))))</f>
        <v>0</v>
      </c>
      <c r="M114" s="4"/>
      <c r="N114" s="4"/>
      <c r="O114" s="4"/>
      <c r="P114" s="4"/>
      <c r="Q114" s="190">
        <f>F114+I114</f>
        <v>0</v>
      </c>
    </row>
    <row r="115" spans="1:17" ht="13.35" customHeight="1" x14ac:dyDescent="0.2">
      <c r="A115" s="36">
        <v>24</v>
      </c>
      <c r="B115" s="564" t="str">
        <f>B77</f>
        <v/>
      </c>
      <c r="C115" s="564"/>
      <c r="D115" s="564"/>
      <c r="E115" s="564"/>
      <c r="F115" s="38"/>
      <c r="G115" s="172" t="str">
        <f>IF(F115=0,"",(F115/('Relatório PCP - Tabela 3'!P$21*'Relatório PCP - Tabela 3'!Q$21))*1000)</f>
        <v/>
      </c>
      <c r="H115" s="173">
        <f>IF('Relatório PCP - Tabela 3'!F$6='PCP - Tabela 2'!E$11,'PCP - Tabela 1'!K78,IF('Relatório PCP - Tabela 3'!F$6='PCP - Tabela 2'!I$11,'PCP - Tabela 1'!L78,IF('Relatório PCP - Tabela 3'!F$6='PCP - Tabela 2'!M$11,'PCP - Tabela 1'!M78,IF('Relatório PCP - Tabela 3'!F$6='PCP - Tabela 2'!Q$11,'PCP - Tabela 1'!N78,""))))</f>
        <v>0</v>
      </c>
      <c r="I115" s="38"/>
      <c r="J115" s="602" t="str">
        <f>IF(I115=0,"",(I115/('Relatório PCP - Tabela 3'!P$23*'Relatório PCP - Tabela 3'!Q$23))*1000)</f>
        <v/>
      </c>
      <c r="K115" s="602"/>
      <c r="L115" s="194">
        <f>IF('Relatório PCP - Tabela 3'!F$6='PCP - Tabela 2'!E$11,'PCP - Tabela 1'!F117,IF('Relatório PCP - Tabela 3'!F$6='PCP - Tabela 2'!I$11,'PCP - Tabela 1'!G117,IF('Relatório PCP - Tabela 3'!F$6='PCP - Tabela 2'!M$11,'PCP - Tabela 1'!H117,IF('Relatório PCP - Tabela 3'!F$6='PCP - Tabela 2'!Q$11,'PCP - Tabela 1'!I117,""))))</f>
        <v>0</v>
      </c>
      <c r="M115" s="4"/>
      <c r="N115" s="4"/>
      <c r="O115" s="4"/>
      <c r="P115" s="4"/>
      <c r="Q115" s="190">
        <f>F115+I115</f>
        <v>0</v>
      </c>
    </row>
    <row r="116" spans="1:17" ht="6" customHeight="1" x14ac:dyDescent="0.2">
      <c r="A116" s="32"/>
      <c r="B116" s="35"/>
      <c r="C116" s="35"/>
      <c r="D116" s="35"/>
      <c r="E116" s="35"/>
      <c r="J116" s="13"/>
      <c r="K116" s="13"/>
      <c r="L116" s="195"/>
      <c r="O116" s="13"/>
      <c r="P116" s="13"/>
    </row>
    <row r="117" spans="1:17" ht="22.5" customHeight="1" x14ac:dyDescent="0.25">
      <c r="A117" s="497" t="s">
        <v>19</v>
      </c>
      <c r="B117" s="497"/>
      <c r="C117" s="497"/>
      <c r="D117" s="497"/>
      <c r="E117" s="505" t="str">
        <f>E79</f>
        <v>3R Petroleum</v>
      </c>
      <c r="F117" s="505"/>
      <c r="G117" s="505"/>
      <c r="H117" s="505"/>
      <c r="I117" s="505"/>
      <c r="K117" s="486" t="s">
        <v>21</v>
      </c>
      <c r="L117" s="486"/>
      <c r="M117" s="486"/>
      <c r="N117" s="486"/>
      <c r="O117" s="486"/>
      <c r="P117" s="158"/>
    </row>
    <row r="118" spans="1:17" ht="6" customHeight="1" x14ac:dyDescent="0.2">
      <c r="I118" s="22"/>
      <c r="K118" s="22"/>
      <c r="L118" s="22"/>
      <c r="M118" s="22"/>
      <c r="N118" s="22"/>
      <c r="O118" s="22"/>
      <c r="P118" s="22"/>
    </row>
    <row r="119" spans="1:17" ht="16.5" customHeight="1" x14ac:dyDescent="0.2">
      <c r="A119" s="487" t="s">
        <v>95</v>
      </c>
      <c r="B119" s="511">
        <f>B81</f>
        <v>5</v>
      </c>
      <c r="C119" s="13"/>
      <c r="D119" s="483" t="s">
        <v>250</v>
      </c>
      <c r="E119" s="483"/>
      <c r="F119" s="483"/>
      <c r="G119" s="483"/>
      <c r="H119" s="483"/>
      <c r="I119" s="483"/>
      <c r="K119" s="586" t="s">
        <v>222</v>
      </c>
      <c r="L119" s="586"/>
      <c r="M119" s="586"/>
      <c r="N119" s="586"/>
      <c r="O119" s="586"/>
      <c r="P119" s="159"/>
    </row>
    <row r="120" spans="1:17" ht="14.25" customHeight="1" x14ac:dyDescent="0.2">
      <c r="A120" s="487"/>
      <c r="B120" s="511"/>
      <c r="C120" s="13"/>
      <c r="D120" s="483" t="s">
        <v>7</v>
      </c>
      <c r="E120" s="483"/>
      <c r="F120" s="483"/>
      <c r="G120" s="483" t="s">
        <v>8</v>
      </c>
      <c r="H120" s="483"/>
      <c r="I120" s="483"/>
    </row>
    <row r="121" spans="1:17" ht="14.25" customHeight="1" x14ac:dyDescent="0.25">
      <c r="A121" s="477" t="s">
        <v>4</v>
      </c>
      <c r="B121" s="477"/>
      <c r="C121" s="23"/>
      <c r="D121" s="14" t="s">
        <v>9</v>
      </c>
      <c r="E121" s="14" t="s">
        <v>10</v>
      </c>
      <c r="F121" s="14" t="s">
        <v>11</v>
      </c>
      <c r="G121" s="14" t="s">
        <v>9</v>
      </c>
      <c r="H121" s="14" t="s">
        <v>10</v>
      </c>
      <c r="I121" s="14" t="s">
        <v>11</v>
      </c>
      <c r="K121" s="593" t="s">
        <v>223</v>
      </c>
      <c r="L121" s="593"/>
      <c r="M121" s="593"/>
      <c r="N121" s="593"/>
      <c r="O121" s="593"/>
      <c r="P121" s="22"/>
    </row>
    <row r="122" spans="1:17" ht="13.5" customHeight="1" x14ac:dyDescent="0.2">
      <c r="A122" s="551">
        <f>A84</f>
        <v>44986</v>
      </c>
      <c r="B122" s="551"/>
      <c r="C122" s="23"/>
      <c r="D122" s="72">
        <f t="shared" ref="D122:I122" si="4">D84</f>
        <v>2</v>
      </c>
      <c r="E122" s="72">
        <f t="shared" si="4"/>
        <v>8</v>
      </c>
      <c r="F122" s="73">
        <f t="shared" si="4"/>
        <v>2022</v>
      </c>
      <c r="G122" s="72">
        <f t="shared" si="4"/>
        <v>31</v>
      </c>
      <c r="H122" s="72">
        <f t="shared" si="4"/>
        <v>12</v>
      </c>
      <c r="I122" s="73">
        <f t="shared" si="4"/>
        <v>2022</v>
      </c>
      <c r="K122" s="594" t="s">
        <v>25</v>
      </c>
      <c r="L122" s="594"/>
      <c r="M122" s="594"/>
      <c r="N122" s="594"/>
      <c r="O122" s="594"/>
      <c r="P122" s="22"/>
      <c r="Q122" s="14" t="s">
        <v>525</v>
      </c>
    </row>
    <row r="123" spans="1:17" ht="6" customHeight="1" x14ac:dyDescent="0.2"/>
    <row r="124" spans="1:17" ht="16.5" customHeight="1" x14ac:dyDescent="0.2">
      <c r="A124" s="586" t="s">
        <v>522</v>
      </c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52"/>
      <c r="N124" s="52"/>
      <c r="O124" s="52"/>
      <c r="P124" s="52"/>
      <c r="Q124" s="52"/>
    </row>
    <row r="125" spans="1:17" ht="13.7" customHeight="1" x14ac:dyDescent="0.2">
      <c r="A125" s="603" t="s">
        <v>31</v>
      </c>
      <c r="B125" s="502" t="s">
        <v>98</v>
      </c>
      <c r="C125" s="502"/>
      <c r="D125" s="502"/>
      <c r="E125" s="502"/>
      <c r="F125" s="604" t="str">
        <f>'Relatório PCP - Tabela 3'!A25</f>
        <v/>
      </c>
      <c r="G125" s="604"/>
      <c r="H125" s="604"/>
      <c r="I125" s="604" t="str">
        <f>'Relatório PCP - Tabela 3'!A27</f>
        <v/>
      </c>
      <c r="J125" s="604"/>
      <c r="K125" s="604"/>
      <c r="L125" s="604"/>
      <c r="M125" s="52"/>
      <c r="N125" s="52"/>
      <c r="O125" s="52"/>
      <c r="P125" s="52"/>
      <c r="Q125" s="52"/>
    </row>
    <row r="126" spans="1:17" ht="12.75" customHeight="1" x14ac:dyDescent="0.2">
      <c r="A126" s="603"/>
      <c r="B126" s="502"/>
      <c r="C126" s="502"/>
      <c r="D126" s="502"/>
      <c r="E126" s="502"/>
      <c r="F126" s="182" t="s">
        <v>40</v>
      </c>
      <c r="G126" s="167" t="s">
        <v>40</v>
      </c>
      <c r="H126" s="183" t="s">
        <v>523</v>
      </c>
      <c r="I126" s="182" t="s">
        <v>40</v>
      </c>
      <c r="J126" s="608" t="s">
        <v>40</v>
      </c>
      <c r="K126" s="608"/>
      <c r="L126" s="183" t="s">
        <v>523</v>
      </c>
      <c r="M126" s="52"/>
      <c r="N126" s="52"/>
      <c r="O126" s="52"/>
      <c r="P126" s="52"/>
      <c r="Q126" s="52"/>
    </row>
    <row r="127" spans="1:17" ht="12.75" customHeight="1" x14ac:dyDescent="0.25">
      <c r="A127" s="603"/>
      <c r="B127" s="502"/>
      <c r="C127" s="502"/>
      <c r="D127" s="502"/>
      <c r="E127" s="502"/>
      <c r="F127" s="184" t="s">
        <v>480</v>
      </c>
      <c r="G127" s="168" t="s">
        <v>499</v>
      </c>
      <c r="H127" s="185" t="s">
        <v>524</v>
      </c>
      <c r="I127" s="184" t="s">
        <v>480</v>
      </c>
      <c r="J127" s="606" t="s">
        <v>499</v>
      </c>
      <c r="K127" s="606"/>
      <c r="L127" s="185" t="s">
        <v>524</v>
      </c>
      <c r="M127" s="52"/>
      <c r="N127" s="52"/>
      <c r="O127" s="52"/>
      <c r="P127" s="52"/>
      <c r="Q127" s="52"/>
    </row>
    <row r="128" spans="1:17" ht="13.5" customHeight="1" x14ac:dyDescent="0.25">
      <c r="A128" s="603"/>
      <c r="B128" s="502"/>
      <c r="C128" s="502"/>
      <c r="D128" s="502"/>
      <c r="E128" s="502"/>
      <c r="F128" s="186" t="s">
        <v>481</v>
      </c>
      <c r="G128" s="187" t="s">
        <v>504</v>
      </c>
      <c r="H128" s="188" t="s">
        <v>504</v>
      </c>
      <c r="I128" s="186" t="s">
        <v>481</v>
      </c>
      <c r="J128" s="607" t="s">
        <v>504</v>
      </c>
      <c r="K128" s="607"/>
      <c r="L128" s="188" t="s">
        <v>504</v>
      </c>
      <c r="M128" s="52"/>
      <c r="N128" s="52"/>
      <c r="O128" s="52"/>
      <c r="P128" s="52"/>
      <c r="Q128" s="52"/>
    </row>
    <row r="129" spans="1:18" ht="13.35" customHeight="1" x14ac:dyDescent="0.2">
      <c r="A129" s="36">
        <v>1</v>
      </c>
      <c r="B129" s="587" t="s">
        <v>55</v>
      </c>
      <c r="C129" s="587"/>
      <c r="D129" s="587"/>
      <c r="E129" s="587"/>
      <c r="F129" s="38"/>
      <c r="G129" s="172" t="str">
        <f>IF(F129=0,"",(F129/('Relatório PCP - Tabela 3'!P$25*'Relatório PCP - Tabela 3'!Q$25))*1000)</f>
        <v/>
      </c>
      <c r="H129" s="173">
        <f>IF('Relatório PCP - Tabela 3'!F$6='PCP - Tabela 2'!E$11,'PCP - Tabela 1'!K93,IF('Relatório PCP - Tabela 3'!F$6='PCP - Tabela 2'!I$11,'PCP - Tabela 1'!L93,IF('Relatório PCP - Tabela 3'!F$6='PCP - Tabela 2'!M$11,'PCP - Tabela 1'!M93,IF('Relatório PCP - Tabela 3'!F$6='PCP - Tabela 2'!Q$11,'PCP - Tabela 1'!N93,""))))</f>
        <v>0</v>
      </c>
      <c r="I129" s="38"/>
      <c r="J129" s="602" t="str">
        <f>IF(I129=0,"",(I129/('Relatório PCP - Tabela 3'!P$27*'Relatório PCP - Tabela 3'!Q$27))*1000)</f>
        <v/>
      </c>
      <c r="K129" s="602"/>
      <c r="L129" s="173">
        <f>IF('Relatório PCP - Tabela 3'!F$6='PCP - Tabela 2'!E$11,'PCP - Tabela 1'!F132,IF('Relatório PCP - Tabela 3'!F$6='PCP - Tabela 2'!I$11,'PCP - Tabela 1'!G132,IF('Relatório PCP - Tabela 3'!F$6='PCP - Tabela 2'!M$11,'PCP - Tabela 1'!H132,IF('Relatório PCP - Tabela 3'!F$6='PCP - Tabela 2'!Q$11,'PCP - Tabela 1'!I132,""))))</f>
        <v>0</v>
      </c>
      <c r="M129" s="189"/>
      <c r="N129" s="189"/>
      <c r="O129" s="189"/>
      <c r="P129" s="189"/>
      <c r="Q129" s="190">
        <f t="shared" ref="Q129:Q147" si="5">F129+I129</f>
        <v>0</v>
      </c>
      <c r="R129" s="190"/>
    </row>
    <row r="130" spans="1:18" ht="13.35" customHeight="1" x14ac:dyDescent="0.2">
      <c r="A130" s="36">
        <v>2</v>
      </c>
      <c r="B130" s="587" t="s">
        <v>57</v>
      </c>
      <c r="C130" s="587"/>
      <c r="D130" s="587"/>
      <c r="E130" s="587"/>
      <c r="F130" s="38"/>
      <c r="G130" s="172" t="str">
        <f>IF(F130=0,"",(F130/('Relatório PCP - Tabela 3'!P$25*'Relatório PCP - Tabela 3'!Q$25))*1000)</f>
        <v/>
      </c>
      <c r="H130" s="173">
        <f>IF('Relatório PCP - Tabela 3'!F$6='PCP - Tabela 2'!E$11,'PCP - Tabela 1'!K94,IF('Relatório PCP - Tabela 3'!F$6='PCP - Tabela 2'!I$11,'PCP - Tabela 1'!L94,IF('Relatório PCP - Tabela 3'!F$6='PCP - Tabela 2'!M$11,'PCP - Tabela 1'!M94,IF('Relatório PCP - Tabela 3'!F$6='PCP - Tabela 2'!Q$11,'PCP - Tabela 1'!N94,""))))</f>
        <v>0</v>
      </c>
      <c r="I130" s="38"/>
      <c r="J130" s="602" t="str">
        <f>IF(I130=0,"",(I130/('Relatório PCP - Tabela 3'!P$27*'Relatório PCP - Tabela 3'!Q$27))*1000)</f>
        <v/>
      </c>
      <c r="K130" s="602"/>
      <c r="L130" s="173">
        <f>IF('Relatório PCP - Tabela 3'!F$6='PCP - Tabela 2'!E$11,'PCP - Tabela 1'!F133,IF('Relatório PCP - Tabela 3'!F$6='PCP - Tabela 2'!I$11,'PCP - Tabela 1'!G133,IF('Relatório PCP - Tabela 3'!F$6='PCP - Tabela 2'!M$11,'PCP - Tabela 1'!H133,IF('Relatório PCP - Tabela 3'!F$6='PCP - Tabela 2'!Q$11,'PCP - Tabela 1'!I133,""))))</f>
        <v>0</v>
      </c>
      <c r="M130" s="189"/>
      <c r="N130" s="189"/>
      <c r="O130" s="189"/>
      <c r="P130" s="189"/>
      <c r="Q130" s="190">
        <f t="shared" si="5"/>
        <v>0</v>
      </c>
      <c r="R130" s="190"/>
    </row>
    <row r="131" spans="1:18" ht="13.35" customHeight="1" x14ac:dyDescent="0.2">
      <c r="A131" s="36">
        <v>3</v>
      </c>
      <c r="B131" s="587" t="s">
        <v>59</v>
      </c>
      <c r="C131" s="587"/>
      <c r="D131" s="587"/>
      <c r="E131" s="587"/>
      <c r="F131" s="38"/>
      <c r="G131" s="172" t="str">
        <f>IF(F131=0,"",(F131/('Relatório PCP - Tabela 3'!P$25*'Relatório PCP - Tabela 3'!Q$25))*1000)</f>
        <v/>
      </c>
      <c r="H131" s="173">
        <f>IF('Relatório PCP - Tabela 3'!F$6='PCP - Tabela 2'!E$11,'PCP - Tabela 1'!K95,IF('Relatório PCP - Tabela 3'!F$6='PCP - Tabela 2'!I$11,'PCP - Tabela 1'!L95,IF('Relatório PCP - Tabela 3'!F$6='PCP - Tabela 2'!M$11,'PCP - Tabela 1'!M95,IF('Relatório PCP - Tabela 3'!F$6='PCP - Tabela 2'!Q$11,'PCP - Tabela 1'!N95,""))))</f>
        <v>0</v>
      </c>
      <c r="I131" s="38"/>
      <c r="J131" s="602" t="str">
        <f>IF(I131=0,"",(I131/('Relatório PCP - Tabela 3'!P$27*'Relatório PCP - Tabela 3'!Q$27))*1000)</f>
        <v/>
      </c>
      <c r="K131" s="602"/>
      <c r="L131" s="173">
        <f>IF('Relatório PCP - Tabela 3'!F$6='PCP - Tabela 2'!E$11,'PCP - Tabela 1'!F134,IF('Relatório PCP - Tabela 3'!F$6='PCP - Tabela 2'!I$11,'PCP - Tabela 1'!G134,IF('Relatório PCP - Tabela 3'!F$6='PCP - Tabela 2'!M$11,'PCP - Tabela 1'!H134,IF('Relatório PCP - Tabela 3'!F$6='PCP - Tabela 2'!Q$11,'PCP - Tabela 1'!I134,""))))</f>
        <v>0</v>
      </c>
      <c r="M131" s="189"/>
      <c r="N131" s="189"/>
      <c r="O131" s="189"/>
      <c r="P131" s="189"/>
      <c r="Q131" s="190">
        <f t="shared" si="5"/>
        <v>0</v>
      </c>
      <c r="R131" s="190"/>
    </row>
    <row r="132" spans="1:18" ht="13.35" customHeight="1" x14ac:dyDescent="0.2">
      <c r="A132" s="36">
        <v>4</v>
      </c>
      <c r="B132" s="587" t="s">
        <v>61</v>
      </c>
      <c r="C132" s="587"/>
      <c r="D132" s="587"/>
      <c r="E132" s="587"/>
      <c r="F132" s="38"/>
      <c r="G132" s="172" t="str">
        <f>IF(F132=0,"",(F132/('Relatório PCP - Tabela 3'!P$25*'Relatório PCP - Tabela 3'!Q$25))*1000)</f>
        <v/>
      </c>
      <c r="H132" s="173">
        <f>IF('Relatório PCP - Tabela 3'!F$6='PCP - Tabela 2'!E$11,'PCP - Tabela 1'!K96,IF('Relatório PCP - Tabela 3'!F$6='PCP - Tabela 2'!I$11,'PCP - Tabela 1'!L96,IF('Relatório PCP - Tabela 3'!F$6='PCP - Tabela 2'!M$11,'PCP - Tabela 1'!M96,IF('Relatório PCP - Tabela 3'!F$6='PCP - Tabela 2'!Q$11,'PCP - Tabela 1'!N96,""))))</f>
        <v>0</v>
      </c>
      <c r="I132" s="38"/>
      <c r="J132" s="602" t="str">
        <f>IF(I132=0,"",(I132/('Relatório PCP - Tabela 3'!P$27*'Relatório PCP - Tabela 3'!Q$27))*1000)</f>
        <v/>
      </c>
      <c r="K132" s="602"/>
      <c r="L132" s="173">
        <f>IF('Relatório PCP - Tabela 3'!F$6='PCP - Tabela 2'!E$11,'PCP - Tabela 1'!F135,IF('Relatório PCP - Tabela 3'!F$6='PCP - Tabela 2'!I$11,'PCP - Tabela 1'!G135,IF('Relatório PCP - Tabela 3'!F$6='PCP - Tabela 2'!M$11,'PCP - Tabela 1'!H135,IF('Relatório PCP - Tabela 3'!F$6='PCP - Tabela 2'!Q$11,'PCP - Tabela 1'!I135,""))))</f>
        <v>0</v>
      </c>
      <c r="M132" s="189"/>
      <c r="N132" s="189"/>
      <c r="O132" s="189"/>
      <c r="P132" s="189"/>
      <c r="Q132" s="190">
        <f t="shared" si="5"/>
        <v>0</v>
      </c>
      <c r="R132" s="190"/>
    </row>
    <row r="133" spans="1:18" ht="13.35" customHeight="1" x14ac:dyDescent="0.2">
      <c r="A133" s="36">
        <v>5</v>
      </c>
      <c r="B133" s="587" t="s">
        <v>63</v>
      </c>
      <c r="C133" s="587"/>
      <c r="D133" s="587"/>
      <c r="E133" s="587"/>
      <c r="F133" s="38"/>
      <c r="G133" s="172" t="str">
        <f>IF(F133=0,"",(F133/('Relatório PCP - Tabela 3'!P$25*'Relatório PCP - Tabela 3'!Q$25))*1000)</f>
        <v/>
      </c>
      <c r="H133" s="173">
        <f>IF('Relatório PCP - Tabela 3'!F$6='PCP - Tabela 2'!E$11,'PCP - Tabela 1'!K97,IF('Relatório PCP - Tabela 3'!F$6='PCP - Tabela 2'!I$11,'PCP - Tabela 1'!L97,IF('Relatório PCP - Tabela 3'!F$6='PCP - Tabela 2'!M$11,'PCP - Tabela 1'!M97,IF('Relatório PCP - Tabela 3'!F$6='PCP - Tabela 2'!Q$11,'PCP - Tabela 1'!N97,""))))</f>
        <v>0</v>
      </c>
      <c r="I133" s="38"/>
      <c r="J133" s="602" t="str">
        <f>IF(I133=0,"",(I133/('Relatório PCP - Tabela 3'!P$27*'Relatório PCP - Tabela 3'!Q$27))*1000)</f>
        <v/>
      </c>
      <c r="K133" s="602"/>
      <c r="L133" s="173">
        <f>IF('Relatório PCP - Tabela 3'!F$6='PCP - Tabela 2'!E$11,'PCP - Tabela 1'!F136,IF('Relatório PCP - Tabela 3'!F$6='PCP - Tabela 2'!I$11,'PCP - Tabela 1'!G136,IF('Relatório PCP - Tabela 3'!F$6='PCP - Tabela 2'!M$11,'PCP - Tabela 1'!H136,IF('Relatório PCP - Tabela 3'!F$6='PCP - Tabela 2'!Q$11,'PCP - Tabela 1'!I136,""))))</f>
        <v>0</v>
      </c>
      <c r="M133" s="189"/>
      <c r="N133" s="189"/>
      <c r="O133" s="189"/>
      <c r="P133" s="189"/>
      <c r="Q133" s="190">
        <f t="shared" si="5"/>
        <v>0</v>
      </c>
      <c r="R133" s="190"/>
    </row>
    <row r="134" spans="1:18" ht="13.35" customHeight="1" x14ac:dyDescent="0.2">
      <c r="A134" s="36">
        <v>6</v>
      </c>
      <c r="B134" s="587" t="s">
        <v>65</v>
      </c>
      <c r="C134" s="587"/>
      <c r="D134" s="587"/>
      <c r="E134" s="587"/>
      <c r="F134" s="38"/>
      <c r="G134" s="172" t="str">
        <f>IF(F134=0,"",(F134/('Relatório PCP - Tabela 3'!P$25*'Relatório PCP - Tabela 3'!Q$25))*1000)</f>
        <v/>
      </c>
      <c r="H134" s="173">
        <f>IF('Relatório PCP - Tabela 3'!F$6='PCP - Tabela 2'!E$11,'PCP - Tabela 1'!K98,IF('Relatório PCP - Tabela 3'!F$6='PCP - Tabela 2'!I$11,'PCP - Tabela 1'!L98,IF('Relatório PCP - Tabela 3'!F$6='PCP - Tabela 2'!M$11,'PCP - Tabela 1'!M98,IF('Relatório PCP - Tabela 3'!F$6='PCP - Tabela 2'!Q$11,'PCP - Tabela 1'!N98,""))))</f>
        <v>0</v>
      </c>
      <c r="I134" s="38"/>
      <c r="J134" s="602" t="str">
        <f>IF(I134=0,"",(I134/('Relatório PCP - Tabela 3'!P$27*'Relatório PCP - Tabela 3'!Q$27))*1000)</f>
        <v/>
      </c>
      <c r="K134" s="602"/>
      <c r="L134" s="173">
        <f>IF('Relatório PCP - Tabela 3'!F$6='PCP - Tabela 2'!E$11,'PCP - Tabela 1'!F137,IF('Relatório PCP - Tabela 3'!F$6='PCP - Tabela 2'!I$11,'PCP - Tabela 1'!G137,IF('Relatório PCP - Tabela 3'!F$6='PCP - Tabela 2'!M$11,'PCP - Tabela 1'!H137,IF('Relatório PCP - Tabela 3'!F$6='PCP - Tabela 2'!Q$11,'PCP - Tabela 1'!I137,""))))</f>
        <v>0</v>
      </c>
      <c r="M134" s="189"/>
      <c r="N134" s="189"/>
      <c r="O134" s="189"/>
      <c r="P134" s="189"/>
      <c r="Q134" s="190">
        <f t="shared" si="5"/>
        <v>0</v>
      </c>
      <c r="R134" s="190"/>
    </row>
    <row r="135" spans="1:18" ht="13.35" customHeight="1" x14ac:dyDescent="0.2">
      <c r="A135" s="36">
        <v>7</v>
      </c>
      <c r="B135" s="587" t="s">
        <v>67</v>
      </c>
      <c r="C135" s="587"/>
      <c r="D135" s="587"/>
      <c r="E135" s="587"/>
      <c r="F135" s="38"/>
      <c r="G135" s="172" t="str">
        <f>IF(F135=0,"",(F135/('Relatório PCP - Tabela 3'!P$25*'Relatório PCP - Tabela 3'!Q$25))*1000)</f>
        <v/>
      </c>
      <c r="H135" s="173">
        <f>IF('Relatório PCP - Tabela 3'!F$6='PCP - Tabela 2'!E$11,'PCP - Tabela 1'!K99,IF('Relatório PCP - Tabela 3'!F$6='PCP - Tabela 2'!I$11,'PCP - Tabela 1'!L99,IF('Relatório PCP - Tabela 3'!F$6='PCP - Tabela 2'!M$11,'PCP - Tabela 1'!M99,IF('Relatório PCP - Tabela 3'!F$6='PCP - Tabela 2'!Q$11,'PCP - Tabela 1'!N99,""))))</f>
        <v>0</v>
      </c>
      <c r="I135" s="38"/>
      <c r="J135" s="602" t="str">
        <f>IF(I135=0,"",(I135/('Relatório PCP - Tabela 3'!P$27*'Relatório PCP - Tabela 3'!Q$27))*1000)</f>
        <v/>
      </c>
      <c r="K135" s="602"/>
      <c r="L135" s="173">
        <f>IF('Relatório PCP - Tabela 3'!F$6='PCP - Tabela 2'!E$11,'PCP - Tabela 1'!F138,IF('Relatório PCP - Tabela 3'!F$6='PCP - Tabela 2'!I$11,'PCP - Tabela 1'!G138,IF('Relatório PCP - Tabela 3'!F$6='PCP - Tabela 2'!M$11,'PCP - Tabela 1'!H138,IF('Relatório PCP - Tabela 3'!F$6='PCP - Tabela 2'!Q$11,'PCP - Tabela 1'!I138,""))))</f>
        <v>0</v>
      </c>
      <c r="M135" s="189"/>
      <c r="N135" s="189"/>
      <c r="O135" s="189"/>
      <c r="P135" s="189"/>
      <c r="Q135" s="190">
        <f t="shared" si="5"/>
        <v>0</v>
      </c>
      <c r="R135" s="190"/>
    </row>
    <row r="136" spans="1:18" ht="13.35" customHeight="1" x14ac:dyDescent="0.2">
      <c r="A136" s="36">
        <v>8</v>
      </c>
      <c r="B136" s="587" t="s">
        <v>69</v>
      </c>
      <c r="C136" s="587"/>
      <c r="D136" s="587"/>
      <c r="E136" s="587"/>
      <c r="F136" s="38"/>
      <c r="G136" s="172" t="str">
        <f>IF(F136=0,"",(F136/('Relatório PCP - Tabela 3'!P$25*'Relatório PCP - Tabela 3'!Q$25))*1000)</f>
        <v/>
      </c>
      <c r="H136" s="173">
        <f>IF('Relatório PCP - Tabela 3'!F$6='PCP - Tabela 2'!E$11,'PCP - Tabela 1'!K100,IF('Relatório PCP - Tabela 3'!F$6='PCP - Tabela 2'!I$11,'PCP - Tabela 1'!L100,IF('Relatório PCP - Tabela 3'!F$6='PCP - Tabela 2'!M$11,'PCP - Tabela 1'!M100,IF('Relatório PCP - Tabela 3'!F$6='PCP - Tabela 2'!Q$11,'PCP - Tabela 1'!N100,""))))</f>
        <v>0</v>
      </c>
      <c r="I136" s="38"/>
      <c r="J136" s="602" t="str">
        <f>IF(I136=0,"",(I136/('Relatório PCP - Tabela 3'!P$27*'Relatório PCP - Tabela 3'!Q$27))*1000)</f>
        <v/>
      </c>
      <c r="K136" s="602"/>
      <c r="L136" s="173">
        <f>IF('Relatório PCP - Tabela 3'!F$6='PCP - Tabela 2'!E$11,'PCP - Tabela 1'!F139,IF('Relatório PCP - Tabela 3'!F$6='PCP - Tabela 2'!I$11,'PCP - Tabela 1'!G139,IF('Relatório PCP - Tabela 3'!F$6='PCP - Tabela 2'!M$11,'PCP - Tabela 1'!H139,IF('Relatório PCP - Tabela 3'!F$6='PCP - Tabela 2'!Q$11,'PCP - Tabela 1'!I139,""))))</f>
        <v>0</v>
      </c>
      <c r="M136" s="189"/>
      <c r="N136" s="189"/>
      <c r="O136" s="189"/>
      <c r="P136" s="189"/>
      <c r="Q136" s="190">
        <f t="shared" si="5"/>
        <v>0</v>
      </c>
      <c r="R136" s="190"/>
    </row>
    <row r="137" spans="1:18" ht="13.35" customHeight="1" x14ac:dyDescent="0.2">
      <c r="A137" s="36">
        <v>9</v>
      </c>
      <c r="B137" s="587" t="s">
        <v>71</v>
      </c>
      <c r="C137" s="587"/>
      <c r="D137" s="587"/>
      <c r="E137" s="587"/>
      <c r="F137" s="38"/>
      <c r="G137" s="172" t="str">
        <f>IF(F137=0,"",(F137/('Relatório PCP - Tabela 3'!P$25*'Relatório PCP - Tabela 3'!Q$25))*1000)</f>
        <v/>
      </c>
      <c r="H137" s="173">
        <f>IF('Relatório PCP - Tabela 3'!F$6='PCP - Tabela 2'!E$11,'PCP - Tabela 1'!K101,IF('Relatório PCP - Tabela 3'!F$6='PCP - Tabela 2'!I$11,'PCP - Tabela 1'!L101,IF('Relatório PCP - Tabela 3'!F$6='PCP - Tabela 2'!M$11,'PCP - Tabela 1'!M101,IF('Relatório PCP - Tabela 3'!F$6='PCP - Tabela 2'!Q$11,'PCP - Tabela 1'!N101,""))))</f>
        <v>0</v>
      </c>
      <c r="I137" s="38"/>
      <c r="J137" s="602" t="str">
        <f>IF(I137=0,"",(I137/('Relatório PCP - Tabela 3'!P$27*'Relatório PCP - Tabela 3'!Q$27))*1000)</f>
        <v/>
      </c>
      <c r="K137" s="602"/>
      <c r="L137" s="173">
        <f>IF('Relatório PCP - Tabela 3'!F$6='PCP - Tabela 2'!E$11,'PCP - Tabela 1'!F140,IF('Relatório PCP - Tabela 3'!F$6='PCP - Tabela 2'!I$11,'PCP - Tabela 1'!G140,IF('Relatório PCP - Tabela 3'!F$6='PCP - Tabela 2'!M$11,'PCP - Tabela 1'!H140,IF('Relatório PCP - Tabela 3'!F$6='PCP - Tabela 2'!Q$11,'PCP - Tabela 1'!I140,""))))</f>
        <v>0</v>
      </c>
      <c r="M137" s="189"/>
      <c r="N137" s="189"/>
      <c r="O137" s="189"/>
      <c r="P137" s="189"/>
      <c r="Q137" s="190">
        <f t="shared" si="5"/>
        <v>0</v>
      </c>
      <c r="R137" s="190"/>
    </row>
    <row r="138" spans="1:18" ht="13.35" customHeight="1" x14ac:dyDescent="0.2">
      <c r="A138" s="36">
        <v>10</v>
      </c>
      <c r="B138" s="587" t="s">
        <v>73</v>
      </c>
      <c r="C138" s="587"/>
      <c r="D138" s="587"/>
      <c r="E138" s="587"/>
      <c r="F138" s="38"/>
      <c r="G138" s="172" t="str">
        <f>IF(F138=0,"",(F138/('Relatório PCP - Tabela 3'!P$25*'Relatório PCP - Tabela 3'!Q$25))*1000)</f>
        <v/>
      </c>
      <c r="H138" s="173">
        <f>IF('Relatório PCP - Tabela 3'!F$6='PCP - Tabela 2'!E$11,'PCP - Tabela 1'!K102,IF('Relatório PCP - Tabela 3'!F$6='PCP - Tabela 2'!I$11,'PCP - Tabela 1'!L102,IF('Relatório PCP - Tabela 3'!F$6='PCP - Tabela 2'!M$11,'PCP - Tabela 1'!M102,IF('Relatório PCP - Tabela 3'!F$6='PCP - Tabela 2'!Q$11,'PCP - Tabela 1'!N102,""))))</f>
        <v>0</v>
      </c>
      <c r="I138" s="38"/>
      <c r="J138" s="602" t="str">
        <f>IF(I138=0,"",(I138/('Relatório PCP - Tabela 3'!P$27*'Relatório PCP - Tabela 3'!Q$27))*1000)</f>
        <v/>
      </c>
      <c r="K138" s="602"/>
      <c r="L138" s="173">
        <f>IF('Relatório PCP - Tabela 3'!F$6='PCP - Tabela 2'!E$11,'PCP - Tabela 1'!F141,IF('Relatório PCP - Tabela 3'!F$6='PCP - Tabela 2'!I$11,'PCP - Tabela 1'!G141,IF('Relatório PCP - Tabela 3'!F$6='PCP - Tabela 2'!M$11,'PCP - Tabela 1'!H141,IF('Relatório PCP - Tabela 3'!F$6='PCP - Tabela 2'!Q$11,'PCP - Tabela 1'!I141,""))))</f>
        <v>0</v>
      </c>
      <c r="M138" s="189"/>
      <c r="N138" s="189"/>
      <c r="O138" s="189"/>
      <c r="P138" s="189"/>
      <c r="Q138" s="190">
        <f t="shared" si="5"/>
        <v>0</v>
      </c>
      <c r="R138" s="190"/>
    </row>
    <row r="139" spans="1:18" ht="13.35" customHeight="1" x14ac:dyDescent="0.2">
      <c r="A139" s="36">
        <v>11</v>
      </c>
      <c r="B139" s="587" t="s">
        <v>75</v>
      </c>
      <c r="C139" s="587"/>
      <c r="D139" s="587"/>
      <c r="E139" s="587"/>
      <c r="F139" s="38"/>
      <c r="G139" s="172" t="str">
        <f>IF(F139=0,"",(F139/('Relatório PCP - Tabela 3'!P$25*'Relatório PCP - Tabela 3'!Q$25))*1000)</f>
        <v/>
      </c>
      <c r="H139" s="173">
        <f>IF('Relatório PCP - Tabela 3'!F$6='PCP - Tabela 2'!E$11,'PCP - Tabela 1'!K103,IF('Relatório PCP - Tabela 3'!F$6='PCP - Tabela 2'!I$11,'PCP - Tabela 1'!L103,IF('Relatório PCP - Tabela 3'!F$6='PCP - Tabela 2'!M$11,'PCP - Tabela 1'!M103,IF('Relatório PCP - Tabela 3'!F$6='PCP - Tabela 2'!Q$11,'PCP - Tabela 1'!N103,""))))</f>
        <v>0</v>
      </c>
      <c r="I139" s="38"/>
      <c r="J139" s="602" t="str">
        <f>IF(I139=0,"",(I139/('Relatório PCP - Tabela 3'!P$27*'Relatório PCP - Tabela 3'!Q$27))*1000)</f>
        <v/>
      </c>
      <c r="K139" s="602"/>
      <c r="L139" s="173">
        <f>IF('Relatório PCP - Tabela 3'!F$6='PCP - Tabela 2'!E$11,'PCP - Tabela 1'!F142,IF('Relatório PCP - Tabela 3'!F$6='PCP - Tabela 2'!I$11,'PCP - Tabela 1'!G142,IF('Relatório PCP - Tabela 3'!F$6='PCP - Tabela 2'!M$11,'PCP - Tabela 1'!H142,IF('Relatório PCP - Tabela 3'!F$6='PCP - Tabela 2'!Q$11,'PCP - Tabela 1'!I142,""))))</f>
        <v>0</v>
      </c>
      <c r="M139" s="189"/>
      <c r="N139" s="189"/>
      <c r="O139" s="189"/>
      <c r="P139" s="189"/>
      <c r="Q139" s="190">
        <f t="shared" si="5"/>
        <v>0</v>
      </c>
      <c r="R139" s="190"/>
    </row>
    <row r="140" spans="1:18" ht="13.35" customHeight="1" x14ac:dyDescent="0.2">
      <c r="A140" s="36">
        <v>12</v>
      </c>
      <c r="B140" s="587" t="s">
        <v>77</v>
      </c>
      <c r="C140" s="587"/>
      <c r="D140" s="587"/>
      <c r="E140" s="587"/>
      <c r="F140" s="38"/>
      <c r="G140" s="172" t="str">
        <f>IF(F140=0,"",(F140/('Relatório PCP - Tabela 3'!P$25*'Relatório PCP - Tabela 3'!Q$25))*1000)</f>
        <v/>
      </c>
      <c r="H140" s="173">
        <f>IF('Relatório PCP - Tabela 3'!F$6='PCP - Tabela 2'!E$11,'PCP - Tabela 1'!K104,IF('Relatório PCP - Tabela 3'!F$6='PCP - Tabela 2'!I$11,'PCP - Tabela 1'!L104,IF('Relatório PCP - Tabela 3'!F$6='PCP - Tabela 2'!M$11,'PCP - Tabela 1'!M104,IF('Relatório PCP - Tabela 3'!F$6='PCP - Tabela 2'!Q$11,'PCP - Tabela 1'!N104,""))))</f>
        <v>0</v>
      </c>
      <c r="I140" s="38"/>
      <c r="J140" s="602" t="str">
        <f>IF(I140=0,"",(I140/('Relatório PCP - Tabela 3'!P$27*'Relatório PCP - Tabela 3'!Q$27))*1000)</f>
        <v/>
      </c>
      <c r="K140" s="602"/>
      <c r="L140" s="173">
        <f>IF('Relatório PCP - Tabela 3'!F$6='PCP - Tabela 2'!E$11,'PCP - Tabela 1'!F143,IF('Relatório PCP - Tabela 3'!F$6='PCP - Tabela 2'!I$11,'PCP - Tabela 1'!G143,IF('Relatório PCP - Tabela 3'!F$6='PCP - Tabela 2'!M$11,'PCP - Tabela 1'!H143,IF('Relatório PCP - Tabela 3'!F$6='PCP - Tabela 2'!Q$11,'PCP - Tabela 1'!I143,""))))</f>
        <v>0</v>
      </c>
      <c r="M140" s="189"/>
      <c r="N140" s="189"/>
      <c r="O140" s="189"/>
      <c r="P140" s="189"/>
      <c r="Q140" s="190">
        <f t="shared" si="5"/>
        <v>0</v>
      </c>
      <c r="R140" s="190"/>
    </row>
    <row r="141" spans="1:18" ht="13.35" customHeight="1" x14ac:dyDescent="0.2">
      <c r="A141" s="36">
        <v>13</v>
      </c>
      <c r="B141" s="587" t="s">
        <v>79</v>
      </c>
      <c r="C141" s="587"/>
      <c r="D141" s="587"/>
      <c r="E141" s="587"/>
      <c r="F141" s="38"/>
      <c r="G141" s="172" t="str">
        <f>IF(F141=0,"",(F141/('Relatório PCP - Tabela 3'!P$25*'Relatório PCP - Tabela 3'!Q$25))*1000)</f>
        <v/>
      </c>
      <c r="H141" s="173">
        <f>IF('Relatório PCP - Tabela 3'!F$6='PCP - Tabela 2'!E$11,'PCP - Tabela 1'!K105,IF('Relatório PCP - Tabela 3'!F$6='PCP - Tabela 2'!I$11,'PCP - Tabela 1'!L105,IF('Relatório PCP - Tabela 3'!F$6='PCP - Tabela 2'!M$11,'PCP - Tabela 1'!M105,IF('Relatório PCP - Tabela 3'!F$6='PCP - Tabela 2'!Q$11,'PCP - Tabela 1'!N105,""))))</f>
        <v>0</v>
      </c>
      <c r="I141" s="38"/>
      <c r="J141" s="602" t="str">
        <f>IF(I141=0,"",(I141/('Relatório PCP - Tabela 3'!P$27*'Relatório PCP - Tabela 3'!Q$27))*1000)</f>
        <v/>
      </c>
      <c r="K141" s="602"/>
      <c r="L141" s="173">
        <f>IF('Relatório PCP - Tabela 3'!F$6='PCP - Tabela 2'!E$11,'PCP - Tabela 1'!F144,IF('Relatório PCP - Tabela 3'!F$6='PCP - Tabela 2'!I$11,'PCP - Tabela 1'!G144,IF('Relatório PCP - Tabela 3'!F$6='PCP - Tabela 2'!M$11,'PCP - Tabela 1'!H144,IF('Relatório PCP - Tabela 3'!F$6='PCP - Tabela 2'!Q$11,'PCP - Tabela 1'!I144,""))))</f>
        <v>0</v>
      </c>
      <c r="M141" s="189"/>
      <c r="N141" s="189"/>
      <c r="O141" s="189"/>
      <c r="P141" s="189"/>
      <c r="Q141" s="190">
        <f t="shared" si="5"/>
        <v>0</v>
      </c>
      <c r="R141" s="190"/>
    </row>
    <row r="142" spans="1:18" ht="13.35" customHeight="1" x14ac:dyDescent="0.2">
      <c r="A142" s="36">
        <v>14</v>
      </c>
      <c r="B142" s="587" t="s">
        <v>81</v>
      </c>
      <c r="C142" s="587"/>
      <c r="D142" s="587"/>
      <c r="E142" s="587"/>
      <c r="F142" s="38"/>
      <c r="G142" s="172" t="str">
        <f>IF(F142=0,"",(F142/('Relatório PCP - Tabela 3'!P$25*'Relatório PCP - Tabela 3'!Q$25))*1000)</f>
        <v/>
      </c>
      <c r="H142" s="173">
        <f>IF('Relatório PCP - Tabela 3'!F$6='PCP - Tabela 2'!E$11,'PCP - Tabela 1'!K106,IF('Relatório PCP - Tabela 3'!F$6='PCP - Tabela 2'!I$11,'PCP - Tabela 1'!L106,IF('Relatório PCP - Tabela 3'!F$6='PCP - Tabela 2'!M$11,'PCP - Tabela 1'!M106,IF('Relatório PCP - Tabela 3'!F$6='PCP - Tabela 2'!Q$11,'PCP - Tabela 1'!N106,""))))</f>
        <v>0</v>
      </c>
      <c r="I142" s="38"/>
      <c r="J142" s="602" t="str">
        <f>IF(I142=0,"",(I142/('Relatório PCP - Tabela 3'!P$27*'Relatório PCP - Tabela 3'!Q$27))*1000)</f>
        <v/>
      </c>
      <c r="K142" s="602"/>
      <c r="L142" s="173">
        <f>IF('Relatório PCP - Tabela 3'!F$6='PCP - Tabela 2'!E$11,'PCP - Tabela 1'!F145,IF('Relatório PCP - Tabela 3'!F$6='PCP - Tabela 2'!I$11,'PCP - Tabela 1'!G145,IF('Relatório PCP - Tabela 3'!F$6='PCP - Tabela 2'!M$11,'PCP - Tabela 1'!H145,IF('Relatório PCP - Tabela 3'!F$6='PCP - Tabela 2'!Q$11,'PCP - Tabela 1'!I145,""))))</f>
        <v>0</v>
      </c>
      <c r="M142" s="189"/>
      <c r="N142" s="189"/>
      <c r="O142" s="189"/>
      <c r="P142" s="189"/>
      <c r="Q142" s="190">
        <f t="shared" si="5"/>
        <v>0</v>
      </c>
      <c r="R142" s="190"/>
    </row>
    <row r="143" spans="1:18" ht="13.35" customHeight="1" x14ac:dyDescent="0.2">
      <c r="A143" s="36">
        <v>15</v>
      </c>
      <c r="B143" s="587" t="s">
        <v>83</v>
      </c>
      <c r="C143" s="587"/>
      <c r="D143" s="587"/>
      <c r="E143" s="587"/>
      <c r="F143" s="38"/>
      <c r="G143" s="172" t="str">
        <f>IF(F143=0,"",(F143/('Relatório PCP - Tabela 3'!P$25*'Relatório PCP - Tabela 3'!Q$25))*1000)</f>
        <v/>
      </c>
      <c r="H143" s="173">
        <f>IF('Relatório PCP - Tabela 3'!F$6='PCP - Tabela 2'!E$11,'PCP - Tabela 1'!K107,IF('Relatório PCP - Tabela 3'!F$6='PCP - Tabela 2'!I$11,'PCP - Tabela 1'!L107,IF('Relatório PCP - Tabela 3'!F$6='PCP - Tabela 2'!M$11,'PCP - Tabela 1'!M107,IF('Relatório PCP - Tabela 3'!F$6='PCP - Tabela 2'!Q$11,'PCP - Tabela 1'!N107,""))))</f>
        <v>0</v>
      </c>
      <c r="I143" s="38"/>
      <c r="J143" s="602" t="str">
        <f>IF(I143=0,"",(I143/('Relatório PCP - Tabela 3'!P$27*'Relatório PCP - Tabela 3'!Q$27))*1000)</f>
        <v/>
      </c>
      <c r="K143" s="602"/>
      <c r="L143" s="173">
        <f>IF('Relatório PCP - Tabela 3'!F$6='PCP - Tabela 2'!E$11,'PCP - Tabela 1'!F146,IF('Relatório PCP - Tabela 3'!F$6='PCP - Tabela 2'!I$11,'PCP - Tabela 1'!G146,IF('Relatório PCP - Tabela 3'!F$6='PCP - Tabela 2'!M$11,'PCP - Tabela 1'!H146,IF('Relatório PCP - Tabela 3'!F$6='PCP - Tabela 2'!Q$11,'PCP - Tabela 1'!I146,""))))</f>
        <v>0</v>
      </c>
      <c r="M143" s="189"/>
      <c r="N143" s="189"/>
      <c r="O143" s="189"/>
      <c r="P143" s="189"/>
      <c r="Q143" s="190">
        <f t="shared" si="5"/>
        <v>0</v>
      </c>
      <c r="R143" s="190"/>
    </row>
    <row r="144" spans="1:18" ht="13.35" customHeight="1" x14ac:dyDescent="0.2">
      <c r="A144" s="36">
        <v>16</v>
      </c>
      <c r="B144" s="587" t="s">
        <v>85</v>
      </c>
      <c r="C144" s="587"/>
      <c r="D144" s="587"/>
      <c r="E144" s="587"/>
      <c r="F144" s="38"/>
      <c r="G144" s="172" t="str">
        <f>IF(F144=0,"",(F144/('Relatório PCP - Tabela 3'!P$25*'Relatório PCP - Tabela 3'!Q$25))*1000)</f>
        <v/>
      </c>
      <c r="H144" s="173">
        <f>IF('Relatório PCP - Tabela 3'!F$6='PCP - Tabela 2'!E$11,'PCP - Tabela 1'!K108,IF('Relatório PCP - Tabela 3'!F$6='PCP - Tabela 2'!I$11,'PCP - Tabela 1'!L108,IF('Relatório PCP - Tabela 3'!F$6='PCP - Tabela 2'!M$11,'PCP - Tabela 1'!M108,IF('Relatório PCP - Tabela 3'!F$6='PCP - Tabela 2'!Q$11,'PCP - Tabela 1'!N108,""))))</f>
        <v>0</v>
      </c>
      <c r="I144" s="38"/>
      <c r="J144" s="602" t="str">
        <f>IF(I144=0,"",(I144/('Relatório PCP - Tabela 3'!P$27*'Relatório PCP - Tabela 3'!Q$27))*1000)</f>
        <v/>
      </c>
      <c r="K144" s="602"/>
      <c r="L144" s="173">
        <f>IF('Relatório PCP - Tabela 3'!F$6='PCP - Tabela 2'!E$11,'PCP - Tabela 1'!F147,IF('Relatório PCP - Tabela 3'!F$6='PCP - Tabela 2'!I$11,'PCP - Tabela 1'!G147,IF('Relatório PCP - Tabela 3'!F$6='PCP - Tabela 2'!M$11,'PCP - Tabela 1'!H147,IF('Relatório PCP - Tabela 3'!F$6='PCP - Tabela 2'!Q$11,'PCP - Tabela 1'!I147,""))))</f>
        <v>0</v>
      </c>
      <c r="M144" s="189"/>
      <c r="N144" s="189"/>
      <c r="O144" s="189"/>
      <c r="P144" s="189"/>
      <c r="Q144" s="190">
        <f t="shared" si="5"/>
        <v>0</v>
      </c>
      <c r="R144" s="190"/>
    </row>
    <row r="145" spans="1:18" ht="13.35" customHeight="1" x14ac:dyDescent="0.2">
      <c r="A145" s="36">
        <v>17</v>
      </c>
      <c r="B145" s="587" t="s">
        <v>87</v>
      </c>
      <c r="C145" s="587"/>
      <c r="D145" s="587"/>
      <c r="E145" s="587"/>
      <c r="F145" s="38"/>
      <c r="G145" s="172" t="str">
        <f>IF(F145=0,"",(F145/('Relatório PCP - Tabela 3'!P$25*'Relatório PCP - Tabela 3'!Q$25))*1000)</f>
        <v/>
      </c>
      <c r="H145" s="173">
        <f>IF('Relatório PCP - Tabela 3'!F$6='PCP - Tabela 2'!E$11,'PCP - Tabela 1'!K109,IF('Relatório PCP - Tabela 3'!F$6='PCP - Tabela 2'!I$11,'PCP - Tabela 1'!L109,IF('Relatório PCP - Tabela 3'!F$6='PCP - Tabela 2'!M$11,'PCP - Tabela 1'!M109,IF('Relatório PCP - Tabela 3'!F$6='PCP - Tabela 2'!Q$11,'PCP - Tabela 1'!N109,""))))</f>
        <v>0</v>
      </c>
      <c r="I145" s="38"/>
      <c r="J145" s="602" t="str">
        <f>IF(I145=0,"",(I145/('Relatório PCP - Tabela 3'!P$27*'Relatório PCP - Tabela 3'!Q$27))*1000)</f>
        <v/>
      </c>
      <c r="K145" s="602"/>
      <c r="L145" s="173">
        <f>IF('Relatório PCP - Tabela 3'!F$6='PCP - Tabela 2'!E$11,'PCP - Tabela 1'!F148,IF('Relatório PCP - Tabela 3'!F$6='PCP - Tabela 2'!I$11,'PCP - Tabela 1'!G148,IF('Relatório PCP - Tabela 3'!F$6='PCP - Tabela 2'!M$11,'PCP - Tabela 1'!H148,IF('Relatório PCP - Tabela 3'!F$6='PCP - Tabela 2'!Q$11,'PCP - Tabela 1'!I148,""))))</f>
        <v>0</v>
      </c>
      <c r="M145" s="189"/>
      <c r="N145" s="189"/>
      <c r="O145" s="189"/>
      <c r="P145" s="189"/>
      <c r="Q145" s="190">
        <f t="shared" si="5"/>
        <v>0</v>
      </c>
      <c r="R145" s="190"/>
    </row>
    <row r="146" spans="1:18" ht="13.35" customHeight="1" x14ac:dyDescent="0.2">
      <c r="A146" s="191">
        <v>18</v>
      </c>
      <c r="B146" s="499" t="s">
        <v>89</v>
      </c>
      <c r="C146" s="499"/>
      <c r="D146" s="499"/>
      <c r="E146" s="499"/>
      <c r="F146" s="38"/>
      <c r="G146" s="172" t="str">
        <f>IF(F146=0,"",(F146/('Relatório PCP - Tabela 3'!P$25*'Relatório PCP - Tabela 3'!Q$25))*1000)</f>
        <v/>
      </c>
      <c r="H146" s="173">
        <f>IF('Relatório PCP - Tabela 3'!F$6='PCP - Tabela 2'!E$11,'PCP - Tabela 1'!K110,IF('Relatório PCP - Tabela 3'!F$6='PCP - Tabela 2'!I$11,'PCP - Tabela 1'!L110,IF('Relatório PCP - Tabela 3'!F$6='PCP - Tabela 2'!M$11,'PCP - Tabela 1'!M110,IF('Relatório PCP - Tabela 3'!F$6='PCP - Tabela 2'!Q$11,'PCP - Tabela 1'!N110,""))))</f>
        <v>0</v>
      </c>
      <c r="I146" s="38"/>
      <c r="J146" s="602" t="str">
        <f>IF(I146=0,"",(I146/('Relatório PCP - Tabela 3'!P$27*'Relatório PCP - Tabela 3'!Q$27))*1000)</f>
        <v/>
      </c>
      <c r="K146" s="602"/>
      <c r="L146" s="173">
        <f>IF('Relatório PCP - Tabela 3'!F$6='PCP - Tabela 2'!E$11,'PCP - Tabela 1'!F149,IF('Relatório PCP - Tabela 3'!F$6='PCP - Tabela 2'!I$11,'PCP - Tabela 1'!G149,IF('Relatório PCP - Tabela 3'!F$6='PCP - Tabela 2'!M$11,'PCP - Tabela 1'!H149,IF('Relatório PCP - Tabela 3'!F$6='PCP - Tabela 2'!Q$11,'PCP - Tabela 1'!I149,""))))</f>
        <v>0</v>
      </c>
      <c r="M146" s="166"/>
      <c r="N146" s="166"/>
      <c r="O146" s="166"/>
      <c r="P146" s="166"/>
      <c r="Q146" s="190">
        <f t="shared" si="5"/>
        <v>0</v>
      </c>
      <c r="R146" s="192"/>
    </row>
    <row r="147" spans="1:18" ht="13.35" customHeight="1" x14ac:dyDescent="0.2">
      <c r="A147" s="36">
        <v>19</v>
      </c>
      <c r="B147" s="587" t="s">
        <v>92</v>
      </c>
      <c r="C147" s="587"/>
      <c r="D147" s="587"/>
      <c r="E147" s="587"/>
      <c r="F147" s="38"/>
      <c r="G147" s="172" t="str">
        <f>IF(F147=0,"",(F147/('Relatório PCP - Tabela 3'!P$25*'Relatório PCP - Tabela 3'!Q$25))*1000)</f>
        <v/>
      </c>
      <c r="H147" s="173">
        <f>IF('Relatório PCP - Tabela 3'!F$6='PCP - Tabela 2'!E$11,'PCP - Tabela 1'!K111,IF('Relatório PCP - Tabela 3'!F$6='PCP - Tabela 2'!I$11,'PCP - Tabela 1'!L111,IF('Relatório PCP - Tabela 3'!F$6='PCP - Tabela 2'!M$11,'PCP - Tabela 1'!M111,IF('Relatório PCP - Tabela 3'!F$6='PCP - Tabela 2'!Q$11,'PCP - Tabela 1'!N111,""))))</f>
        <v>0</v>
      </c>
      <c r="I147" s="38"/>
      <c r="J147" s="602" t="str">
        <f>IF(I147=0,"",(I147/('Relatório PCP - Tabela 3'!P$27*'Relatório PCP - Tabela 3'!Q$27))*1000)</f>
        <v/>
      </c>
      <c r="K147" s="602"/>
      <c r="L147" s="173">
        <f>IF('Relatório PCP - Tabela 3'!F$6='PCP - Tabela 2'!E$11,'PCP - Tabela 1'!F150,IF('Relatório PCP - Tabela 3'!F$6='PCP - Tabela 2'!I$11,'PCP - Tabela 1'!G150,IF('Relatório PCP - Tabela 3'!F$6='PCP - Tabela 2'!M$11,'PCP - Tabela 1'!H150,IF('Relatório PCP - Tabela 3'!F$6='PCP - Tabela 2'!Q$11,'PCP - Tabela 1'!I150,""))))</f>
        <v>0</v>
      </c>
      <c r="M147" s="189"/>
      <c r="N147" s="189"/>
      <c r="O147" s="189"/>
      <c r="P147" s="189"/>
      <c r="Q147" s="190">
        <f t="shared" si="5"/>
        <v>0</v>
      </c>
      <c r="R147" s="190"/>
    </row>
    <row r="148" spans="1:18" ht="13.35" customHeight="1" x14ac:dyDescent="0.2">
      <c r="A148" s="44"/>
      <c r="B148" s="587" t="s">
        <v>220</v>
      </c>
      <c r="C148" s="587"/>
      <c r="D148" s="587"/>
      <c r="E148" s="587"/>
      <c r="F148" s="178"/>
      <c r="G148" s="179"/>
      <c r="H148" s="180"/>
      <c r="I148" s="178"/>
      <c r="J148" s="609"/>
      <c r="K148" s="609"/>
      <c r="L148" s="180"/>
      <c r="M148" s="189"/>
      <c r="N148" s="189"/>
      <c r="O148" s="189"/>
      <c r="P148" s="189"/>
      <c r="Q148" s="190"/>
      <c r="R148" s="190"/>
    </row>
    <row r="149" spans="1:18" ht="13.35" customHeight="1" x14ac:dyDescent="0.2">
      <c r="A149" s="36">
        <v>20</v>
      </c>
      <c r="B149" s="600" t="str">
        <f>B111</f>
        <v/>
      </c>
      <c r="C149" s="600"/>
      <c r="D149" s="600"/>
      <c r="E149" s="600"/>
      <c r="F149" s="38"/>
      <c r="G149" s="172" t="str">
        <f>IF(F149=0,"",(F149/('Relatório PCP - Tabela 3'!P$25*'Relatório PCP - Tabela 3'!Q$25))*1000)</f>
        <v/>
      </c>
      <c r="H149" s="173">
        <f>IF('Relatório PCP - Tabela 3'!F$6='PCP - Tabela 2'!E$11,'PCP - Tabela 1'!K113,IF('Relatório PCP - Tabela 3'!F$6='PCP - Tabela 2'!I$11,'PCP - Tabela 1'!L113,IF('Relatório PCP - Tabela 3'!F$6='PCP - Tabela 2'!M$11,'PCP - Tabela 1'!M113,IF('Relatório PCP - Tabela 3'!F$6='PCP - Tabela 2'!Q$11,'PCP - Tabela 1'!N113,""))))</f>
        <v>0</v>
      </c>
      <c r="I149" s="38"/>
      <c r="J149" s="602" t="str">
        <f>IF(I149=0,"",(I149/('Relatório PCP - Tabela 3'!P$27*'Relatório PCP - Tabela 3'!Q$27))*1000)</f>
        <v/>
      </c>
      <c r="K149" s="602"/>
      <c r="L149" s="173">
        <f>IF('Relatório PCP - Tabela 3'!F$6='PCP - Tabela 2'!E$11,'PCP - Tabela 1'!F152,IF('Relatório PCP - Tabela 3'!F$6='PCP - Tabela 2'!I$11,'PCP - Tabela 1'!G152,IF('Relatório PCP - Tabela 3'!F$6='PCP - Tabela 2'!M$11,'PCP - Tabela 1'!H152,IF('Relatório PCP - Tabela 3'!F$6='PCP - Tabela 2'!Q$11,'PCP - Tabela 1'!I152,""))))</f>
        <v>0</v>
      </c>
      <c r="M149" s="189"/>
      <c r="N149" s="189"/>
      <c r="O149" s="189"/>
      <c r="P149" s="189"/>
      <c r="Q149" s="190">
        <f>F149+I149</f>
        <v>0</v>
      </c>
      <c r="R149" s="190"/>
    </row>
    <row r="150" spans="1:18" ht="13.35" customHeight="1" x14ac:dyDescent="0.2">
      <c r="A150" s="36">
        <v>21</v>
      </c>
      <c r="B150" s="564" t="str">
        <f>B112</f>
        <v/>
      </c>
      <c r="C150" s="564"/>
      <c r="D150" s="564"/>
      <c r="E150" s="564"/>
      <c r="F150" s="38"/>
      <c r="G150" s="172" t="str">
        <f>IF(F150=0,"",(F150/('Relatório PCP - Tabela 3'!P$25*'Relatório PCP - Tabela 3'!Q$25))*1000)</f>
        <v/>
      </c>
      <c r="H150" s="173">
        <f>IF('Relatório PCP - Tabela 3'!F$6='PCP - Tabela 2'!E$11,'PCP - Tabela 1'!K114,IF('Relatório PCP - Tabela 3'!F$6='PCP - Tabela 2'!I$11,'PCP - Tabela 1'!L114,IF('Relatório PCP - Tabela 3'!F$6='PCP - Tabela 2'!M$11,'PCP - Tabela 1'!M114,IF('Relatório PCP - Tabela 3'!F$6='PCP - Tabela 2'!Q$11,'PCP - Tabela 1'!N114,""))))</f>
        <v>0</v>
      </c>
      <c r="I150" s="38"/>
      <c r="J150" s="602" t="str">
        <f>IF(I150=0,"",(I150/('Relatório PCP - Tabela 3'!P$27*'Relatório PCP - Tabela 3'!Q$27))*1000)</f>
        <v/>
      </c>
      <c r="K150" s="602"/>
      <c r="L150" s="173">
        <f>IF('Relatório PCP - Tabela 3'!F$6='PCP - Tabela 2'!E$11,'PCP - Tabela 1'!F153,IF('Relatório PCP - Tabela 3'!F$6='PCP - Tabela 2'!I$11,'PCP - Tabela 1'!G153,IF('Relatório PCP - Tabela 3'!F$6='PCP - Tabela 2'!M$11,'PCP - Tabela 1'!H153,IF('Relatório PCP - Tabela 3'!F$6='PCP - Tabela 2'!Q$11,'PCP - Tabela 1'!I153,""))))</f>
        <v>0</v>
      </c>
      <c r="M150" s="189"/>
      <c r="N150" s="189"/>
      <c r="O150" s="189"/>
      <c r="P150" s="189"/>
      <c r="Q150" s="190">
        <f>F150+I150</f>
        <v>0</v>
      </c>
      <c r="R150" s="190"/>
    </row>
    <row r="151" spans="1:18" ht="13.35" customHeight="1" x14ac:dyDescent="0.2">
      <c r="A151" s="36">
        <v>22</v>
      </c>
      <c r="B151" s="600" t="str">
        <f>B113</f>
        <v/>
      </c>
      <c r="C151" s="600"/>
      <c r="D151" s="600"/>
      <c r="E151" s="600"/>
      <c r="F151" s="38"/>
      <c r="G151" s="172" t="str">
        <f>IF(F151=0,"",(F151/('Relatório PCP - Tabela 3'!P$25*'Relatório PCP - Tabela 3'!Q$25))*1000)</f>
        <v/>
      </c>
      <c r="H151" s="173">
        <f>IF('Relatório PCP - Tabela 3'!F$6='PCP - Tabela 2'!E$11,'PCP - Tabela 1'!K115,IF('Relatório PCP - Tabela 3'!F$6='PCP - Tabela 2'!I$11,'PCP - Tabela 1'!L115,IF('Relatório PCP - Tabela 3'!F$6='PCP - Tabela 2'!M$11,'PCP - Tabela 1'!M115,IF('Relatório PCP - Tabela 3'!F$6='PCP - Tabela 2'!Q$11,'PCP - Tabela 1'!N115,""))))</f>
        <v>0</v>
      </c>
      <c r="I151" s="38"/>
      <c r="J151" s="602" t="str">
        <f>IF(I151=0,"",(I151/('Relatório PCP - Tabela 3'!P$27*'Relatório PCP - Tabela 3'!Q$27))*1000)</f>
        <v/>
      </c>
      <c r="K151" s="602"/>
      <c r="L151" s="173">
        <f>IF('Relatório PCP - Tabela 3'!F$6='PCP - Tabela 2'!E$11,'PCP - Tabela 1'!F154,IF('Relatório PCP - Tabela 3'!F$6='PCP - Tabela 2'!I$11,'PCP - Tabela 1'!G154,IF('Relatório PCP - Tabela 3'!F$6='PCP - Tabela 2'!M$11,'PCP - Tabela 1'!H154,IF('Relatório PCP - Tabela 3'!F$6='PCP - Tabela 2'!Q$11,'PCP - Tabela 1'!I154,""))))</f>
        <v>0</v>
      </c>
      <c r="M151" s="4"/>
      <c r="N151" s="4"/>
      <c r="O151" s="4"/>
      <c r="P151" s="4"/>
      <c r="Q151" s="190">
        <f>F151+I151</f>
        <v>0</v>
      </c>
    </row>
    <row r="152" spans="1:18" ht="13.35" customHeight="1" x14ac:dyDescent="0.2">
      <c r="A152" s="36">
        <v>23</v>
      </c>
      <c r="B152" s="600" t="str">
        <f>B114</f>
        <v/>
      </c>
      <c r="C152" s="600"/>
      <c r="D152" s="600"/>
      <c r="E152" s="600"/>
      <c r="F152" s="38"/>
      <c r="G152" s="172" t="str">
        <f>IF(F152=0,"",(F152/('Relatório PCP - Tabela 3'!P$25*'Relatório PCP - Tabela 3'!Q$25))*1000)</f>
        <v/>
      </c>
      <c r="H152" s="173">
        <f>IF('Relatório PCP - Tabela 3'!F$6='PCP - Tabela 2'!E$11,'PCP - Tabela 1'!K116,IF('Relatório PCP - Tabela 3'!F$6='PCP - Tabela 2'!I$11,'PCP - Tabela 1'!L116,IF('Relatório PCP - Tabela 3'!F$6='PCP - Tabela 2'!M$11,'PCP - Tabela 1'!M116,IF('Relatório PCP - Tabela 3'!F$6='PCP - Tabela 2'!Q$11,'PCP - Tabela 1'!N116,""))))</f>
        <v>0</v>
      </c>
      <c r="I152" s="38"/>
      <c r="J152" s="602" t="str">
        <f>IF(I152=0,"",(I152/('Relatório PCP - Tabela 3'!P$27*'Relatório PCP - Tabela 3'!Q$27))*1000)</f>
        <v/>
      </c>
      <c r="K152" s="602"/>
      <c r="L152" s="173">
        <f>IF('Relatório PCP - Tabela 3'!F$6='PCP - Tabela 2'!E$11,'PCP - Tabela 1'!F155,IF('Relatório PCP - Tabela 3'!F$6='PCP - Tabela 2'!I$11,'PCP - Tabela 1'!G155,IF('Relatório PCP - Tabela 3'!F$6='PCP - Tabela 2'!M$11,'PCP - Tabela 1'!H155,IF('Relatório PCP - Tabela 3'!F$6='PCP - Tabela 2'!Q$11,'PCP - Tabela 1'!I155,""))))</f>
        <v>0</v>
      </c>
      <c r="M152" s="4"/>
      <c r="N152" s="4"/>
      <c r="O152" s="4"/>
      <c r="P152" s="4"/>
      <c r="Q152" s="190">
        <f>F152+I152</f>
        <v>0</v>
      </c>
    </row>
    <row r="153" spans="1:18" ht="13.35" customHeight="1" x14ac:dyDescent="0.2">
      <c r="A153" s="36">
        <v>24</v>
      </c>
      <c r="B153" s="564" t="str">
        <f>B115</f>
        <v/>
      </c>
      <c r="C153" s="564"/>
      <c r="D153" s="564"/>
      <c r="E153" s="564"/>
      <c r="F153" s="38"/>
      <c r="G153" s="172" t="str">
        <f>IF(F153=0,"",(F153/('Relatório PCP - Tabela 3'!P$25*'Relatório PCP - Tabela 3'!Q$25))*1000)</f>
        <v/>
      </c>
      <c r="H153" s="173">
        <f>IF('Relatório PCP - Tabela 3'!F$6='PCP - Tabela 2'!E$11,'PCP - Tabela 1'!K117,IF('Relatório PCP - Tabela 3'!F$6='PCP - Tabela 2'!I$11,'PCP - Tabela 1'!L117,IF('Relatório PCP - Tabela 3'!F$6='PCP - Tabela 2'!M$11,'PCP - Tabela 1'!M117,IF('Relatório PCP - Tabela 3'!F$6='PCP - Tabela 2'!Q$11,'PCP - Tabela 1'!N117,""))))</f>
        <v>0</v>
      </c>
      <c r="I153" s="38"/>
      <c r="J153" s="602" t="str">
        <f>IF(I153=0,"",(I153/('Relatório PCP - Tabela 3'!P$27*'Relatório PCP - Tabela 3'!Q$27))*1000)</f>
        <v/>
      </c>
      <c r="K153" s="602"/>
      <c r="L153" s="194">
        <f>IF('Relatório PCP - Tabela 3'!F$6='PCP - Tabela 2'!E$11,'PCP - Tabela 1'!F156,IF('Relatório PCP - Tabela 3'!F$6='PCP - Tabela 2'!I$11,'PCP - Tabela 1'!G156,IF('Relatório PCP - Tabela 3'!F$6='PCP - Tabela 2'!M$11,'PCP - Tabela 1'!H156,IF('Relatório PCP - Tabela 3'!F$6='PCP - Tabela 2'!Q$11,'PCP - Tabela 1'!I156,""))))</f>
        <v>0</v>
      </c>
      <c r="M153" s="4"/>
      <c r="N153" s="4"/>
      <c r="O153" s="4"/>
      <c r="P153" s="4"/>
      <c r="Q153" s="190">
        <f>F153+I153</f>
        <v>0</v>
      </c>
    </row>
    <row r="154" spans="1:18" ht="6" customHeight="1" x14ac:dyDescent="0.2">
      <c r="A154" s="32"/>
      <c r="B154" s="35"/>
      <c r="C154" s="35"/>
      <c r="D154" s="35"/>
      <c r="E154" s="35"/>
      <c r="G154" s="195" t="str">
        <f>IF(F154=0,"",(F154/('Relatório PCP - Tabela 3'!P$25*'Relatório PCP - Tabela 3'!Q$25))*1000)</f>
        <v/>
      </c>
      <c r="J154" s="13"/>
      <c r="K154" s="13"/>
      <c r="O154" s="13"/>
      <c r="P154" s="13"/>
    </row>
    <row r="155" spans="1:18" ht="22.5" customHeight="1" x14ac:dyDescent="0.25">
      <c r="A155" s="497" t="s">
        <v>19</v>
      </c>
      <c r="B155" s="497"/>
      <c r="C155" s="497"/>
      <c r="D155" s="497"/>
      <c r="E155" s="505" t="str">
        <f>E117</f>
        <v>3R Petroleum</v>
      </c>
      <c r="F155" s="505"/>
      <c r="G155" s="505"/>
      <c r="H155" s="505"/>
      <c r="I155" s="505"/>
      <c r="K155" s="486" t="s">
        <v>21</v>
      </c>
      <c r="L155" s="486"/>
      <c r="M155" s="486"/>
      <c r="N155" s="486"/>
      <c r="O155" s="486"/>
      <c r="P155" s="158"/>
    </row>
    <row r="156" spans="1:18" ht="6" customHeight="1" x14ac:dyDescent="0.2">
      <c r="I156" s="22"/>
      <c r="K156" s="22"/>
      <c r="L156" s="22"/>
      <c r="M156" s="22"/>
      <c r="N156" s="22"/>
      <c r="O156" s="22"/>
      <c r="P156" s="22"/>
    </row>
    <row r="157" spans="1:18" ht="16.5" customHeight="1" x14ac:dyDescent="0.2">
      <c r="A157" s="487" t="s">
        <v>95</v>
      </c>
      <c r="B157" s="511">
        <f>B119</f>
        <v>5</v>
      </c>
      <c r="C157" s="13"/>
      <c r="D157" s="483" t="s">
        <v>250</v>
      </c>
      <c r="E157" s="483"/>
      <c r="F157" s="483"/>
      <c r="G157" s="483"/>
      <c r="H157" s="483"/>
      <c r="I157" s="483"/>
      <c r="K157" s="586" t="s">
        <v>222</v>
      </c>
      <c r="L157" s="586"/>
      <c r="M157" s="586"/>
      <c r="N157" s="586"/>
      <c r="O157" s="586"/>
      <c r="P157" s="159"/>
    </row>
    <row r="158" spans="1:18" ht="14.25" customHeight="1" x14ac:dyDescent="0.2">
      <c r="A158" s="487"/>
      <c r="B158" s="511"/>
      <c r="C158" s="13"/>
      <c r="D158" s="483" t="s">
        <v>7</v>
      </c>
      <c r="E158" s="483"/>
      <c r="F158" s="483"/>
      <c r="G158" s="483" t="s">
        <v>8</v>
      </c>
      <c r="H158" s="483"/>
      <c r="I158" s="483"/>
    </row>
    <row r="159" spans="1:18" ht="14.25" customHeight="1" x14ac:dyDescent="0.25">
      <c r="A159" s="477" t="s">
        <v>4</v>
      </c>
      <c r="B159" s="477"/>
      <c r="C159" s="23"/>
      <c r="D159" s="14" t="s">
        <v>9</v>
      </c>
      <c r="E159" s="14" t="s">
        <v>10</v>
      </c>
      <c r="F159" s="14" t="s">
        <v>11</v>
      </c>
      <c r="G159" s="14" t="s">
        <v>9</v>
      </c>
      <c r="H159" s="14" t="s">
        <v>10</v>
      </c>
      <c r="I159" s="14" t="s">
        <v>11</v>
      </c>
      <c r="K159" s="593" t="s">
        <v>223</v>
      </c>
      <c r="L159" s="593"/>
      <c r="M159" s="593"/>
      <c r="N159" s="593"/>
      <c r="O159" s="593"/>
      <c r="P159" s="22"/>
    </row>
    <row r="160" spans="1:18" ht="13.5" customHeight="1" x14ac:dyDescent="0.2">
      <c r="A160" s="551">
        <f>A122</f>
        <v>44986</v>
      </c>
      <c r="B160" s="551"/>
      <c r="C160" s="23"/>
      <c r="D160" s="72">
        <f t="shared" ref="D160:I160" si="6">D122</f>
        <v>2</v>
      </c>
      <c r="E160" s="72">
        <f t="shared" si="6"/>
        <v>8</v>
      </c>
      <c r="F160" s="73">
        <f t="shared" si="6"/>
        <v>2022</v>
      </c>
      <c r="G160" s="72">
        <f t="shared" si="6"/>
        <v>31</v>
      </c>
      <c r="H160" s="72">
        <f t="shared" si="6"/>
        <v>12</v>
      </c>
      <c r="I160" s="73">
        <f t="shared" si="6"/>
        <v>2022</v>
      </c>
      <c r="K160" s="594" t="s">
        <v>25</v>
      </c>
      <c r="L160" s="594"/>
      <c r="M160" s="594"/>
      <c r="N160" s="594"/>
      <c r="O160" s="594"/>
      <c r="P160" s="22"/>
      <c r="Q160" s="14" t="s">
        <v>526</v>
      </c>
    </row>
    <row r="161" spans="1:18" ht="6" customHeight="1" x14ac:dyDescent="0.2"/>
    <row r="162" spans="1:18" ht="16.5" customHeight="1" x14ac:dyDescent="0.2">
      <c r="A162" s="586" t="s">
        <v>522</v>
      </c>
      <c r="B162" s="586"/>
      <c r="C162" s="586"/>
      <c r="D162" s="586"/>
      <c r="E162" s="586"/>
      <c r="F162" s="586"/>
      <c r="G162" s="586"/>
      <c r="H162" s="586"/>
      <c r="I162" s="586"/>
      <c r="J162" s="586"/>
      <c r="K162" s="586"/>
      <c r="L162" s="586"/>
      <c r="M162" s="52"/>
      <c r="N162" s="52"/>
      <c r="O162" s="52"/>
      <c r="P162" s="52"/>
      <c r="Q162" s="52"/>
    </row>
    <row r="163" spans="1:18" ht="13.7" customHeight="1" x14ac:dyDescent="0.2">
      <c r="A163" s="603" t="s">
        <v>31</v>
      </c>
      <c r="B163" s="502" t="s">
        <v>98</v>
      </c>
      <c r="C163" s="502"/>
      <c r="D163" s="502"/>
      <c r="E163" s="502"/>
      <c r="F163" s="604" t="str">
        <f>'Relatório PCP - Tabela 3'!A29</f>
        <v/>
      </c>
      <c r="G163" s="604"/>
      <c r="H163" s="604"/>
      <c r="I163" s="604" t="str">
        <f>'Relatório PCP - Tabela 3'!A48</f>
        <v/>
      </c>
      <c r="J163" s="604"/>
      <c r="K163" s="604"/>
      <c r="L163" s="604"/>
      <c r="M163" s="52"/>
      <c r="N163" s="52"/>
      <c r="O163" s="52"/>
      <c r="P163" s="52"/>
      <c r="Q163" s="52"/>
    </row>
    <row r="164" spans="1:18" ht="12.75" customHeight="1" x14ac:dyDescent="0.2">
      <c r="A164" s="603"/>
      <c r="B164" s="502"/>
      <c r="C164" s="502"/>
      <c r="D164" s="502"/>
      <c r="E164" s="502"/>
      <c r="F164" s="182" t="s">
        <v>40</v>
      </c>
      <c r="G164" s="167" t="s">
        <v>40</v>
      </c>
      <c r="H164" s="183" t="s">
        <v>523</v>
      </c>
      <c r="I164" s="182" t="s">
        <v>40</v>
      </c>
      <c r="J164" s="608" t="s">
        <v>40</v>
      </c>
      <c r="K164" s="608"/>
      <c r="L164" s="183" t="s">
        <v>523</v>
      </c>
      <c r="M164" s="52"/>
      <c r="N164" s="52"/>
      <c r="O164" s="52"/>
      <c r="P164" s="52"/>
      <c r="Q164" s="52"/>
    </row>
    <row r="165" spans="1:18" ht="12.75" customHeight="1" x14ac:dyDescent="0.25">
      <c r="A165" s="603"/>
      <c r="B165" s="502"/>
      <c r="C165" s="502"/>
      <c r="D165" s="502"/>
      <c r="E165" s="502"/>
      <c r="F165" s="184" t="s">
        <v>480</v>
      </c>
      <c r="G165" s="168" t="s">
        <v>499</v>
      </c>
      <c r="H165" s="185" t="s">
        <v>524</v>
      </c>
      <c r="I165" s="184" t="s">
        <v>480</v>
      </c>
      <c r="J165" s="606" t="s">
        <v>499</v>
      </c>
      <c r="K165" s="606"/>
      <c r="L165" s="185" t="s">
        <v>524</v>
      </c>
      <c r="M165" s="52"/>
      <c r="N165" s="52"/>
      <c r="O165" s="52"/>
      <c r="P165" s="52"/>
      <c r="Q165" s="52"/>
    </row>
    <row r="166" spans="1:18" ht="13.5" customHeight="1" x14ac:dyDescent="0.25">
      <c r="A166" s="603"/>
      <c r="B166" s="502"/>
      <c r="C166" s="502"/>
      <c r="D166" s="502"/>
      <c r="E166" s="502"/>
      <c r="F166" s="186" t="s">
        <v>481</v>
      </c>
      <c r="G166" s="187" t="s">
        <v>504</v>
      </c>
      <c r="H166" s="188" t="s">
        <v>504</v>
      </c>
      <c r="I166" s="186" t="s">
        <v>481</v>
      </c>
      <c r="J166" s="607" t="s">
        <v>504</v>
      </c>
      <c r="K166" s="607"/>
      <c r="L166" s="188" t="s">
        <v>504</v>
      </c>
      <c r="M166" s="52"/>
      <c r="N166" s="52"/>
      <c r="O166" s="52"/>
      <c r="P166" s="52"/>
      <c r="Q166" s="52"/>
    </row>
    <row r="167" spans="1:18" ht="13.35" customHeight="1" x14ac:dyDescent="0.2">
      <c r="A167" s="36">
        <v>1</v>
      </c>
      <c r="B167" s="587" t="s">
        <v>55</v>
      </c>
      <c r="C167" s="587"/>
      <c r="D167" s="587"/>
      <c r="E167" s="587"/>
      <c r="F167" s="38"/>
      <c r="G167" s="172" t="str">
        <f>IF(F167=0,"",(F167/('Relatório PCP - Tabela 3'!P$29*'Relatório PCP - Tabela 3'!Q$29))*1000)</f>
        <v/>
      </c>
      <c r="H167" s="173">
        <f>IF('Relatório PCP - Tabela 3'!F$6='PCP - Tabela 2'!E$11,'PCP - Tabela 1'!K132,IF('Relatório PCP - Tabela 3'!F$6='PCP - Tabela 2'!I$11,'PCP - Tabela 1'!L132,IF('Relatório PCP - Tabela 3'!F$6='PCP - Tabela 2'!M$11,'PCP - Tabela 1'!M132,IF('Relatório PCP - Tabela 3'!F$6='PCP - Tabela 2'!Q$11,'PCP - Tabela 1'!N132,""))))</f>
        <v>0</v>
      </c>
      <c r="I167" s="38"/>
      <c r="J167" s="602" t="str">
        <f>IF(I167=0,"",(I167/('Relatório PCP - Tabela 3'!P$48*'Relatório PCP - Tabela 3'!Q$48))*1000)</f>
        <v/>
      </c>
      <c r="K167" s="602"/>
      <c r="L167" s="173">
        <f>IF('Relatório PCP - Tabela 3'!F$6='PCP - Tabela 2'!E$11,'PCP - Tabela 1'!F171,IF('Relatório PCP - Tabela 3'!F$6='PCP - Tabela 2'!I$11,'PCP - Tabela 1'!G171,IF('Relatório PCP - Tabela 3'!F$6='PCP - Tabela 2'!M$11,'PCP - Tabela 1'!H171,IF('Relatório PCP - Tabela 3'!F$6='PCP - Tabela 2'!Q$11,'PCP - Tabela 1'!I171,""))))</f>
        <v>0</v>
      </c>
      <c r="M167" s="189"/>
      <c r="N167" s="189"/>
      <c r="O167" s="189"/>
      <c r="P167" s="189"/>
      <c r="Q167" s="190">
        <f t="shared" ref="Q167:Q185" si="7">F167+I167</f>
        <v>0</v>
      </c>
      <c r="R167" s="190"/>
    </row>
    <row r="168" spans="1:18" ht="13.35" customHeight="1" x14ac:dyDescent="0.2">
      <c r="A168" s="36">
        <v>2</v>
      </c>
      <c r="B168" s="587" t="s">
        <v>57</v>
      </c>
      <c r="C168" s="587"/>
      <c r="D168" s="587"/>
      <c r="E168" s="587"/>
      <c r="F168" s="38"/>
      <c r="G168" s="172" t="str">
        <f>IF(F168=0,"",(F168/('Relatório PCP - Tabela 3'!P$29*'Relatório PCP - Tabela 3'!Q$29))*1000)</f>
        <v/>
      </c>
      <c r="H168" s="173">
        <f>IF('Relatório PCP - Tabela 3'!F$6='PCP - Tabela 2'!E$11,'PCP - Tabela 1'!K133,IF('Relatório PCP - Tabela 3'!F$6='PCP - Tabela 2'!I$11,'PCP - Tabela 1'!L133,IF('Relatório PCP - Tabela 3'!F$6='PCP - Tabela 2'!M$11,'PCP - Tabela 1'!M133,IF('Relatório PCP - Tabela 3'!F$6='PCP - Tabela 2'!Q$11,'PCP - Tabela 1'!N133,""))))</f>
        <v>0</v>
      </c>
      <c r="I168" s="38"/>
      <c r="J168" s="602" t="str">
        <f>IF(I168=0,"",(I168/('Relatório PCP - Tabela 3'!P$48*'Relatório PCP - Tabela 3'!Q$48))*1000)</f>
        <v/>
      </c>
      <c r="K168" s="602"/>
      <c r="L168" s="173">
        <f>IF('Relatório PCP - Tabela 3'!F$6='PCP - Tabela 2'!E$11,'PCP - Tabela 1'!F172,IF('Relatório PCP - Tabela 3'!F$6='PCP - Tabela 2'!I$11,'PCP - Tabela 1'!G172,IF('Relatório PCP - Tabela 3'!F$6='PCP - Tabela 2'!M$11,'PCP - Tabela 1'!H172,IF('Relatório PCP - Tabela 3'!F$6='PCP - Tabela 2'!Q$11,'PCP - Tabela 1'!I172,""))))</f>
        <v>0</v>
      </c>
      <c r="M168" s="189"/>
      <c r="N168" s="189"/>
      <c r="O168" s="189"/>
      <c r="P168" s="189"/>
      <c r="Q168" s="190">
        <f t="shared" si="7"/>
        <v>0</v>
      </c>
      <c r="R168" s="190"/>
    </row>
    <row r="169" spans="1:18" ht="13.35" customHeight="1" x14ac:dyDescent="0.2">
      <c r="A169" s="36">
        <v>3</v>
      </c>
      <c r="B169" s="587" t="s">
        <v>59</v>
      </c>
      <c r="C169" s="587"/>
      <c r="D169" s="587"/>
      <c r="E169" s="587"/>
      <c r="F169" s="38"/>
      <c r="G169" s="172" t="str">
        <f>IF(F169=0,"",(F169/('Relatório PCP - Tabela 3'!P$29*'Relatório PCP - Tabela 3'!Q$29))*1000)</f>
        <v/>
      </c>
      <c r="H169" s="173">
        <f>IF('Relatório PCP - Tabela 3'!F$6='PCP - Tabela 2'!E$11,'PCP - Tabela 1'!K134,IF('Relatório PCP - Tabela 3'!F$6='PCP - Tabela 2'!I$11,'PCP - Tabela 1'!L134,IF('Relatório PCP - Tabela 3'!F$6='PCP - Tabela 2'!M$11,'PCP - Tabela 1'!M134,IF('Relatório PCP - Tabela 3'!F$6='PCP - Tabela 2'!Q$11,'PCP - Tabela 1'!N134,""))))</f>
        <v>0</v>
      </c>
      <c r="I169" s="38"/>
      <c r="J169" s="602" t="str">
        <f>IF(I169=0,"",(I169/('Relatório PCP - Tabela 3'!P$48*'Relatório PCP - Tabela 3'!Q$48))*1000)</f>
        <v/>
      </c>
      <c r="K169" s="602"/>
      <c r="L169" s="173">
        <f>IF('Relatório PCP - Tabela 3'!F$6='PCP - Tabela 2'!E$11,'PCP - Tabela 1'!F173,IF('Relatório PCP - Tabela 3'!F$6='PCP - Tabela 2'!I$11,'PCP - Tabela 1'!G173,IF('Relatório PCP - Tabela 3'!F$6='PCP - Tabela 2'!M$11,'PCP - Tabela 1'!H173,IF('Relatório PCP - Tabela 3'!F$6='PCP - Tabela 2'!Q$11,'PCP - Tabela 1'!I173,""))))</f>
        <v>0</v>
      </c>
      <c r="M169" s="189"/>
      <c r="N169" s="189"/>
      <c r="O169" s="189"/>
      <c r="P169" s="189"/>
      <c r="Q169" s="190">
        <f t="shared" si="7"/>
        <v>0</v>
      </c>
      <c r="R169" s="190"/>
    </row>
    <row r="170" spans="1:18" ht="13.35" customHeight="1" x14ac:dyDescent="0.2">
      <c r="A170" s="36">
        <v>4</v>
      </c>
      <c r="B170" s="587" t="s">
        <v>61</v>
      </c>
      <c r="C170" s="587"/>
      <c r="D170" s="587"/>
      <c r="E170" s="587"/>
      <c r="F170" s="38"/>
      <c r="G170" s="172" t="str">
        <f>IF(F170=0,"",(F170/('Relatório PCP - Tabela 3'!P$29*'Relatório PCP - Tabela 3'!Q$29))*1000)</f>
        <v/>
      </c>
      <c r="H170" s="173">
        <f>IF('Relatório PCP - Tabela 3'!F$6='PCP - Tabela 2'!E$11,'PCP - Tabela 1'!K135,IF('Relatório PCP - Tabela 3'!F$6='PCP - Tabela 2'!I$11,'PCP - Tabela 1'!L135,IF('Relatório PCP - Tabela 3'!F$6='PCP - Tabela 2'!M$11,'PCP - Tabela 1'!M135,IF('Relatório PCP - Tabela 3'!F$6='PCP - Tabela 2'!Q$11,'PCP - Tabela 1'!N135,""))))</f>
        <v>0</v>
      </c>
      <c r="I170" s="38"/>
      <c r="J170" s="602" t="str">
        <f>IF(I170=0,"",(I170/('Relatório PCP - Tabela 3'!P$48*'Relatório PCP - Tabela 3'!Q$48))*1000)</f>
        <v/>
      </c>
      <c r="K170" s="602"/>
      <c r="L170" s="173">
        <f>IF('Relatório PCP - Tabela 3'!F$6='PCP - Tabela 2'!E$11,'PCP - Tabela 1'!F174,IF('Relatório PCP - Tabela 3'!F$6='PCP - Tabela 2'!I$11,'PCP - Tabela 1'!G174,IF('Relatório PCP - Tabela 3'!F$6='PCP - Tabela 2'!M$11,'PCP - Tabela 1'!H174,IF('Relatório PCP - Tabela 3'!F$6='PCP - Tabela 2'!Q$11,'PCP - Tabela 1'!I174,""))))</f>
        <v>0</v>
      </c>
      <c r="M170" s="189"/>
      <c r="N170" s="189"/>
      <c r="O170" s="189"/>
      <c r="P170" s="189"/>
      <c r="Q170" s="190">
        <f t="shared" si="7"/>
        <v>0</v>
      </c>
      <c r="R170" s="190"/>
    </row>
    <row r="171" spans="1:18" ht="13.35" customHeight="1" x14ac:dyDescent="0.2">
      <c r="A171" s="36">
        <v>5</v>
      </c>
      <c r="B171" s="587" t="s">
        <v>63</v>
      </c>
      <c r="C171" s="587"/>
      <c r="D171" s="587"/>
      <c r="E171" s="587"/>
      <c r="F171" s="38"/>
      <c r="G171" s="172" t="str">
        <f>IF(F171=0,"",(F171/('Relatório PCP - Tabela 3'!P$29*'Relatório PCP - Tabela 3'!Q$29))*1000)</f>
        <v/>
      </c>
      <c r="H171" s="173">
        <f>IF('Relatório PCP - Tabela 3'!F$6='PCP - Tabela 2'!E$11,'PCP - Tabela 1'!K136,IF('Relatório PCP - Tabela 3'!F$6='PCP - Tabela 2'!I$11,'PCP - Tabela 1'!L136,IF('Relatório PCP - Tabela 3'!F$6='PCP - Tabela 2'!M$11,'PCP - Tabela 1'!M136,IF('Relatório PCP - Tabela 3'!F$6='PCP - Tabela 2'!Q$11,'PCP - Tabela 1'!N136,""))))</f>
        <v>0</v>
      </c>
      <c r="I171" s="38"/>
      <c r="J171" s="602" t="str">
        <f>IF(I171=0,"",(I171/('Relatório PCP - Tabela 3'!P$48*'Relatório PCP - Tabela 3'!Q$48))*1000)</f>
        <v/>
      </c>
      <c r="K171" s="602"/>
      <c r="L171" s="173">
        <f>IF('Relatório PCP - Tabela 3'!F$6='PCP - Tabela 2'!E$11,'PCP - Tabela 1'!F175,IF('Relatório PCP - Tabela 3'!F$6='PCP - Tabela 2'!I$11,'PCP - Tabela 1'!G175,IF('Relatório PCP - Tabela 3'!F$6='PCP - Tabela 2'!M$11,'PCP - Tabela 1'!H175,IF('Relatório PCP - Tabela 3'!F$6='PCP - Tabela 2'!Q$11,'PCP - Tabela 1'!I175,""))))</f>
        <v>0</v>
      </c>
      <c r="M171" s="189"/>
      <c r="N171" s="189"/>
      <c r="O171" s="189"/>
      <c r="P171" s="189"/>
      <c r="Q171" s="190">
        <f t="shared" si="7"/>
        <v>0</v>
      </c>
      <c r="R171" s="190"/>
    </row>
    <row r="172" spans="1:18" ht="13.35" customHeight="1" x14ac:dyDescent="0.2">
      <c r="A172" s="36">
        <v>6</v>
      </c>
      <c r="B172" s="587" t="s">
        <v>65</v>
      </c>
      <c r="C172" s="587"/>
      <c r="D172" s="587"/>
      <c r="E172" s="587"/>
      <c r="F172" s="38"/>
      <c r="G172" s="172" t="str">
        <f>IF(F172=0,"",(F172/('Relatório PCP - Tabela 3'!P$29*'Relatório PCP - Tabela 3'!Q$29))*1000)</f>
        <v/>
      </c>
      <c r="H172" s="173">
        <f>IF('Relatório PCP - Tabela 3'!F$6='PCP - Tabela 2'!E$11,'PCP - Tabela 1'!K137,IF('Relatório PCP - Tabela 3'!F$6='PCP - Tabela 2'!I$11,'PCP - Tabela 1'!L137,IF('Relatório PCP - Tabela 3'!F$6='PCP - Tabela 2'!M$11,'PCP - Tabela 1'!M137,IF('Relatório PCP - Tabela 3'!F$6='PCP - Tabela 2'!Q$11,'PCP - Tabela 1'!N137,""))))</f>
        <v>0</v>
      </c>
      <c r="I172" s="38"/>
      <c r="J172" s="602" t="str">
        <f>IF(I172=0,"",(I172/('Relatório PCP - Tabela 3'!P$48*'Relatório PCP - Tabela 3'!Q$48))*1000)</f>
        <v/>
      </c>
      <c r="K172" s="602"/>
      <c r="L172" s="173">
        <f>IF('Relatório PCP - Tabela 3'!F$6='PCP - Tabela 2'!E$11,'PCP - Tabela 1'!F176,IF('Relatório PCP - Tabela 3'!F$6='PCP - Tabela 2'!I$11,'PCP - Tabela 1'!G176,IF('Relatório PCP - Tabela 3'!F$6='PCP - Tabela 2'!M$11,'PCP - Tabela 1'!H176,IF('Relatório PCP - Tabela 3'!F$6='PCP - Tabela 2'!Q$11,'PCP - Tabela 1'!I176,""))))</f>
        <v>0</v>
      </c>
      <c r="M172" s="189"/>
      <c r="N172" s="189"/>
      <c r="O172" s="189"/>
      <c r="P172" s="189"/>
      <c r="Q172" s="190">
        <f t="shared" si="7"/>
        <v>0</v>
      </c>
      <c r="R172" s="190"/>
    </row>
    <row r="173" spans="1:18" ht="13.35" customHeight="1" x14ac:dyDescent="0.2">
      <c r="A173" s="36">
        <v>7</v>
      </c>
      <c r="B173" s="587" t="s">
        <v>67</v>
      </c>
      <c r="C173" s="587"/>
      <c r="D173" s="587"/>
      <c r="E173" s="587"/>
      <c r="F173" s="38"/>
      <c r="G173" s="172" t="str">
        <f>IF(F173=0,"",(F173/('Relatório PCP - Tabela 3'!P$29*'Relatório PCP - Tabela 3'!Q$29))*1000)</f>
        <v/>
      </c>
      <c r="H173" s="173">
        <f>IF('Relatório PCP - Tabela 3'!F$6='PCP - Tabela 2'!E$11,'PCP - Tabela 1'!K138,IF('Relatório PCP - Tabela 3'!F$6='PCP - Tabela 2'!I$11,'PCP - Tabela 1'!L138,IF('Relatório PCP - Tabela 3'!F$6='PCP - Tabela 2'!M$11,'PCP - Tabela 1'!M138,IF('Relatório PCP - Tabela 3'!F$6='PCP - Tabela 2'!Q$11,'PCP - Tabela 1'!N138,""))))</f>
        <v>0</v>
      </c>
      <c r="I173" s="38"/>
      <c r="J173" s="602" t="str">
        <f>IF(I173=0,"",(I173/('Relatório PCP - Tabela 3'!P$48*'Relatório PCP - Tabela 3'!Q$48))*1000)</f>
        <v/>
      </c>
      <c r="K173" s="602"/>
      <c r="L173" s="173">
        <f>IF('Relatório PCP - Tabela 3'!F$6='PCP - Tabela 2'!E$11,'PCP - Tabela 1'!F177,IF('Relatório PCP - Tabela 3'!F$6='PCP - Tabela 2'!I$11,'PCP - Tabela 1'!G177,IF('Relatório PCP - Tabela 3'!F$6='PCP - Tabela 2'!M$11,'PCP - Tabela 1'!H177,IF('Relatório PCP - Tabela 3'!F$6='PCP - Tabela 2'!Q$11,'PCP - Tabela 1'!I177,""))))</f>
        <v>0</v>
      </c>
      <c r="M173" s="189"/>
      <c r="N173" s="189"/>
      <c r="O173" s="189"/>
      <c r="P173" s="189"/>
      <c r="Q173" s="190">
        <f t="shared" si="7"/>
        <v>0</v>
      </c>
      <c r="R173" s="190"/>
    </row>
    <row r="174" spans="1:18" ht="13.35" customHeight="1" x14ac:dyDescent="0.2">
      <c r="A174" s="36">
        <v>8</v>
      </c>
      <c r="B174" s="587" t="s">
        <v>69</v>
      </c>
      <c r="C174" s="587"/>
      <c r="D174" s="587"/>
      <c r="E174" s="587"/>
      <c r="F174" s="38"/>
      <c r="G174" s="172" t="str">
        <f>IF(F174=0,"",(F174/('Relatório PCP - Tabela 3'!P$29*'Relatório PCP - Tabela 3'!Q$29))*1000)</f>
        <v/>
      </c>
      <c r="H174" s="173">
        <f>IF('Relatório PCP - Tabela 3'!F$6='PCP - Tabela 2'!E$11,'PCP - Tabela 1'!K139,IF('Relatório PCP - Tabela 3'!F$6='PCP - Tabela 2'!I$11,'PCP - Tabela 1'!L139,IF('Relatório PCP - Tabela 3'!F$6='PCP - Tabela 2'!M$11,'PCP - Tabela 1'!M139,IF('Relatório PCP - Tabela 3'!F$6='PCP - Tabela 2'!Q$11,'PCP - Tabela 1'!N139,""))))</f>
        <v>0</v>
      </c>
      <c r="I174" s="38"/>
      <c r="J174" s="602" t="str">
        <f>IF(I174=0,"",(I174/('Relatório PCP - Tabela 3'!P$48*'Relatório PCP - Tabela 3'!Q$48))*1000)</f>
        <v/>
      </c>
      <c r="K174" s="602"/>
      <c r="L174" s="173">
        <f>IF('Relatório PCP - Tabela 3'!F$6='PCP - Tabela 2'!E$11,'PCP - Tabela 1'!F178,IF('Relatório PCP - Tabela 3'!F$6='PCP - Tabela 2'!I$11,'PCP - Tabela 1'!G178,IF('Relatório PCP - Tabela 3'!F$6='PCP - Tabela 2'!M$11,'PCP - Tabela 1'!H178,IF('Relatório PCP - Tabela 3'!F$6='PCP - Tabela 2'!Q$11,'PCP - Tabela 1'!I178,""))))</f>
        <v>0</v>
      </c>
      <c r="M174" s="189"/>
      <c r="N174" s="189"/>
      <c r="O174" s="189"/>
      <c r="P174" s="189"/>
      <c r="Q174" s="190">
        <f t="shared" si="7"/>
        <v>0</v>
      </c>
      <c r="R174" s="190"/>
    </row>
    <row r="175" spans="1:18" ht="13.35" customHeight="1" x14ac:dyDescent="0.2">
      <c r="A175" s="36">
        <v>9</v>
      </c>
      <c r="B175" s="587" t="s">
        <v>71</v>
      </c>
      <c r="C175" s="587"/>
      <c r="D175" s="587"/>
      <c r="E175" s="587"/>
      <c r="F175" s="38"/>
      <c r="G175" s="172" t="str">
        <f>IF(F175=0,"",(F175/('Relatório PCP - Tabela 3'!P$29*'Relatório PCP - Tabela 3'!Q$29))*1000)</f>
        <v/>
      </c>
      <c r="H175" s="173">
        <f>IF('Relatório PCP - Tabela 3'!F$6='PCP - Tabela 2'!E$11,'PCP - Tabela 1'!K140,IF('Relatório PCP - Tabela 3'!F$6='PCP - Tabela 2'!I$11,'PCP - Tabela 1'!L140,IF('Relatório PCP - Tabela 3'!F$6='PCP - Tabela 2'!M$11,'PCP - Tabela 1'!M140,IF('Relatório PCP - Tabela 3'!F$6='PCP - Tabela 2'!Q$11,'PCP - Tabela 1'!N140,""))))</f>
        <v>0</v>
      </c>
      <c r="I175" s="38"/>
      <c r="J175" s="602" t="str">
        <f>IF(I175=0,"",(I175/('Relatório PCP - Tabela 3'!P$48*'Relatório PCP - Tabela 3'!Q$48))*1000)</f>
        <v/>
      </c>
      <c r="K175" s="602"/>
      <c r="L175" s="173">
        <f>IF('Relatório PCP - Tabela 3'!F$6='PCP - Tabela 2'!E$11,'PCP - Tabela 1'!F179,IF('Relatório PCP - Tabela 3'!F$6='PCP - Tabela 2'!I$11,'PCP - Tabela 1'!G179,IF('Relatório PCP - Tabela 3'!F$6='PCP - Tabela 2'!M$11,'PCP - Tabela 1'!H179,IF('Relatório PCP - Tabela 3'!F$6='PCP - Tabela 2'!Q$11,'PCP - Tabela 1'!I179,""))))</f>
        <v>0</v>
      </c>
      <c r="M175" s="189"/>
      <c r="N175" s="189"/>
      <c r="O175" s="189"/>
      <c r="P175" s="189"/>
      <c r="Q175" s="190">
        <f t="shared" si="7"/>
        <v>0</v>
      </c>
      <c r="R175" s="190"/>
    </row>
    <row r="176" spans="1:18" ht="13.35" customHeight="1" x14ac:dyDescent="0.2">
      <c r="A176" s="36">
        <v>10</v>
      </c>
      <c r="B176" s="587" t="s">
        <v>73</v>
      </c>
      <c r="C176" s="587"/>
      <c r="D176" s="587"/>
      <c r="E176" s="587"/>
      <c r="F176" s="38"/>
      <c r="G176" s="172" t="str">
        <f>IF(F176=0,"",(F176/('Relatório PCP - Tabela 3'!P$29*'Relatório PCP - Tabela 3'!Q$29))*1000)</f>
        <v/>
      </c>
      <c r="H176" s="173">
        <f>IF('Relatório PCP - Tabela 3'!F$6='PCP - Tabela 2'!E$11,'PCP - Tabela 1'!K141,IF('Relatório PCP - Tabela 3'!F$6='PCP - Tabela 2'!I$11,'PCP - Tabela 1'!L141,IF('Relatório PCP - Tabela 3'!F$6='PCP - Tabela 2'!M$11,'PCP - Tabela 1'!M141,IF('Relatório PCP - Tabela 3'!F$6='PCP - Tabela 2'!Q$11,'PCP - Tabela 1'!N141,""))))</f>
        <v>0</v>
      </c>
      <c r="I176" s="38"/>
      <c r="J176" s="602" t="str">
        <f>IF(I176=0,"",(I176/('Relatório PCP - Tabela 3'!P$48*'Relatório PCP - Tabela 3'!Q$48))*1000)</f>
        <v/>
      </c>
      <c r="K176" s="602"/>
      <c r="L176" s="173">
        <f>IF('Relatório PCP - Tabela 3'!F$6='PCP - Tabela 2'!E$11,'PCP - Tabela 1'!F180,IF('Relatório PCP - Tabela 3'!F$6='PCP - Tabela 2'!I$11,'PCP - Tabela 1'!G180,IF('Relatório PCP - Tabela 3'!F$6='PCP - Tabela 2'!M$11,'PCP - Tabela 1'!H180,IF('Relatório PCP - Tabela 3'!F$6='PCP - Tabela 2'!Q$11,'PCP - Tabela 1'!I180,""))))</f>
        <v>0</v>
      </c>
      <c r="M176" s="189"/>
      <c r="N176" s="189"/>
      <c r="O176" s="189"/>
      <c r="P176" s="189"/>
      <c r="Q176" s="190">
        <f t="shared" si="7"/>
        <v>0</v>
      </c>
      <c r="R176" s="190"/>
    </row>
    <row r="177" spans="1:18" ht="13.35" customHeight="1" x14ac:dyDescent="0.2">
      <c r="A177" s="36">
        <v>11</v>
      </c>
      <c r="B177" s="587" t="s">
        <v>75</v>
      </c>
      <c r="C177" s="587"/>
      <c r="D177" s="587"/>
      <c r="E177" s="587"/>
      <c r="F177" s="38"/>
      <c r="G177" s="172" t="str">
        <f>IF(F177=0,"",(F177/('Relatório PCP - Tabela 3'!P$29*'Relatório PCP - Tabela 3'!Q$29))*1000)</f>
        <v/>
      </c>
      <c r="H177" s="173">
        <f>IF('Relatório PCP - Tabela 3'!F$6='PCP - Tabela 2'!E$11,'PCP - Tabela 1'!K142,IF('Relatório PCP - Tabela 3'!F$6='PCP - Tabela 2'!I$11,'PCP - Tabela 1'!L142,IF('Relatório PCP - Tabela 3'!F$6='PCP - Tabela 2'!M$11,'PCP - Tabela 1'!M142,IF('Relatório PCP - Tabela 3'!F$6='PCP - Tabela 2'!Q$11,'PCP - Tabela 1'!N142,""))))</f>
        <v>0</v>
      </c>
      <c r="I177" s="38"/>
      <c r="J177" s="602" t="str">
        <f>IF(I177=0,"",(I177/('Relatório PCP - Tabela 3'!P$48*'Relatório PCP - Tabela 3'!Q$48))*1000)</f>
        <v/>
      </c>
      <c r="K177" s="602"/>
      <c r="L177" s="173">
        <f>IF('Relatório PCP - Tabela 3'!F$6='PCP - Tabela 2'!E$11,'PCP - Tabela 1'!F181,IF('Relatório PCP - Tabela 3'!F$6='PCP - Tabela 2'!I$11,'PCP - Tabela 1'!G181,IF('Relatório PCP - Tabela 3'!F$6='PCP - Tabela 2'!M$11,'PCP - Tabela 1'!H181,IF('Relatório PCP - Tabela 3'!F$6='PCP - Tabela 2'!Q$11,'PCP - Tabela 1'!I181,""))))</f>
        <v>0</v>
      </c>
      <c r="M177" s="189"/>
      <c r="N177" s="189"/>
      <c r="O177" s="189"/>
      <c r="P177" s="189"/>
      <c r="Q177" s="190">
        <f t="shared" si="7"/>
        <v>0</v>
      </c>
      <c r="R177" s="190"/>
    </row>
    <row r="178" spans="1:18" ht="13.35" customHeight="1" x14ac:dyDescent="0.2">
      <c r="A178" s="36">
        <v>12</v>
      </c>
      <c r="B178" s="587" t="s">
        <v>77</v>
      </c>
      <c r="C178" s="587"/>
      <c r="D178" s="587"/>
      <c r="E178" s="587"/>
      <c r="F178" s="38"/>
      <c r="G178" s="172" t="str">
        <f>IF(F178=0,"",(F178/('Relatório PCP - Tabela 3'!P$29*'Relatório PCP - Tabela 3'!Q$29))*1000)</f>
        <v/>
      </c>
      <c r="H178" s="173">
        <f>IF('Relatório PCP - Tabela 3'!F$6='PCP - Tabela 2'!E$11,'PCP - Tabela 1'!K143,IF('Relatório PCP - Tabela 3'!F$6='PCP - Tabela 2'!I$11,'PCP - Tabela 1'!L143,IF('Relatório PCP - Tabela 3'!F$6='PCP - Tabela 2'!M$11,'PCP - Tabela 1'!M143,IF('Relatório PCP - Tabela 3'!F$6='PCP - Tabela 2'!Q$11,'PCP - Tabela 1'!N143,""))))</f>
        <v>0</v>
      </c>
      <c r="I178" s="38"/>
      <c r="J178" s="602" t="str">
        <f>IF(I178=0,"",(I178/('Relatório PCP - Tabela 3'!P$48*'Relatório PCP - Tabela 3'!Q$48))*1000)</f>
        <v/>
      </c>
      <c r="K178" s="602"/>
      <c r="L178" s="173">
        <f>IF('Relatório PCP - Tabela 3'!F$6='PCP - Tabela 2'!E$11,'PCP - Tabela 1'!F182,IF('Relatório PCP - Tabela 3'!F$6='PCP - Tabela 2'!I$11,'PCP - Tabela 1'!G182,IF('Relatório PCP - Tabela 3'!F$6='PCP - Tabela 2'!M$11,'PCP - Tabela 1'!H182,IF('Relatório PCP - Tabela 3'!F$6='PCP - Tabela 2'!Q$11,'PCP - Tabela 1'!I182,""))))</f>
        <v>0</v>
      </c>
      <c r="M178" s="189"/>
      <c r="N178" s="189"/>
      <c r="O178" s="189"/>
      <c r="P178" s="189"/>
      <c r="Q178" s="190">
        <f t="shared" si="7"/>
        <v>0</v>
      </c>
      <c r="R178" s="190"/>
    </row>
    <row r="179" spans="1:18" ht="13.35" customHeight="1" x14ac:dyDescent="0.2">
      <c r="A179" s="36">
        <v>13</v>
      </c>
      <c r="B179" s="587" t="s">
        <v>79</v>
      </c>
      <c r="C179" s="587"/>
      <c r="D179" s="587"/>
      <c r="E179" s="587"/>
      <c r="F179" s="38"/>
      <c r="G179" s="172" t="str">
        <f>IF(F179=0,"",(F179/('Relatório PCP - Tabela 3'!P$29*'Relatório PCP - Tabela 3'!Q$29))*1000)</f>
        <v/>
      </c>
      <c r="H179" s="173">
        <f>IF('Relatório PCP - Tabela 3'!F$6='PCP - Tabela 2'!E$11,'PCP - Tabela 1'!K144,IF('Relatório PCP - Tabela 3'!F$6='PCP - Tabela 2'!I$11,'PCP - Tabela 1'!L144,IF('Relatório PCP - Tabela 3'!F$6='PCP - Tabela 2'!M$11,'PCP - Tabela 1'!M144,IF('Relatório PCP - Tabela 3'!F$6='PCP - Tabela 2'!Q$11,'PCP - Tabela 1'!N144,""))))</f>
        <v>0</v>
      </c>
      <c r="I179" s="38"/>
      <c r="J179" s="602" t="str">
        <f>IF(I179=0,"",(I179/('Relatório PCP - Tabela 3'!P$48*'Relatório PCP - Tabela 3'!Q$48))*1000)</f>
        <v/>
      </c>
      <c r="K179" s="602"/>
      <c r="L179" s="173">
        <f>IF('Relatório PCP - Tabela 3'!F$6='PCP - Tabela 2'!E$11,'PCP - Tabela 1'!F183,IF('Relatório PCP - Tabela 3'!F$6='PCP - Tabela 2'!I$11,'PCP - Tabela 1'!G183,IF('Relatório PCP - Tabela 3'!F$6='PCP - Tabela 2'!M$11,'PCP - Tabela 1'!H183,IF('Relatório PCP - Tabela 3'!F$6='PCP - Tabela 2'!Q$11,'PCP - Tabela 1'!I183,""))))</f>
        <v>0</v>
      </c>
      <c r="M179" s="189"/>
      <c r="N179" s="189"/>
      <c r="O179" s="189"/>
      <c r="P179" s="189"/>
      <c r="Q179" s="190">
        <f t="shared" si="7"/>
        <v>0</v>
      </c>
      <c r="R179" s="190"/>
    </row>
    <row r="180" spans="1:18" ht="13.35" customHeight="1" x14ac:dyDescent="0.2">
      <c r="A180" s="36">
        <v>14</v>
      </c>
      <c r="B180" s="587" t="s">
        <v>81</v>
      </c>
      <c r="C180" s="587"/>
      <c r="D180" s="587"/>
      <c r="E180" s="587"/>
      <c r="F180" s="38"/>
      <c r="G180" s="172" t="str">
        <f>IF(F180=0,"",(F180/('Relatório PCP - Tabela 3'!P$29*'Relatório PCP - Tabela 3'!Q$29))*1000)</f>
        <v/>
      </c>
      <c r="H180" s="173">
        <f>IF('Relatório PCP - Tabela 3'!F$6='PCP - Tabela 2'!E$11,'PCP - Tabela 1'!K145,IF('Relatório PCP - Tabela 3'!F$6='PCP - Tabela 2'!I$11,'PCP - Tabela 1'!L145,IF('Relatório PCP - Tabela 3'!F$6='PCP - Tabela 2'!M$11,'PCP - Tabela 1'!M145,IF('Relatório PCP - Tabela 3'!F$6='PCP - Tabela 2'!Q$11,'PCP - Tabela 1'!N145,""))))</f>
        <v>0</v>
      </c>
      <c r="I180" s="38"/>
      <c r="J180" s="602" t="str">
        <f>IF(I180=0,"",(I180/('Relatório PCP - Tabela 3'!P$48*'Relatório PCP - Tabela 3'!Q$48))*1000)</f>
        <v/>
      </c>
      <c r="K180" s="602"/>
      <c r="L180" s="173">
        <f>IF('Relatório PCP - Tabela 3'!F$6='PCP - Tabela 2'!E$11,'PCP - Tabela 1'!F184,IF('Relatório PCP - Tabela 3'!F$6='PCP - Tabela 2'!I$11,'PCP - Tabela 1'!G184,IF('Relatório PCP - Tabela 3'!F$6='PCP - Tabela 2'!M$11,'PCP - Tabela 1'!H184,IF('Relatório PCP - Tabela 3'!F$6='PCP - Tabela 2'!Q$11,'PCP - Tabela 1'!I184,""))))</f>
        <v>0</v>
      </c>
      <c r="M180" s="189"/>
      <c r="N180" s="189"/>
      <c r="O180" s="189"/>
      <c r="P180" s="189"/>
      <c r="Q180" s="190">
        <f t="shared" si="7"/>
        <v>0</v>
      </c>
      <c r="R180" s="190"/>
    </row>
    <row r="181" spans="1:18" ht="13.35" customHeight="1" x14ac:dyDescent="0.2">
      <c r="A181" s="36">
        <v>15</v>
      </c>
      <c r="B181" s="587" t="s">
        <v>83</v>
      </c>
      <c r="C181" s="587"/>
      <c r="D181" s="587"/>
      <c r="E181" s="587"/>
      <c r="F181" s="38"/>
      <c r="G181" s="172" t="str">
        <f>IF(F181=0,"",(F181/('Relatório PCP - Tabela 3'!P$29*'Relatório PCP - Tabela 3'!Q$29))*1000)</f>
        <v/>
      </c>
      <c r="H181" s="173">
        <f>IF('Relatório PCP - Tabela 3'!F$6='PCP - Tabela 2'!E$11,'PCP - Tabela 1'!K146,IF('Relatório PCP - Tabela 3'!F$6='PCP - Tabela 2'!I$11,'PCP - Tabela 1'!L146,IF('Relatório PCP - Tabela 3'!F$6='PCP - Tabela 2'!M$11,'PCP - Tabela 1'!M146,IF('Relatório PCP - Tabela 3'!F$6='PCP - Tabela 2'!Q$11,'PCP - Tabela 1'!N146,""))))</f>
        <v>0</v>
      </c>
      <c r="I181" s="38"/>
      <c r="J181" s="602" t="str">
        <f>IF(I181=0,"",(I181/('Relatório PCP - Tabela 3'!P$48*'Relatório PCP - Tabela 3'!Q$48))*1000)</f>
        <v/>
      </c>
      <c r="K181" s="602"/>
      <c r="L181" s="173">
        <f>IF('Relatório PCP - Tabela 3'!F$6='PCP - Tabela 2'!E$11,'PCP - Tabela 1'!F185,IF('Relatório PCP - Tabela 3'!F$6='PCP - Tabela 2'!I$11,'PCP - Tabela 1'!G185,IF('Relatório PCP - Tabela 3'!F$6='PCP - Tabela 2'!M$11,'PCP - Tabela 1'!H185,IF('Relatório PCP - Tabela 3'!F$6='PCP - Tabela 2'!Q$11,'PCP - Tabela 1'!I185,""))))</f>
        <v>0</v>
      </c>
      <c r="M181" s="189"/>
      <c r="N181" s="189"/>
      <c r="O181" s="189"/>
      <c r="P181" s="189"/>
      <c r="Q181" s="190">
        <f t="shared" si="7"/>
        <v>0</v>
      </c>
      <c r="R181" s="190"/>
    </row>
    <row r="182" spans="1:18" ht="13.35" customHeight="1" x14ac:dyDescent="0.2">
      <c r="A182" s="36">
        <v>16</v>
      </c>
      <c r="B182" s="587" t="s">
        <v>85</v>
      </c>
      <c r="C182" s="587"/>
      <c r="D182" s="587"/>
      <c r="E182" s="587"/>
      <c r="F182" s="38"/>
      <c r="G182" s="172" t="str">
        <f>IF(F182=0,"",(F182/('Relatório PCP - Tabela 3'!P$29*'Relatório PCP - Tabela 3'!Q$29))*1000)</f>
        <v/>
      </c>
      <c r="H182" s="173">
        <f>IF('Relatório PCP - Tabela 3'!F$6='PCP - Tabela 2'!E$11,'PCP - Tabela 1'!K147,IF('Relatório PCP - Tabela 3'!F$6='PCP - Tabela 2'!I$11,'PCP - Tabela 1'!L147,IF('Relatório PCP - Tabela 3'!F$6='PCP - Tabela 2'!M$11,'PCP - Tabela 1'!M147,IF('Relatório PCP - Tabela 3'!F$6='PCP - Tabela 2'!Q$11,'PCP - Tabela 1'!N147,""))))</f>
        <v>0</v>
      </c>
      <c r="I182" s="38"/>
      <c r="J182" s="602" t="str">
        <f>IF(I182=0,"",(I182/('Relatório PCP - Tabela 3'!P$48*'Relatório PCP - Tabela 3'!Q$48))*1000)</f>
        <v/>
      </c>
      <c r="K182" s="602"/>
      <c r="L182" s="173">
        <f>IF('Relatório PCP - Tabela 3'!F$6='PCP - Tabela 2'!E$11,'PCP - Tabela 1'!F186,IF('Relatório PCP - Tabela 3'!F$6='PCP - Tabela 2'!I$11,'PCP - Tabela 1'!G186,IF('Relatório PCP - Tabela 3'!F$6='PCP - Tabela 2'!M$11,'PCP - Tabela 1'!H186,IF('Relatório PCP - Tabela 3'!F$6='PCP - Tabela 2'!Q$11,'PCP - Tabela 1'!I186,""))))</f>
        <v>0</v>
      </c>
      <c r="M182" s="189"/>
      <c r="N182" s="189"/>
      <c r="O182" s="189"/>
      <c r="P182" s="189"/>
      <c r="Q182" s="190">
        <f t="shared" si="7"/>
        <v>0</v>
      </c>
      <c r="R182" s="190"/>
    </row>
    <row r="183" spans="1:18" ht="13.35" customHeight="1" x14ac:dyDescent="0.2">
      <c r="A183" s="36">
        <v>17</v>
      </c>
      <c r="B183" s="587" t="s">
        <v>87</v>
      </c>
      <c r="C183" s="587"/>
      <c r="D183" s="587"/>
      <c r="E183" s="587"/>
      <c r="F183" s="38"/>
      <c r="G183" s="172" t="str">
        <f>IF(F183=0,"",(F183/('Relatório PCP - Tabela 3'!P$29*'Relatório PCP - Tabela 3'!Q$29))*1000)</f>
        <v/>
      </c>
      <c r="H183" s="173">
        <f>IF('Relatório PCP - Tabela 3'!F$6='PCP - Tabela 2'!E$11,'PCP - Tabela 1'!K148,IF('Relatório PCP - Tabela 3'!F$6='PCP - Tabela 2'!I$11,'PCP - Tabela 1'!L148,IF('Relatório PCP - Tabela 3'!F$6='PCP - Tabela 2'!M$11,'PCP - Tabela 1'!M148,IF('Relatório PCP - Tabela 3'!F$6='PCP - Tabela 2'!Q$11,'PCP - Tabela 1'!N148,""))))</f>
        <v>0</v>
      </c>
      <c r="I183" s="38"/>
      <c r="J183" s="602" t="str">
        <f>IF(I183=0,"",(I183/('Relatório PCP - Tabela 3'!P$48*'Relatório PCP - Tabela 3'!Q$48))*1000)</f>
        <v/>
      </c>
      <c r="K183" s="602"/>
      <c r="L183" s="173">
        <f>IF('Relatório PCP - Tabela 3'!F$6='PCP - Tabela 2'!E$11,'PCP - Tabela 1'!F187,IF('Relatório PCP - Tabela 3'!F$6='PCP - Tabela 2'!I$11,'PCP - Tabela 1'!G187,IF('Relatório PCP - Tabela 3'!F$6='PCP - Tabela 2'!M$11,'PCP - Tabela 1'!H187,IF('Relatório PCP - Tabela 3'!F$6='PCP - Tabela 2'!Q$11,'PCP - Tabela 1'!I187,""))))</f>
        <v>0</v>
      </c>
      <c r="M183" s="189"/>
      <c r="N183" s="189"/>
      <c r="O183" s="189"/>
      <c r="P183" s="189"/>
      <c r="Q183" s="190">
        <f t="shared" si="7"/>
        <v>0</v>
      </c>
      <c r="R183" s="190"/>
    </row>
    <row r="184" spans="1:18" ht="13.35" customHeight="1" x14ac:dyDescent="0.2">
      <c r="A184" s="36">
        <v>18</v>
      </c>
      <c r="B184" s="499" t="s">
        <v>89</v>
      </c>
      <c r="C184" s="499"/>
      <c r="D184" s="499"/>
      <c r="E184" s="499"/>
      <c r="F184" s="38"/>
      <c r="G184" s="172" t="str">
        <f>IF(F184=0,"",(F184/('Relatório PCP - Tabela 3'!P$29*'Relatório PCP - Tabela 3'!Q$29))*1000)</f>
        <v/>
      </c>
      <c r="H184" s="173">
        <f>IF('Relatório PCP - Tabela 3'!F$6='PCP - Tabela 2'!E$11,'PCP - Tabela 1'!K149,IF('Relatório PCP - Tabela 3'!F$6='PCP - Tabela 2'!I$11,'PCP - Tabela 1'!L149,IF('Relatório PCP - Tabela 3'!F$6='PCP - Tabela 2'!M$11,'PCP - Tabela 1'!M149,IF('Relatório PCP - Tabela 3'!F$6='PCP - Tabela 2'!Q$11,'PCP - Tabela 1'!N149,""))))</f>
        <v>0</v>
      </c>
      <c r="I184" s="38"/>
      <c r="J184" s="602" t="str">
        <f>IF(I184=0,"",(I184/('Relatório PCP - Tabela 3'!P$48*'Relatório PCP - Tabela 3'!Q$48))*1000)</f>
        <v/>
      </c>
      <c r="K184" s="602"/>
      <c r="L184" s="173">
        <f>IF('Relatório PCP - Tabela 3'!F$6='PCP - Tabela 2'!E$11,'PCP - Tabela 1'!F188,IF('Relatório PCP - Tabela 3'!F$6='PCP - Tabela 2'!I$11,'PCP - Tabela 1'!G188,IF('Relatório PCP - Tabela 3'!F$6='PCP - Tabela 2'!M$11,'PCP - Tabela 1'!H188,IF('Relatório PCP - Tabela 3'!F$6='PCP - Tabela 2'!Q$11,'PCP - Tabela 1'!I188,""))))</f>
        <v>0</v>
      </c>
      <c r="M184" s="166"/>
      <c r="N184" s="166"/>
      <c r="O184" s="166"/>
      <c r="P184" s="166"/>
      <c r="Q184" s="190">
        <f t="shared" si="7"/>
        <v>0</v>
      </c>
      <c r="R184" s="192"/>
    </row>
    <row r="185" spans="1:18" ht="13.35" customHeight="1" x14ac:dyDescent="0.2">
      <c r="A185" s="36">
        <v>19</v>
      </c>
      <c r="B185" s="587" t="s">
        <v>92</v>
      </c>
      <c r="C185" s="587"/>
      <c r="D185" s="587"/>
      <c r="E185" s="587"/>
      <c r="F185" s="38"/>
      <c r="G185" s="172" t="str">
        <f>IF(F185=0,"",(F185/('Relatório PCP - Tabela 3'!P$29*'Relatório PCP - Tabela 3'!Q$29))*1000)</f>
        <v/>
      </c>
      <c r="H185" s="173">
        <f>IF('Relatório PCP - Tabela 3'!F$6='PCP - Tabela 2'!E$11,'PCP - Tabela 1'!K150,IF('Relatório PCP - Tabela 3'!F$6='PCP - Tabela 2'!I$11,'PCP - Tabela 1'!L150,IF('Relatório PCP - Tabela 3'!F$6='PCP - Tabela 2'!M$11,'PCP - Tabela 1'!M150,IF('Relatório PCP - Tabela 3'!F$6='PCP - Tabela 2'!Q$11,'PCP - Tabela 1'!N150,""))))</f>
        <v>0</v>
      </c>
      <c r="I185" s="38"/>
      <c r="J185" s="602" t="str">
        <f>IF(I185=0,"",(I185/('Relatório PCP - Tabela 3'!P$48*'Relatório PCP - Tabela 3'!Q$48))*1000)</f>
        <v/>
      </c>
      <c r="K185" s="602"/>
      <c r="L185" s="173">
        <f>IF('Relatório PCP - Tabela 3'!F$6='PCP - Tabela 2'!E$11,'PCP - Tabela 1'!F189,IF('Relatório PCP - Tabela 3'!F$6='PCP - Tabela 2'!I$11,'PCP - Tabela 1'!G189,IF('Relatório PCP - Tabela 3'!F$6='PCP - Tabela 2'!M$11,'PCP - Tabela 1'!H189,IF('Relatório PCP - Tabela 3'!F$6='PCP - Tabela 2'!Q$11,'PCP - Tabela 1'!I189,""))))</f>
        <v>0</v>
      </c>
      <c r="M185" s="189"/>
      <c r="N185" s="189"/>
      <c r="O185" s="189"/>
      <c r="P185" s="189"/>
      <c r="Q185" s="190">
        <f t="shared" si="7"/>
        <v>0</v>
      </c>
      <c r="R185" s="190"/>
    </row>
    <row r="186" spans="1:18" ht="13.35" customHeight="1" x14ac:dyDescent="0.2">
      <c r="A186" s="44"/>
      <c r="B186" s="499" t="s">
        <v>220</v>
      </c>
      <c r="C186" s="499"/>
      <c r="D186" s="499"/>
      <c r="E186" s="499"/>
      <c r="F186" s="178"/>
      <c r="G186" s="179"/>
      <c r="H186" s="180"/>
      <c r="I186" s="178"/>
      <c r="J186" s="609"/>
      <c r="K186" s="609"/>
      <c r="L186" s="180"/>
      <c r="M186" s="189"/>
      <c r="N186" s="189"/>
      <c r="O186" s="189"/>
      <c r="P186" s="189"/>
      <c r="Q186" s="190"/>
      <c r="R186" s="190"/>
    </row>
    <row r="187" spans="1:18" ht="13.35" customHeight="1" x14ac:dyDescent="0.2">
      <c r="A187" s="36">
        <v>20</v>
      </c>
      <c r="B187" s="600" t="str">
        <f>B149</f>
        <v/>
      </c>
      <c r="C187" s="600"/>
      <c r="D187" s="600"/>
      <c r="E187" s="600"/>
      <c r="F187" s="38"/>
      <c r="G187" s="172" t="str">
        <f>IF(F187=0,"",(F187/('Relatório PCP - Tabela 3'!P$29*'Relatório PCP - Tabela 3'!Q$29))*1000)</f>
        <v/>
      </c>
      <c r="H187" s="173">
        <f>IF('Relatório PCP - Tabela 3'!F$6='PCP - Tabela 2'!E$11,'PCP - Tabela 1'!K152,IF('Relatório PCP - Tabela 3'!F$6='PCP - Tabela 2'!I$11,'PCP - Tabela 1'!L152,IF('Relatório PCP - Tabela 3'!F$6='PCP - Tabela 2'!M$11,'PCP - Tabela 1'!M152,IF('Relatório PCP - Tabela 3'!F$6='PCP - Tabela 2'!Q$11,'PCP - Tabela 1'!N152,""))))</f>
        <v>0</v>
      </c>
      <c r="I187" s="38"/>
      <c r="J187" s="602" t="str">
        <f>IF(I187=0,"",(I187/('Relatório PCP - Tabela 3'!P$48*'Relatório PCP - Tabela 3'!Q$48))*1000)</f>
        <v/>
      </c>
      <c r="K187" s="602"/>
      <c r="L187" s="173">
        <f>IF('Relatório PCP - Tabela 3'!F$6='PCP - Tabela 2'!E$11,'PCP - Tabela 1'!F191,IF('Relatório PCP - Tabela 3'!F$6='PCP - Tabela 2'!I$11,'PCP - Tabela 1'!G191,IF('Relatório PCP - Tabela 3'!F$6='PCP - Tabela 2'!M$11,'PCP - Tabela 1'!H191,IF('Relatório PCP - Tabela 3'!F$6='PCP - Tabela 2'!Q$11,'PCP - Tabela 1'!I191,""))))</f>
        <v>0</v>
      </c>
      <c r="M187" s="189"/>
      <c r="N187" s="189"/>
      <c r="O187" s="189"/>
      <c r="P187" s="189"/>
      <c r="Q187" s="190">
        <f>F187+I187</f>
        <v>0</v>
      </c>
      <c r="R187" s="190"/>
    </row>
    <row r="188" spans="1:18" ht="13.35" customHeight="1" x14ac:dyDescent="0.2">
      <c r="A188" s="36">
        <v>21</v>
      </c>
      <c r="B188" s="564" t="str">
        <f>B150</f>
        <v/>
      </c>
      <c r="C188" s="564"/>
      <c r="D188" s="564"/>
      <c r="E188" s="564"/>
      <c r="F188" s="38"/>
      <c r="G188" s="172" t="str">
        <f>IF(F188=0,"",(F188/('Relatório PCP - Tabela 3'!P$29*'Relatório PCP - Tabela 3'!Q$29))*1000)</f>
        <v/>
      </c>
      <c r="H188" s="173">
        <f>IF('Relatório PCP - Tabela 3'!F$6='PCP - Tabela 2'!E$11,'PCP - Tabela 1'!K153,IF('Relatório PCP - Tabela 3'!F$6='PCP - Tabela 2'!I$11,'PCP - Tabela 1'!L153,IF('Relatório PCP - Tabela 3'!F$6='PCP - Tabela 2'!M$11,'PCP - Tabela 1'!M153,IF('Relatório PCP - Tabela 3'!F$6='PCP - Tabela 2'!Q$11,'PCP - Tabela 1'!N153,""))))</f>
        <v>0</v>
      </c>
      <c r="I188" s="38"/>
      <c r="J188" s="602" t="str">
        <f>IF(I188=0,"",(I188/('Relatório PCP - Tabela 3'!P$48*'Relatório PCP - Tabela 3'!Q$48))*1000)</f>
        <v/>
      </c>
      <c r="K188" s="602"/>
      <c r="L188" s="173">
        <f>IF('Relatório PCP - Tabela 3'!F$6='PCP - Tabela 2'!E$11,'PCP - Tabela 1'!F192,IF('Relatório PCP - Tabela 3'!F$6='PCP - Tabela 2'!I$11,'PCP - Tabela 1'!G192,IF('Relatório PCP - Tabela 3'!F$6='PCP - Tabela 2'!M$11,'PCP - Tabela 1'!H192,IF('Relatório PCP - Tabela 3'!F$6='PCP - Tabela 2'!Q$11,'PCP - Tabela 1'!I192,""))))</f>
        <v>0</v>
      </c>
      <c r="M188" s="189"/>
      <c r="N188" s="189"/>
      <c r="O188" s="189"/>
      <c r="P188" s="189"/>
      <c r="Q188" s="190">
        <f>F188+I188</f>
        <v>0</v>
      </c>
      <c r="R188" s="190"/>
    </row>
    <row r="189" spans="1:18" ht="13.35" customHeight="1" x14ac:dyDescent="0.2">
      <c r="A189" s="36">
        <v>22</v>
      </c>
      <c r="B189" s="600" t="str">
        <f>B151</f>
        <v/>
      </c>
      <c r="C189" s="600"/>
      <c r="D189" s="600"/>
      <c r="E189" s="600"/>
      <c r="F189" s="38"/>
      <c r="G189" s="172" t="str">
        <f>IF(F189=0,"",(F189/('Relatório PCP - Tabela 3'!P$29*'Relatório PCP - Tabela 3'!Q$29))*1000)</f>
        <v/>
      </c>
      <c r="H189" s="173">
        <f>IF('Relatório PCP - Tabela 3'!F$6='PCP - Tabela 2'!E$11,'PCP - Tabela 1'!K154,IF('Relatório PCP - Tabela 3'!F$6='PCP - Tabela 2'!I$11,'PCP - Tabela 1'!L154,IF('Relatório PCP - Tabela 3'!F$6='PCP - Tabela 2'!M$11,'PCP - Tabela 1'!M154,IF('Relatório PCP - Tabela 3'!F$6='PCP - Tabela 2'!Q$11,'PCP - Tabela 1'!N154,""))))</f>
        <v>0</v>
      </c>
      <c r="I189" s="38"/>
      <c r="J189" s="602" t="str">
        <f>IF(I189=0,"",(I189/('Relatório PCP - Tabela 3'!P$48*'Relatório PCP - Tabela 3'!Q$48))*1000)</f>
        <v/>
      </c>
      <c r="K189" s="602"/>
      <c r="L189" s="173">
        <f>IF('Relatório PCP - Tabela 3'!F$6='PCP - Tabela 2'!E$11,'PCP - Tabela 1'!F193,IF('Relatório PCP - Tabela 3'!F$6='PCP - Tabela 2'!I$11,'PCP - Tabela 1'!G193,IF('Relatório PCP - Tabela 3'!F$6='PCP - Tabela 2'!M$11,'PCP - Tabela 1'!H193,IF('Relatório PCP - Tabela 3'!F$6='PCP - Tabela 2'!Q$11,'PCP - Tabela 1'!I193,""))))</f>
        <v>0</v>
      </c>
      <c r="M189" s="4"/>
      <c r="N189" s="4"/>
      <c r="O189" s="4"/>
      <c r="P189" s="4"/>
      <c r="Q189" s="190">
        <f>F189+I189</f>
        <v>0</v>
      </c>
    </row>
    <row r="190" spans="1:18" ht="13.35" customHeight="1" x14ac:dyDescent="0.2">
      <c r="A190" s="36">
        <v>23</v>
      </c>
      <c r="B190" s="600" t="str">
        <f>B152</f>
        <v/>
      </c>
      <c r="C190" s="600"/>
      <c r="D190" s="600"/>
      <c r="E190" s="600"/>
      <c r="F190" s="38"/>
      <c r="G190" s="172" t="str">
        <f>IF(F190=0,"",(F190/('Relatório PCP - Tabela 3'!P$29*'Relatório PCP - Tabela 3'!Q$29))*1000)</f>
        <v/>
      </c>
      <c r="H190" s="173">
        <f>IF('Relatório PCP - Tabela 3'!F$6='PCP - Tabela 2'!E$11,'PCP - Tabela 1'!K155,IF('Relatório PCP - Tabela 3'!F$6='PCP - Tabela 2'!I$11,'PCP - Tabela 1'!L155,IF('Relatório PCP - Tabela 3'!F$6='PCP - Tabela 2'!M$11,'PCP - Tabela 1'!M155,IF('Relatório PCP - Tabela 3'!F$6='PCP - Tabela 2'!Q$11,'PCP - Tabela 1'!N155,""))))</f>
        <v>0</v>
      </c>
      <c r="I190" s="38"/>
      <c r="J190" s="602" t="str">
        <f>IF(I190=0,"",(I190/('Relatório PCP - Tabela 3'!P$48*'Relatório PCP - Tabela 3'!Q$48))*1000)</f>
        <v/>
      </c>
      <c r="K190" s="602"/>
      <c r="L190" s="173">
        <f>IF('Relatório PCP - Tabela 3'!F$6='PCP - Tabela 2'!E$11,'PCP - Tabela 1'!F194,IF('Relatório PCP - Tabela 3'!F$6='PCP - Tabela 2'!I$11,'PCP - Tabela 1'!G194,IF('Relatório PCP - Tabela 3'!F$6='PCP - Tabela 2'!M$11,'PCP - Tabela 1'!H194,IF('Relatório PCP - Tabela 3'!F$6='PCP - Tabela 2'!Q$11,'PCP - Tabela 1'!I194,""))))</f>
        <v>0</v>
      </c>
      <c r="M190" s="4"/>
      <c r="N190" s="4"/>
      <c r="O190" s="4"/>
      <c r="P190" s="4"/>
      <c r="Q190" s="190">
        <f>F190+I190</f>
        <v>0</v>
      </c>
    </row>
    <row r="191" spans="1:18" ht="13.35" customHeight="1" x14ac:dyDescent="0.2">
      <c r="A191" s="36">
        <v>24</v>
      </c>
      <c r="B191" s="564" t="str">
        <f>B153</f>
        <v/>
      </c>
      <c r="C191" s="564"/>
      <c r="D191" s="564"/>
      <c r="E191" s="564"/>
      <c r="F191" s="38"/>
      <c r="G191" s="172" t="str">
        <f>IF(F191=0,"",(F191/('Relatório PCP - Tabela 3'!P$29*'Relatório PCP - Tabela 3'!Q$29))*1000)</f>
        <v/>
      </c>
      <c r="H191" s="173">
        <f>IF('Relatório PCP - Tabela 3'!F$6='PCP - Tabela 2'!E$11,'PCP - Tabela 1'!K156,IF('Relatório PCP - Tabela 3'!F$6='PCP - Tabela 2'!I$11,'PCP - Tabela 1'!L156,IF('Relatório PCP - Tabela 3'!F$6='PCP - Tabela 2'!M$11,'PCP - Tabela 1'!M156,IF('Relatório PCP - Tabela 3'!F$6='PCP - Tabela 2'!Q$11,'PCP - Tabela 1'!N156,""))))</f>
        <v>0</v>
      </c>
      <c r="I191" s="38"/>
      <c r="J191" s="602" t="str">
        <f>IF(I191=0,"",(I191/('Relatório PCP - Tabela 3'!P$48*'Relatório PCP - Tabela 3'!Q$48))*1000)</f>
        <v/>
      </c>
      <c r="K191" s="602"/>
      <c r="L191" s="194">
        <f>IF('Relatório PCP - Tabela 3'!F$6='PCP - Tabela 2'!E$11,'PCP - Tabela 1'!F195,IF('Relatório PCP - Tabela 3'!F$6='PCP - Tabela 2'!I$11,'PCP - Tabela 1'!G195,IF('Relatório PCP - Tabela 3'!F$6='PCP - Tabela 2'!M$11,'PCP - Tabela 1'!H195,IF('Relatório PCP - Tabela 3'!F$6='PCP - Tabela 2'!Q$11,'PCP - Tabela 1'!I195,""))))</f>
        <v>0</v>
      </c>
      <c r="M191" s="4"/>
      <c r="N191" s="4"/>
      <c r="O191" s="4"/>
      <c r="P191" s="4"/>
      <c r="Q191" s="190">
        <f>F191+I191</f>
        <v>0</v>
      </c>
    </row>
    <row r="192" spans="1:18" ht="6" customHeight="1" x14ac:dyDescent="0.2">
      <c r="A192" s="32"/>
      <c r="B192" s="35"/>
      <c r="C192" s="35"/>
      <c r="D192" s="35"/>
      <c r="E192" s="35"/>
      <c r="G192" s="195" t="str">
        <f>IF(F192=0,"",(F192/('Relatório PCP - Tabela 3'!P$29*'Relatório PCP - Tabela 3'!Q$29))*1000)</f>
        <v/>
      </c>
      <c r="J192" s="196"/>
      <c r="K192" s="196"/>
      <c r="L192" s="195"/>
      <c r="O192" s="13"/>
      <c r="P192" s="13"/>
    </row>
    <row r="193" spans="1:18" ht="22.5" customHeight="1" x14ac:dyDescent="0.25">
      <c r="A193" s="497" t="s">
        <v>19</v>
      </c>
      <c r="B193" s="497"/>
      <c r="C193" s="497"/>
      <c r="D193" s="497"/>
      <c r="E193" s="505" t="str">
        <f>E155</f>
        <v>3R Petroleum</v>
      </c>
      <c r="F193" s="505"/>
      <c r="G193" s="505"/>
      <c r="H193" s="505"/>
      <c r="I193" s="505"/>
      <c r="K193" s="486" t="s">
        <v>21</v>
      </c>
      <c r="L193" s="486"/>
      <c r="M193" s="486"/>
      <c r="N193" s="486"/>
      <c r="O193" s="486"/>
      <c r="P193" s="158"/>
    </row>
    <row r="194" spans="1:18" ht="6" customHeight="1" x14ac:dyDescent="0.2">
      <c r="I194" s="22"/>
      <c r="K194" s="22"/>
      <c r="L194" s="22"/>
      <c r="M194" s="22"/>
      <c r="N194" s="22"/>
      <c r="O194" s="22"/>
      <c r="P194" s="22"/>
    </row>
    <row r="195" spans="1:18" ht="16.5" customHeight="1" x14ac:dyDescent="0.2">
      <c r="A195" s="487" t="s">
        <v>95</v>
      </c>
      <c r="B195" s="511">
        <f>B157</f>
        <v>5</v>
      </c>
      <c r="C195" s="13"/>
      <c r="D195" s="483" t="s">
        <v>250</v>
      </c>
      <c r="E195" s="483"/>
      <c r="F195" s="483"/>
      <c r="G195" s="483"/>
      <c r="H195" s="483"/>
      <c r="I195" s="483"/>
      <c r="K195" s="586" t="s">
        <v>222</v>
      </c>
      <c r="L195" s="586"/>
      <c r="M195" s="586"/>
      <c r="N195" s="586"/>
      <c r="O195" s="586"/>
      <c r="P195" s="159"/>
    </row>
    <row r="196" spans="1:18" ht="14.25" customHeight="1" x14ac:dyDescent="0.2">
      <c r="A196" s="487"/>
      <c r="B196" s="511"/>
      <c r="C196" s="13"/>
      <c r="D196" s="483" t="s">
        <v>7</v>
      </c>
      <c r="E196" s="483"/>
      <c r="F196" s="483"/>
      <c r="G196" s="483" t="s">
        <v>8</v>
      </c>
      <c r="H196" s="483"/>
      <c r="I196" s="483"/>
    </row>
    <row r="197" spans="1:18" ht="14.25" customHeight="1" x14ac:dyDescent="0.25">
      <c r="A197" s="477" t="s">
        <v>4</v>
      </c>
      <c r="B197" s="477"/>
      <c r="C197" s="23"/>
      <c r="D197" s="14" t="s">
        <v>9</v>
      </c>
      <c r="E197" s="14" t="s">
        <v>10</v>
      </c>
      <c r="F197" s="14" t="s">
        <v>11</v>
      </c>
      <c r="G197" s="14" t="s">
        <v>9</v>
      </c>
      <c r="H197" s="14" t="s">
        <v>10</v>
      </c>
      <c r="I197" s="14" t="s">
        <v>11</v>
      </c>
      <c r="K197" s="593" t="s">
        <v>223</v>
      </c>
      <c r="L197" s="593"/>
      <c r="M197" s="593"/>
      <c r="N197" s="593"/>
      <c r="O197" s="593"/>
      <c r="P197" s="22"/>
    </row>
    <row r="198" spans="1:18" ht="13.5" customHeight="1" x14ac:dyDescent="0.2">
      <c r="A198" s="551">
        <f>A160</f>
        <v>44986</v>
      </c>
      <c r="B198" s="551"/>
      <c r="C198" s="23"/>
      <c r="D198" s="72">
        <f t="shared" ref="D198:I198" si="8">D160</f>
        <v>2</v>
      </c>
      <c r="E198" s="72">
        <f t="shared" si="8"/>
        <v>8</v>
      </c>
      <c r="F198" s="73">
        <f t="shared" si="8"/>
        <v>2022</v>
      </c>
      <c r="G198" s="72">
        <f t="shared" si="8"/>
        <v>31</v>
      </c>
      <c r="H198" s="72">
        <f t="shared" si="8"/>
        <v>12</v>
      </c>
      <c r="I198" s="73">
        <f t="shared" si="8"/>
        <v>2022</v>
      </c>
      <c r="K198" s="594" t="s">
        <v>25</v>
      </c>
      <c r="L198" s="594"/>
      <c r="M198" s="594"/>
      <c r="N198" s="594"/>
      <c r="O198" s="594"/>
      <c r="P198" s="22"/>
      <c r="Q198" s="14" t="s">
        <v>527</v>
      </c>
    </row>
    <row r="199" spans="1:18" ht="6" customHeight="1" x14ac:dyDescent="0.2"/>
    <row r="200" spans="1:18" ht="16.5" customHeight="1" x14ac:dyDescent="0.2">
      <c r="A200" s="586" t="s">
        <v>522</v>
      </c>
      <c r="B200" s="586"/>
      <c r="C200" s="586"/>
      <c r="D200" s="586"/>
      <c r="E200" s="586"/>
      <c r="F200" s="586"/>
      <c r="G200" s="586"/>
      <c r="H200" s="586"/>
      <c r="I200" s="586"/>
      <c r="J200" s="586"/>
      <c r="K200" s="586"/>
      <c r="L200" s="586"/>
      <c r="M200" s="52"/>
      <c r="N200" s="52"/>
      <c r="O200" s="52"/>
      <c r="P200" s="52"/>
      <c r="Q200" s="52"/>
    </row>
    <row r="201" spans="1:18" ht="13.7" customHeight="1" x14ac:dyDescent="0.2">
      <c r="A201" s="579" t="s">
        <v>31</v>
      </c>
      <c r="B201" s="493" t="s">
        <v>98</v>
      </c>
      <c r="C201" s="493"/>
      <c r="D201" s="493"/>
      <c r="E201" s="493"/>
      <c r="F201" s="610" t="str">
        <f>'Relatório PCP - Tabela 3'!A50</f>
        <v/>
      </c>
      <c r="G201" s="610"/>
      <c r="H201" s="610"/>
      <c r="I201" s="610" t="str">
        <f>'Relatório PCP - Tabela 3'!A52</f>
        <v/>
      </c>
      <c r="J201" s="610"/>
      <c r="K201" s="610"/>
      <c r="L201" s="610"/>
      <c r="M201" s="52"/>
      <c r="N201" s="52"/>
      <c r="O201" s="52"/>
      <c r="P201" s="52"/>
      <c r="Q201" s="52"/>
    </row>
    <row r="202" spans="1:18" ht="12.75" customHeight="1" x14ac:dyDescent="0.2">
      <c r="A202" s="579"/>
      <c r="B202" s="493"/>
      <c r="C202" s="493"/>
      <c r="D202" s="493"/>
      <c r="E202" s="493"/>
      <c r="F202" s="182" t="s">
        <v>40</v>
      </c>
      <c r="G202" s="167" t="s">
        <v>40</v>
      </c>
      <c r="H202" s="183" t="s">
        <v>523</v>
      </c>
      <c r="I202" s="182" t="s">
        <v>40</v>
      </c>
      <c r="J202" s="608" t="s">
        <v>40</v>
      </c>
      <c r="K202" s="608"/>
      <c r="L202" s="183" t="s">
        <v>523</v>
      </c>
      <c r="M202" s="52"/>
      <c r="N202" s="52"/>
      <c r="O202" s="52"/>
      <c r="P202" s="52"/>
      <c r="Q202" s="52"/>
    </row>
    <row r="203" spans="1:18" ht="12.75" customHeight="1" x14ac:dyDescent="0.25">
      <c r="A203" s="579"/>
      <c r="B203" s="493"/>
      <c r="C203" s="493"/>
      <c r="D203" s="493"/>
      <c r="E203" s="493"/>
      <c r="F203" s="184" t="s">
        <v>480</v>
      </c>
      <c r="G203" s="168" t="s">
        <v>499</v>
      </c>
      <c r="H203" s="185" t="s">
        <v>524</v>
      </c>
      <c r="I203" s="184" t="s">
        <v>480</v>
      </c>
      <c r="J203" s="606" t="s">
        <v>499</v>
      </c>
      <c r="K203" s="606"/>
      <c r="L203" s="185" t="s">
        <v>524</v>
      </c>
      <c r="M203" s="52"/>
      <c r="N203" s="52"/>
      <c r="O203" s="52"/>
      <c r="P203" s="52"/>
      <c r="Q203" s="52"/>
    </row>
    <row r="204" spans="1:18" ht="13.5" customHeight="1" x14ac:dyDescent="0.25">
      <c r="A204" s="579"/>
      <c r="B204" s="493"/>
      <c r="C204" s="493"/>
      <c r="D204" s="493"/>
      <c r="E204" s="493"/>
      <c r="F204" s="186" t="s">
        <v>481</v>
      </c>
      <c r="G204" s="187" t="s">
        <v>504</v>
      </c>
      <c r="H204" s="188" t="s">
        <v>504</v>
      </c>
      <c r="I204" s="186" t="s">
        <v>481</v>
      </c>
      <c r="J204" s="607" t="s">
        <v>504</v>
      </c>
      <c r="K204" s="607"/>
      <c r="L204" s="188" t="s">
        <v>504</v>
      </c>
      <c r="M204" s="52"/>
      <c r="N204" s="52"/>
      <c r="O204" s="52"/>
      <c r="P204" s="52"/>
      <c r="Q204" s="52"/>
    </row>
    <row r="205" spans="1:18" ht="13.35" customHeight="1" x14ac:dyDescent="0.2">
      <c r="A205" s="36">
        <v>1</v>
      </c>
      <c r="B205" s="587" t="s">
        <v>55</v>
      </c>
      <c r="C205" s="587"/>
      <c r="D205" s="587"/>
      <c r="E205" s="587"/>
      <c r="F205" s="38"/>
      <c r="G205" s="172" t="str">
        <f>IF(F205=0,"",(F205/('Relatório PCP - Tabela 3'!P$50*'Relatório PCP - Tabela 3'!Q$50))*1000)</f>
        <v/>
      </c>
      <c r="H205" s="173">
        <f>IF('Relatório PCP - Tabela 3'!F$6='PCP - Tabela 2'!E$11,'PCP - Tabela 1'!K171,IF('Relatório PCP - Tabela 3'!F$6='PCP - Tabela 2'!I$11,'PCP - Tabela 1'!L171,IF('Relatório PCP - Tabela 3'!F$6='PCP - Tabela 2'!M$11,'PCP - Tabela 1'!M171,IF('Relatório PCP - Tabela 3'!F$6='PCP - Tabela 2'!Q$11,'PCP - Tabela 1'!N171,""))))</f>
        <v>0</v>
      </c>
      <c r="I205" s="38"/>
      <c r="J205" s="602" t="str">
        <f>IF(I205=0,"",(I205/('Relatório PCP - Tabela 3'!P$52*'Relatório PCP - Tabela 3'!Q$52))*1000)</f>
        <v/>
      </c>
      <c r="K205" s="602"/>
      <c r="L205" s="173">
        <f>IF('Relatório PCP - Tabela 3'!F$6='PCP - Tabela 2'!E$11,'PCP - Tabela 1'!F210,IF('Relatório PCP - Tabela 3'!F$6='PCP - Tabela 2'!I$11,'PCP - Tabela 1'!G210,IF('Relatório PCP - Tabela 3'!F$6='PCP - Tabela 2'!M$11,'PCP - Tabela 1'!H210,IF('Relatório PCP - Tabela 3'!F$6='PCP - Tabela 2'!Q$11,'PCP - Tabela 1'!I210,""))))</f>
        <v>0</v>
      </c>
      <c r="M205" s="189"/>
      <c r="N205" s="189"/>
      <c r="O205" s="189"/>
      <c r="P205" s="189"/>
      <c r="Q205" s="190">
        <f t="shared" ref="Q205:Q223" si="9">F205+I205</f>
        <v>0</v>
      </c>
      <c r="R205" s="190"/>
    </row>
    <row r="206" spans="1:18" ht="13.35" customHeight="1" x14ac:dyDescent="0.2">
      <c r="A206" s="36">
        <v>2</v>
      </c>
      <c r="B206" s="587" t="s">
        <v>57</v>
      </c>
      <c r="C206" s="587"/>
      <c r="D206" s="587"/>
      <c r="E206" s="587"/>
      <c r="F206" s="38"/>
      <c r="G206" s="172" t="str">
        <f>IF(F206=0,"",(F206/('Relatório PCP - Tabela 3'!P$50*'Relatório PCP - Tabela 3'!Q$50))*1000)</f>
        <v/>
      </c>
      <c r="H206" s="173">
        <f>IF('Relatório PCP - Tabela 3'!F$6='PCP - Tabela 2'!E$11,'PCP - Tabela 1'!K172,IF('Relatório PCP - Tabela 3'!F$6='PCP - Tabela 2'!I$11,'PCP - Tabela 1'!L172,IF('Relatório PCP - Tabela 3'!F$6='PCP - Tabela 2'!M$11,'PCP - Tabela 1'!M172,IF('Relatório PCP - Tabela 3'!F$6='PCP - Tabela 2'!Q$11,'PCP - Tabela 1'!N172,""))))</f>
        <v>0</v>
      </c>
      <c r="I206" s="38"/>
      <c r="J206" s="602" t="str">
        <f>IF(I206=0,"",(I206/('Relatório PCP - Tabela 3'!P$52*'Relatório PCP - Tabela 3'!Q$52))*1000)</f>
        <v/>
      </c>
      <c r="K206" s="602"/>
      <c r="L206" s="173">
        <f>IF('Relatório PCP - Tabela 3'!F$6='PCP - Tabela 2'!E$11,'PCP - Tabela 1'!F211,IF('Relatório PCP - Tabela 3'!F$6='PCP - Tabela 2'!I$11,'PCP - Tabela 1'!G211,IF('Relatório PCP - Tabela 3'!F$6='PCP - Tabela 2'!M$11,'PCP - Tabela 1'!H211,IF('Relatório PCP - Tabela 3'!F$6='PCP - Tabela 2'!Q$11,'PCP - Tabela 1'!I211,""))))</f>
        <v>0</v>
      </c>
      <c r="M206" s="189"/>
      <c r="N206" s="189"/>
      <c r="O206" s="189"/>
      <c r="P206" s="189"/>
      <c r="Q206" s="190">
        <f t="shared" si="9"/>
        <v>0</v>
      </c>
      <c r="R206" s="190"/>
    </row>
    <row r="207" spans="1:18" ht="13.35" customHeight="1" x14ac:dyDescent="0.2">
      <c r="A207" s="36">
        <v>3</v>
      </c>
      <c r="B207" s="587" t="s">
        <v>59</v>
      </c>
      <c r="C207" s="587"/>
      <c r="D207" s="587"/>
      <c r="E207" s="587"/>
      <c r="F207" s="38"/>
      <c r="G207" s="172" t="str">
        <f>IF(F207=0,"",(F207/('Relatório PCP - Tabela 3'!P$50*'Relatório PCP - Tabela 3'!Q$50))*1000)</f>
        <v/>
      </c>
      <c r="H207" s="173">
        <f>IF('Relatório PCP - Tabela 3'!F$6='PCP - Tabela 2'!E$11,'PCP - Tabela 1'!K173,IF('Relatório PCP - Tabela 3'!F$6='PCP - Tabela 2'!I$11,'PCP - Tabela 1'!L173,IF('Relatório PCP - Tabela 3'!F$6='PCP - Tabela 2'!M$11,'PCP - Tabela 1'!M173,IF('Relatório PCP - Tabela 3'!F$6='PCP - Tabela 2'!Q$11,'PCP - Tabela 1'!N173,""))))</f>
        <v>0</v>
      </c>
      <c r="I207" s="38"/>
      <c r="J207" s="602" t="str">
        <f>IF(I207=0,"",(I207/('Relatório PCP - Tabela 3'!P$52*'Relatório PCP - Tabela 3'!Q$52))*1000)</f>
        <v/>
      </c>
      <c r="K207" s="602"/>
      <c r="L207" s="173">
        <f>IF('Relatório PCP - Tabela 3'!F$6='PCP - Tabela 2'!E$11,'PCP - Tabela 1'!F212,IF('Relatório PCP - Tabela 3'!F$6='PCP - Tabela 2'!I$11,'PCP - Tabela 1'!G212,IF('Relatório PCP - Tabela 3'!F$6='PCP - Tabela 2'!M$11,'PCP - Tabela 1'!H212,IF('Relatório PCP - Tabela 3'!F$6='PCP - Tabela 2'!Q$11,'PCP - Tabela 1'!I212,""))))</f>
        <v>0</v>
      </c>
      <c r="M207" s="189"/>
      <c r="N207" s="189"/>
      <c r="O207" s="189"/>
      <c r="P207" s="189"/>
      <c r="Q207" s="190">
        <f t="shared" si="9"/>
        <v>0</v>
      </c>
      <c r="R207" s="190"/>
    </row>
    <row r="208" spans="1:18" ht="13.35" customHeight="1" x14ac:dyDescent="0.2">
      <c r="A208" s="36">
        <v>4</v>
      </c>
      <c r="B208" s="587" t="s">
        <v>61</v>
      </c>
      <c r="C208" s="587"/>
      <c r="D208" s="587"/>
      <c r="E208" s="587"/>
      <c r="F208" s="38"/>
      <c r="G208" s="172" t="str">
        <f>IF(F208=0,"",(F208/('Relatório PCP - Tabela 3'!P$50*'Relatório PCP - Tabela 3'!Q$50))*1000)</f>
        <v/>
      </c>
      <c r="H208" s="173">
        <f>IF('Relatório PCP - Tabela 3'!F$6='PCP - Tabela 2'!E$11,'PCP - Tabela 1'!K174,IF('Relatório PCP - Tabela 3'!F$6='PCP - Tabela 2'!I$11,'PCP - Tabela 1'!L174,IF('Relatório PCP - Tabela 3'!F$6='PCP - Tabela 2'!M$11,'PCP - Tabela 1'!M174,IF('Relatório PCP - Tabela 3'!F$6='PCP - Tabela 2'!Q$11,'PCP - Tabela 1'!N174,""))))</f>
        <v>0</v>
      </c>
      <c r="I208" s="38"/>
      <c r="J208" s="602" t="str">
        <f>IF(I208=0,"",(I208/('Relatório PCP - Tabela 3'!P$52*'Relatório PCP - Tabela 3'!Q$52))*1000)</f>
        <v/>
      </c>
      <c r="K208" s="602"/>
      <c r="L208" s="173">
        <f>IF('Relatório PCP - Tabela 3'!F$6='PCP - Tabela 2'!E$11,'PCP - Tabela 1'!F213,IF('Relatório PCP - Tabela 3'!F$6='PCP - Tabela 2'!I$11,'PCP - Tabela 1'!G213,IF('Relatório PCP - Tabela 3'!F$6='PCP - Tabela 2'!M$11,'PCP - Tabela 1'!H213,IF('Relatório PCP - Tabela 3'!F$6='PCP - Tabela 2'!Q$11,'PCP - Tabela 1'!I213,""))))</f>
        <v>0</v>
      </c>
      <c r="M208" s="189"/>
      <c r="N208" s="189"/>
      <c r="O208" s="189"/>
      <c r="P208" s="189"/>
      <c r="Q208" s="190">
        <f t="shared" si="9"/>
        <v>0</v>
      </c>
      <c r="R208" s="190"/>
    </row>
    <row r="209" spans="1:18" ht="13.35" customHeight="1" x14ac:dyDescent="0.2">
      <c r="A209" s="36">
        <v>5</v>
      </c>
      <c r="B209" s="587" t="s">
        <v>63</v>
      </c>
      <c r="C209" s="587"/>
      <c r="D209" s="587"/>
      <c r="E209" s="587"/>
      <c r="F209" s="38"/>
      <c r="G209" s="172" t="str">
        <f>IF(F209=0,"",(F209/('Relatório PCP - Tabela 3'!P$50*'Relatório PCP - Tabela 3'!Q$50))*1000)</f>
        <v/>
      </c>
      <c r="H209" s="173">
        <f>IF('Relatório PCP - Tabela 3'!F$6='PCP - Tabela 2'!E$11,'PCP - Tabela 1'!K175,IF('Relatório PCP - Tabela 3'!F$6='PCP - Tabela 2'!I$11,'PCP - Tabela 1'!L175,IF('Relatório PCP - Tabela 3'!F$6='PCP - Tabela 2'!M$11,'PCP - Tabela 1'!M175,IF('Relatório PCP - Tabela 3'!F$6='PCP - Tabela 2'!Q$11,'PCP - Tabela 1'!N175,""))))</f>
        <v>0</v>
      </c>
      <c r="I209" s="38"/>
      <c r="J209" s="602" t="str">
        <f>IF(I209=0,"",(I209/('Relatório PCP - Tabela 3'!P$52*'Relatório PCP - Tabela 3'!Q$52))*1000)</f>
        <v/>
      </c>
      <c r="K209" s="602"/>
      <c r="L209" s="173">
        <f>IF('Relatório PCP - Tabela 3'!F$6='PCP - Tabela 2'!E$11,'PCP - Tabela 1'!F214,IF('Relatório PCP - Tabela 3'!F$6='PCP - Tabela 2'!I$11,'PCP - Tabela 1'!G214,IF('Relatório PCP - Tabela 3'!F$6='PCP - Tabela 2'!M$11,'PCP - Tabela 1'!H214,IF('Relatório PCP - Tabela 3'!F$6='PCP - Tabela 2'!Q$11,'PCP - Tabela 1'!I214,""))))</f>
        <v>0</v>
      </c>
      <c r="M209" s="189"/>
      <c r="N209" s="189"/>
      <c r="O209" s="189"/>
      <c r="P209" s="189"/>
      <c r="Q209" s="190">
        <f t="shared" si="9"/>
        <v>0</v>
      </c>
      <c r="R209" s="190"/>
    </row>
    <row r="210" spans="1:18" ht="13.35" customHeight="1" x14ac:dyDescent="0.2">
      <c r="A210" s="36">
        <v>6</v>
      </c>
      <c r="B210" s="587" t="s">
        <v>65</v>
      </c>
      <c r="C210" s="587"/>
      <c r="D210" s="587"/>
      <c r="E210" s="587"/>
      <c r="F210" s="38"/>
      <c r="G210" s="172" t="str">
        <f>IF(F210=0,"",(F210/('Relatório PCP - Tabela 3'!P$50*'Relatório PCP - Tabela 3'!Q$50))*1000)</f>
        <v/>
      </c>
      <c r="H210" s="173">
        <f>IF('Relatório PCP - Tabela 3'!F$6='PCP - Tabela 2'!E$11,'PCP - Tabela 1'!K176,IF('Relatório PCP - Tabela 3'!F$6='PCP - Tabela 2'!I$11,'PCP - Tabela 1'!L176,IF('Relatório PCP - Tabela 3'!F$6='PCP - Tabela 2'!M$11,'PCP - Tabela 1'!M176,IF('Relatório PCP - Tabela 3'!F$6='PCP - Tabela 2'!Q$11,'PCP - Tabela 1'!N176,""))))</f>
        <v>0</v>
      </c>
      <c r="I210" s="38"/>
      <c r="J210" s="602" t="str">
        <f>IF(I210=0,"",(I210/('Relatório PCP - Tabela 3'!P$52*'Relatório PCP - Tabela 3'!Q$52))*1000)</f>
        <v/>
      </c>
      <c r="K210" s="602"/>
      <c r="L210" s="173">
        <f>IF('Relatório PCP - Tabela 3'!F$6='PCP - Tabela 2'!E$11,'PCP - Tabela 1'!F215,IF('Relatório PCP - Tabela 3'!F$6='PCP - Tabela 2'!I$11,'PCP - Tabela 1'!G215,IF('Relatório PCP - Tabela 3'!F$6='PCP - Tabela 2'!M$11,'PCP - Tabela 1'!H215,IF('Relatório PCP - Tabela 3'!F$6='PCP - Tabela 2'!Q$11,'PCP - Tabela 1'!I215,""))))</f>
        <v>0</v>
      </c>
      <c r="M210" s="189"/>
      <c r="N210" s="189"/>
      <c r="O210" s="189"/>
      <c r="P210" s="189"/>
      <c r="Q210" s="190">
        <f t="shared" si="9"/>
        <v>0</v>
      </c>
      <c r="R210" s="190"/>
    </row>
    <row r="211" spans="1:18" ht="13.35" customHeight="1" x14ac:dyDescent="0.2">
      <c r="A211" s="36">
        <v>7</v>
      </c>
      <c r="B211" s="587" t="s">
        <v>67</v>
      </c>
      <c r="C211" s="587"/>
      <c r="D211" s="587"/>
      <c r="E211" s="587"/>
      <c r="F211" s="38"/>
      <c r="G211" s="172" t="str">
        <f>IF(F211=0,"",(F211/('Relatório PCP - Tabela 3'!P$50*'Relatório PCP - Tabela 3'!Q$50))*1000)</f>
        <v/>
      </c>
      <c r="H211" s="173">
        <f>IF('Relatório PCP - Tabela 3'!F$6='PCP - Tabela 2'!E$11,'PCP - Tabela 1'!K177,IF('Relatório PCP - Tabela 3'!F$6='PCP - Tabela 2'!I$11,'PCP - Tabela 1'!L177,IF('Relatório PCP - Tabela 3'!F$6='PCP - Tabela 2'!M$11,'PCP - Tabela 1'!M177,IF('Relatório PCP - Tabela 3'!F$6='PCP - Tabela 2'!Q$11,'PCP - Tabela 1'!N177,""))))</f>
        <v>0</v>
      </c>
      <c r="I211" s="38"/>
      <c r="J211" s="602" t="str">
        <f>IF(I211=0,"",(I211/('Relatório PCP - Tabela 3'!P$52*'Relatório PCP - Tabela 3'!Q$52))*1000)</f>
        <v/>
      </c>
      <c r="K211" s="602"/>
      <c r="L211" s="173">
        <f>IF('Relatório PCP - Tabela 3'!F$6='PCP - Tabela 2'!E$11,'PCP - Tabela 1'!F216,IF('Relatório PCP - Tabela 3'!F$6='PCP - Tabela 2'!I$11,'PCP - Tabela 1'!G216,IF('Relatório PCP - Tabela 3'!F$6='PCP - Tabela 2'!M$11,'PCP - Tabela 1'!H216,IF('Relatório PCP - Tabela 3'!F$6='PCP - Tabela 2'!Q$11,'PCP - Tabela 1'!I216,""))))</f>
        <v>0</v>
      </c>
      <c r="M211" s="189"/>
      <c r="N211" s="189"/>
      <c r="O211" s="189"/>
      <c r="P211" s="189"/>
      <c r="Q211" s="190">
        <f t="shared" si="9"/>
        <v>0</v>
      </c>
      <c r="R211" s="190"/>
    </row>
    <row r="212" spans="1:18" ht="13.35" customHeight="1" x14ac:dyDescent="0.2">
      <c r="A212" s="36">
        <v>8</v>
      </c>
      <c r="B212" s="587" t="s">
        <v>69</v>
      </c>
      <c r="C212" s="587"/>
      <c r="D212" s="587"/>
      <c r="E212" s="587"/>
      <c r="F212" s="38"/>
      <c r="G212" s="172" t="str">
        <f>IF(F212=0,"",(F212/('Relatório PCP - Tabela 3'!P$50*'Relatório PCP - Tabela 3'!Q$50))*1000)</f>
        <v/>
      </c>
      <c r="H212" s="173">
        <f>IF('Relatório PCP - Tabela 3'!F$6='PCP - Tabela 2'!E$11,'PCP - Tabela 1'!K178,IF('Relatório PCP - Tabela 3'!F$6='PCP - Tabela 2'!I$11,'PCP - Tabela 1'!L178,IF('Relatório PCP - Tabela 3'!F$6='PCP - Tabela 2'!M$11,'PCP - Tabela 1'!M178,IF('Relatório PCP - Tabela 3'!F$6='PCP - Tabela 2'!Q$11,'PCP - Tabela 1'!N178,""))))</f>
        <v>0</v>
      </c>
      <c r="I212" s="38"/>
      <c r="J212" s="602" t="str">
        <f>IF(I212=0,"",(I212/('Relatório PCP - Tabela 3'!P$52*'Relatório PCP - Tabela 3'!Q$52))*1000)</f>
        <v/>
      </c>
      <c r="K212" s="602"/>
      <c r="L212" s="173">
        <f>IF('Relatório PCP - Tabela 3'!F$6='PCP - Tabela 2'!E$11,'PCP - Tabela 1'!F217,IF('Relatório PCP - Tabela 3'!F$6='PCP - Tabela 2'!I$11,'PCP - Tabela 1'!G217,IF('Relatório PCP - Tabela 3'!F$6='PCP - Tabela 2'!M$11,'PCP - Tabela 1'!H217,IF('Relatório PCP - Tabela 3'!F$6='PCP - Tabela 2'!Q$11,'PCP - Tabela 1'!I217,""))))</f>
        <v>0</v>
      </c>
      <c r="M212" s="189"/>
      <c r="N212" s="189"/>
      <c r="O212" s="189"/>
      <c r="P212" s="189"/>
      <c r="Q212" s="190">
        <f t="shared" si="9"/>
        <v>0</v>
      </c>
      <c r="R212" s="190"/>
    </row>
    <row r="213" spans="1:18" ht="13.35" customHeight="1" x14ac:dyDescent="0.2">
      <c r="A213" s="36">
        <v>9</v>
      </c>
      <c r="B213" s="587" t="s">
        <v>71</v>
      </c>
      <c r="C213" s="587"/>
      <c r="D213" s="587"/>
      <c r="E213" s="587"/>
      <c r="F213" s="38"/>
      <c r="G213" s="172" t="str">
        <f>IF(F213=0,"",(F213/('Relatório PCP - Tabela 3'!P$50*'Relatório PCP - Tabela 3'!Q$50))*1000)</f>
        <v/>
      </c>
      <c r="H213" s="173">
        <f>IF('Relatório PCP - Tabela 3'!F$6='PCP - Tabela 2'!E$11,'PCP - Tabela 1'!K179,IF('Relatório PCP - Tabela 3'!F$6='PCP - Tabela 2'!I$11,'PCP - Tabela 1'!L179,IF('Relatório PCP - Tabela 3'!F$6='PCP - Tabela 2'!M$11,'PCP - Tabela 1'!M179,IF('Relatório PCP - Tabela 3'!F$6='PCP - Tabela 2'!Q$11,'PCP - Tabela 1'!N179,""))))</f>
        <v>0</v>
      </c>
      <c r="I213" s="38"/>
      <c r="J213" s="602" t="str">
        <f>IF(I213=0,"",(I213/('Relatório PCP - Tabela 3'!P$52*'Relatório PCP - Tabela 3'!Q$52))*1000)</f>
        <v/>
      </c>
      <c r="K213" s="602"/>
      <c r="L213" s="173">
        <f>IF('Relatório PCP - Tabela 3'!F$6='PCP - Tabela 2'!E$11,'PCP - Tabela 1'!F218,IF('Relatório PCP - Tabela 3'!F$6='PCP - Tabela 2'!I$11,'PCP - Tabela 1'!G218,IF('Relatório PCP - Tabela 3'!F$6='PCP - Tabela 2'!M$11,'PCP - Tabela 1'!H218,IF('Relatório PCP - Tabela 3'!F$6='PCP - Tabela 2'!Q$11,'PCP - Tabela 1'!I218,""))))</f>
        <v>0</v>
      </c>
      <c r="M213" s="189"/>
      <c r="N213" s="189"/>
      <c r="O213" s="189"/>
      <c r="P213" s="189"/>
      <c r="Q213" s="190">
        <f t="shared" si="9"/>
        <v>0</v>
      </c>
      <c r="R213" s="190"/>
    </row>
    <row r="214" spans="1:18" ht="13.35" customHeight="1" x14ac:dyDescent="0.2">
      <c r="A214" s="36">
        <v>10</v>
      </c>
      <c r="B214" s="587" t="s">
        <v>73</v>
      </c>
      <c r="C214" s="587"/>
      <c r="D214" s="587"/>
      <c r="E214" s="587"/>
      <c r="F214" s="38"/>
      <c r="G214" s="172" t="str">
        <f>IF(F214=0,"",(F214/('Relatório PCP - Tabela 3'!P$50*'Relatório PCP - Tabela 3'!Q$50))*1000)</f>
        <v/>
      </c>
      <c r="H214" s="173">
        <f>IF('Relatório PCP - Tabela 3'!F$6='PCP - Tabela 2'!E$11,'PCP - Tabela 1'!K180,IF('Relatório PCP - Tabela 3'!F$6='PCP - Tabela 2'!I$11,'PCP - Tabela 1'!L180,IF('Relatório PCP - Tabela 3'!F$6='PCP - Tabela 2'!M$11,'PCP - Tabela 1'!M180,IF('Relatório PCP - Tabela 3'!F$6='PCP - Tabela 2'!Q$11,'PCP - Tabela 1'!N180,""))))</f>
        <v>0</v>
      </c>
      <c r="I214" s="38"/>
      <c r="J214" s="602" t="str">
        <f>IF(I214=0,"",(I214/('Relatório PCP - Tabela 3'!P$52*'Relatório PCP - Tabela 3'!Q$52))*1000)</f>
        <v/>
      </c>
      <c r="K214" s="602"/>
      <c r="L214" s="173">
        <f>IF('Relatório PCP - Tabela 3'!F$6='PCP - Tabela 2'!E$11,'PCP - Tabela 1'!F219,IF('Relatório PCP - Tabela 3'!F$6='PCP - Tabela 2'!I$11,'PCP - Tabela 1'!G219,IF('Relatório PCP - Tabela 3'!F$6='PCP - Tabela 2'!M$11,'PCP - Tabela 1'!H219,IF('Relatório PCP - Tabela 3'!F$6='PCP - Tabela 2'!Q$11,'PCP - Tabela 1'!I219,""))))</f>
        <v>0</v>
      </c>
      <c r="M214" s="189"/>
      <c r="N214" s="189"/>
      <c r="O214" s="189"/>
      <c r="P214" s="189"/>
      <c r="Q214" s="190">
        <f t="shared" si="9"/>
        <v>0</v>
      </c>
      <c r="R214" s="190"/>
    </row>
    <row r="215" spans="1:18" ht="13.35" customHeight="1" x14ac:dyDescent="0.2">
      <c r="A215" s="36">
        <v>11</v>
      </c>
      <c r="B215" s="587" t="s">
        <v>75</v>
      </c>
      <c r="C215" s="587"/>
      <c r="D215" s="587"/>
      <c r="E215" s="587"/>
      <c r="F215" s="38"/>
      <c r="G215" s="172" t="str">
        <f>IF(F215=0,"",(F215/('Relatório PCP - Tabela 3'!P$50*'Relatório PCP - Tabela 3'!Q$50))*1000)</f>
        <v/>
      </c>
      <c r="H215" s="173">
        <f>IF('Relatório PCP - Tabela 3'!F$6='PCP - Tabela 2'!E$11,'PCP - Tabela 1'!K181,IF('Relatório PCP - Tabela 3'!F$6='PCP - Tabela 2'!I$11,'PCP - Tabela 1'!L181,IF('Relatório PCP - Tabela 3'!F$6='PCP - Tabela 2'!M$11,'PCP - Tabela 1'!M181,IF('Relatório PCP - Tabela 3'!F$6='PCP - Tabela 2'!Q$11,'PCP - Tabela 1'!N181,""))))</f>
        <v>0</v>
      </c>
      <c r="I215" s="38"/>
      <c r="J215" s="602" t="str">
        <f>IF(I215=0,"",(I215/('Relatório PCP - Tabela 3'!P$52*'Relatório PCP - Tabela 3'!Q$52))*1000)</f>
        <v/>
      </c>
      <c r="K215" s="602"/>
      <c r="L215" s="173">
        <f>IF('Relatório PCP - Tabela 3'!F$6='PCP - Tabela 2'!E$11,'PCP - Tabela 1'!F220,IF('Relatório PCP - Tabela 3'!F$6='PCP - Tabela 2'!I$11,'PCP - Tabela 1'!G220,IF('Relatório PCP - Tabela 3'!F$6='PCP - Tabela 2'!M$11,'PCP - Tabela 1'!H220,IF('Relatório PCP - Tabela 3'!F$6='PCP - Tabela 2'!Q$11,'PCP - Tabela 1'!I220,""))))</f>
        <v>0</v>
      </c>
      <c r="M215" s="189"/>
      <c r="N215" s="189"/>
      <c r="O215" s="189"/>
      <c r="P215" s="189"/>
      <c r="Q215" s="190">
        <f t="shared" si="9"/>
        <v>0</v>
      </c>
      <c r="R215" s="190"/>
    </row>
    <row r="216" spans="1:18" ht="13.35" customHeight="1" x14ac:dyDescent="0.2">
      <c r="A216" s="36">
        <v>12</v>
      </c>
      <c r="B216" s="587" t="s">
        <v>77</v>
      </c>
      <c r="C216" s="587"/>
      <c r="D216" s="587"/>
      <c r="E216" s="587"/>
      <c r="F216" s="38"/>
      <c r="G216" s="172" t="str">
        <f>IF(F216=0,"",(F216/('Relatório PCP - Tabela 3'!P$50*'Relatório PCP - Tabela 3'!Q$50))*1000)</f>
        <v/>
      </c>
      <c r="H216" s="173">
        <f>IF('Relatório PCP - Tabela 3'!F$6='PCP - Tabela 2'!E$11,'PCP - Tabela 1'!K182,IF('Relatório PCP - Tabela 3'!F$6='PCP - Tabela 2'!I$11,'PCP - Tabela 1'!L182,IF('Relatório PCP - Tabela 3'!F$6='PCP - Tabela 2'!M$11,'PCP - Tabela 1'!M182,IF('Relatório PCP - Tabela 3'!F$6='PCP - Tabela 2'!Q$11,'PCP - Tabela 1'!N182,""))))</f>
        <v>0</v>
      </c>
      <c r="I216" s="38"/>
      <c r="J216" s="602" t="str">
        <f>IF(I216=0,"",(I216/('Relatório PCP - Tabela 3'!P$52*'Relatório PCP - Tabela 3'!Q$52))*1000)</f>
        <v/>
      </c>
      <c r="K216" s="602"/>
      <c r="L216" s="173">
        <f>IF('Relatório PCP - Tabela 3'!F$6='PCP - Tabela 2'!E$11,'PCP - Tabela 1'!F221,IF('Relatório PCP - Tabela 3'!F$6='PCP - Tabela 2'!I$11,'PCP - Tabela 1'!G221,IF('Relatório PCP - Tabela 3'!F$6='PCP - Tabela 2'!M$11,'PCP - Tabela 1'!H221,IF('Relatório PCP - Tabela 3'!F$6='PCP - Tabela 2'!Q$11,'PCP - Tabela 1'!I221,""))))</f>
        <v>0</v>
      </c>
      <c r="M216" s="189"/>
      <c r="N216" s="189"/>
      <c r="O216" s="189"/>
      <c r="P216" s="189"/>
      <c r="Q216" s="190">
        <f t="shared" si="9"/>
        <v>0</v>
      </c>
      <c r="R216" s="190"/>
    </row>
    <row r="217" spans="1:18" ht="13.35" customHeight="1" x14ac:dyDescent="0.2">
      <c r="A217" s="36">
        <v>13</v>
      </c>
      <c r="B217" s="587" t="s">
        <v>79</v>
      </c>
      <c r="C217" s="587"/>
      <c r="D217" s="587"/>
      <c r="E217" s="587"/>
      <c r="F217" s="38"/>
      <c r="G217" s="172" t="str">
        <f>IF(F217=0,"",(F217/('Relatório PCP - Tabela 3'!P$50*'Relatório PCP - Tabela 3'!Q$50))*1000)</f>
        <v/>
      </c>
      <c r="H217" s="173">
        <f>IF('Relatório PCP - Tabela 3'!F$6='PCP - Tabela 2'!E$11,'PCP - Tabela 1'!K183,IF('Relatório PCP - Tabela 3'!F$6='PCP - Tabela 2'!I$11,'PCP - Tabela 1'!L183,IF('Relatório PCP - Tabela 3'!F$6='PCP - Tabela 2'!M$11,'PCP - Tabela 1'!M183,IF('Relatório PCP - Tabela 3'!F$6='PCP - Tabela 2'!Q$11,'PCP - Tabela 1'!N183,""))))</f>
        <v>0</v>
      </c>
      <c r="I217" s="38"/>
      <c r="J217" s="602" t="str">
        <f>IF(I217=0,"",(I217/('Relatório PCP - Tabela 3'!P$52*'Relatório PCP - Tabela 3'!Q$52))*1000)</f>
        <v/>
      </c>
      <c r="K217" s="602"/>
      <c r="L217" s="173">
        <f>IF('Relatório PCP - Tabela 3'!F$6='PCP - Tabela 2'!E$11,'PCP - Tabela 1'!F222,IF('Relatório PCP - Tabela 3'!F$6='PCP - Tabela 2'!I$11,'PCP - Tabela 1'!G222,IF('Relatório PCP - Tabela 3'!F$6='PCP - Tabela 2'!M$11,'PCP - Tabela 1'!H222,IF('Relatório PCP - Tabela 3'!F$6='PCP - Tabela 2'!Q$11,'PCP - Tabela 1'!I222,""))))</f>
        <v>0</v>
      </c>
      <c r="M217" s="189"/>
      <c r="N217" s="189"/>
      <c r="O217" s="189"/>
      <c r="P217" s="189"/>
      <c r="Q217" s="190">
        <f t="shared" si="9"/>
        <v>0</v>
      </c>
      <c r="R217" s="190"/>
    </row>
    <row r="218" spans="1:18" ht="13.35" customHeight="1" x14ac:dyDescent="0.2">
      <c r="A218" s="36">
        <v>14</v>
      </c>
      <c r="B218" s="587" t="s">
        <v>81</v>
      </c>
      <c r="C218" s="587"/>
      <c r="D218" s="587"/>
      <c r="E218" s="587"/>
      <c r="F218" s="38"/>
      <c r="G218" s="172" t="str">
        <f>IF(F218=0,"",(F218/('Relatório PCP - Tabela 3'!P$50*'Relatório PCP - Tabela 3'!Q$50))*1000)</f>
        <v/>
      </c>
      <c r="H218" s="173">
        <f>IF('Relatório PCP - Tabela 3'!F$6='PCP - Tabela 2'!E$11,'PCP - Tabela 1'!K184,IF('Relatório PCP - Tabela 3'!F$6='PCP - Tabela 2'!I$11,'PCP - Tabela 1'!L184,IF('Relatório PCP - Tabela 3'!F$6='PCP - Tabela 2'!M$11,'PCP - Tabela 1'!M184,IF('Relatório PCP - Tabela 3'!F$6='PCP - Tabela 2'!Q$11,'PCP - Tabela 1'!N184,""))))</f>
        <v>0</v>
      </c>
      <c r="I218" s="38"/>
      <c r="J218" s="602" t="str">
        <f>IF(I218=0,"",(I218/('Relatório PCP - Tabela 3'!P$52*'Relatório PCP - Tabela 3'!Q$52))*1000)</f>
        <v/>
      </c>
      <c r="K218" s="602"/>
      <c r="L218" s="173">
        <f>IF('Relatório PCP - Tabela 3'!F$6='PCP - Tabela 2'!E$11,'PCP - Tabela 1'!F223,IF('Relatório PCP - Tabela 3'!F$6='PCP - Tabela 2'!I$11,'PCP - Tabela 1'!G223,IF('Relatório PCP - Tabela 3'!F$6='PCP - Tabela 2'!M$11,'PCP - Tabela 1'!H223,IF('Relatório PCP - Tabela 3'!F$6='PCP - Tabela 2'!Q$11,'PCP - Tabela 1'!I223,""))))</f>
        <v>0</v>
      </c>
      <c r="M218" s="189"/>
      <c r="N218" s="189"/>
      <c r="O218" s="189"/>
      <c r="P218" s="189"/>
      <c r="Q218" s="190">
        <f t="shared" si="9"/>
        <v>0</v>
      </c>
      <c r="R218" s="190"/>
    </row>
    <row r="219" spans="1:18" ht="13.35" customHeight="1" x14ac:dyDescent="0.2">
      <c r="A219" s="36">
        <v>15</v>
      </c>
      <c r="B219" s="587" t="s">
        <v>83</v>
      </c>
      <c r="C219" s="587"/>
      <c r="D219" s="587"/>
      <c r="E219" s="587"/>
      <c r="F219" s="38"/>
      <c r="G219" s="172" t="str">
        <f>IF(F219=0,"",(F219/('Relatório PCP - Tabela 3'!P$50*'Relatório PCP - Tabela 3'!Q$50))*1000)</f>
        <v/>
      </c>
      <c r="H219" s="173">
        <f>IF('Relatório PCP - Tabela 3'!F$6='PCP - Tabela 2'!E$11,'PCP - Tabela 1'!K185,IF('Relatório PCP - Tabela 3'!F$6='PCP - Tabela 2'!I$11,'PCP - Tabela 1'!L185,IF('Relatório PCP - Tabela 3'!F$6='PCP - Tabela 2'!M$11,'PCP - Tabela 1'!M185,IF('Relatório PCP - Tabela 3'!F$6='PCP - Tabela 2'!Q$11,'PCP - Tabela 1'!N185,""))))</f>
        <v>0</v>
      </c>
      <c r="I219" s="38"/>
      <c r="J219" s="602" t="str">
        <f>IF(I219=0,"",(I219/('Relatório PCP - Tabela 3'!P$52*'Relatório PCP - Tabela 3'!Q$52))*1000)</f>
        <v/>
      </c>
      <c r="K219" s="602"/>
      <c r="L219" s="173">
        <f>IF('Relatório PCP - Tabela 3'!F$6='PCP - Tabela 2'!E$11,'PCP - Tabela 1'!F224,IF('Relatório PCP - Tabela 3'!F$6='PCP - Tabela 2'!I$11,'PCP - Tabela 1'!G224,IF('Relatório PCP - Tabela 3'!F$6='PCP - Tabela 2'!M$11,'PCP - Tabela 1'!H224,IF('Relatório PCP - Tabela 3'!F$6='PCP - Tabela 2'!Q$11,'PCP - Tabela 1'!I224,""))))</f>
        <v>0</v>
      </c>
      <c r="M219" s="189"/>
      <c r="N219" s="189"/>
      <c r="O219" s="189"/>
      <c r="P219" s="189"/>
      <c r="Q219" s="190">
        <f t="shared" si="9"/>
        <v>0</v>
      </c>
      <c r="R219" s="190"/>
    </row>
    <row r="220" spans="1:18" ht="13.35" customHeight="1" x14ac:dyDescent="0.2">
      <c r="A220" s="36">
        <v>16</v>
      </c>
      <c r="B220" s="587" t="s">
        <v>85</v>
      </c>
      <c r="C220" s="587"/>
      <c r="D220" s="587"/>
      <c r="E220" s="587"/>
      <c r="F220" s="38"/>
      <c r="G220" s="172" t="str">
        <f>IF(F220=0,"",(F220/('Relatório PCP - Tabela 3'!P$50*'Relatório PCP - Tabela 3'!Q$50))*1000)</f>
        <v/>
      </c>
      <c r="H220" s="173">
        <f>IF('Relatório PCP - Tabela 3'!F$6='PCP - Tabela 2'!E$11,'PCP - Tabela 1'!K186,IF('Relatório PCP - Tabela 3'!F$6='PCP - Tabela 2'!I$11,'PCP - Tabela 1'!L186,IF('Relatório PCP - Tabela 3'!F$6='PCP - Tabela 2'!M$11,'PCP - Tabela 1'!M186,IF('Relatório PCP - Tabela 3'!F$6='PCP - Tabela 2'!Q$11,'PCP - Tabela 1'!N186,""))))</f>
        <v>0</v>
      </c>
      <c r="I220" s="38"/>
      <c r="J220" s="602" t="str">
        <f>IF(I220=0,"",(I220/('Relatório PCP - Tabela 3'!P$52*'Relatório PCP - Tabela 3'!Q$52))*1000)</f>
        <v/>
      </c>
      <c r="K220" s="602"/>
      <c r="L220" s="173">
        <f>IF('Relatório PCP - Tabela 3'!F$6='PCP - Tabela 2'!E$11,'PCP - Tabela 1'!F225,IF('Relatório PCP - Tabela 3'!F$6='PCP - Tabela 2'!I$11,'PCP - Tabela 1'!G225,IF('Relatório PCP - Tabela 3'!F$6='PCP - Tabela 2'!M$11,'PCP - Tabela 1'!H225,IF('Relatório PCP - Tabela 3'!F$6='PCP - Tabela 2'!Q$11,'PCP - Tabela 1'!I225,""))))</f>
        <v>0</v>
      </c>
      <c r="M220" s="189"/>
      <c r="N220" s="189"/>
      <c r="O220" s="189"/>
      <c r="P220" s="189"/>
      <c r="Q220" s="190">
        <f t="shared" si="9"/>
        <v>0</v>
      </c>
      <c r="R220" s="190"/>
    </row>
    <row r="221" spans="1:18" ht="13.35" customHeight="1" x14ac:dyDescent="0.2">
      <c r="A221" s="36">
        <v>17</v>
      </c>
      <c r="B221" s="587" t="s">
        <v>87</v>
      </c>
      <c r="C221" s="587"/>
      <c r="D221" s="587"/>
      <c r="E221" s="587"/>
      <c r="F221" s="38"/>
      <c r="G221" s="172" t="str">
        <f>IF(F221=0,"",(F221/('Relatório PCP - Tabela 3'!P$50*'Relatório PCP - Tabela 3'!Q$50))*1000)</f>
        <v/>
      </c>
      <c r="H221" s="173">
        <f>IF('Relatório PCP - Tabela 3'!F$6='PCP - Tabela 2'!E$11,'PCP - Tabela 1'!K187,IF('Relatório PCP - Tabela 3'!F$6='PCP - Tabela 2'!I$11,'PCP - Tabela 1'!L187,IF('Relatório PCP - Tabela 3'!F$6='PCP - Tabela 2'!M$11,'PCP - Tabela 1'!M187,IF('Relatório PCP - Tabela 3'!F$6='PCP - Tabela 2'!Q$11,'PCP - Tabela 1'!N187,""))))</f>
        <v>0</v>
      </c>
      <c r="I221" s="38"/>
      <c r="J221" s="602" t="str">
        <f>IF(I221=0,"",(I221/('Relatório PCP - Tabela 3'!P$52*'Relatório PCP - Tabela 3'!Q$52))*1000)</f>
        <v/>
      </c>
      <c r="K221" s="602"/>
      <c r="L221" s="173">
        <f>IF('Relatório PCP - Tabela 3'!F$6='PCP - Tabela 2'!E$11,'PCP - Tabela 1'!F226,IF('Relatório PCP - Tabela 3'!F$6='PCP - Tabela 2'!I$11,'PCP - Tabela 1'!G226,IF('Relatório PCP - Tabela 3'!F$6='PCP - Tabela 2'!M$11,'PCP - Tabela 1'!H226,IF('Relatório PCP - Tabela 3'!F$6='PCP - Tabela 2'!Q$11,'PCP - Tabela 1'!I226,""))))</f>
        <v>0</v>
      </c>
      <c r="M221" s="189"/>
      <c r="N221" s="189"/>
      <c r="O221" s="189"/>
      <c r="P221" s="189"/>
      <c r="Q221" s="190">
        <f t="shared" si="9"/>
        <v>0</v>
      </c>
      <c r="R221" s="190"/>
    </row>
    <row r="222" spans="1:18" ht="13.35" customHeight="1" x14ac:dyDescent="0.2">
      <c r="A222" s="36">
        <v>18</v>
      </c>
      <c r="B222" s="499" t="s">
        <v>89</v>
      </c>
      <c r="C222" s="499"/>
      <c r="D222" s="499"/>
      <c r="E222" s="499"/>
      <c r="F222" s="38"/>
      <c r="G222" s="172" t="str">
        <f>IF(F222=0,"",(F222/('Relatório PCP - Tabela 3'!P$50*'Relatório PCP - Tabela 3'!Q$50))*1000)</f>
        <v/>
      </c>
      <c r="H222" s="173">
        <f>IF('Relatório PCP - Tabela 3'!F$6='PCP - Tabela 2'!E$11,'PCP - Tabela 1'!K188,IF('Relatório PCP - Tabela 3'!F$6='PCP - Tabela 2'!I$11,'PCP - Tabela 1'!L188,IF('Relatório PCP - Tabela 3'!F$6='PCP - Tabela 2'!M$11,'PCP - Tabela 1'!M188,IF('Relatório PCP - Tabela 3'!F$6='PCP - Tabela 2'!Q$11,'PCP - Tabela 1'!N188,""))))</f>
        <v>0</v>
      </c>
      <c r="I222" s="38"/>
      <c r="J222" s="602" t="str">
        <f>IF(I222=0,"",(I222/('Relatório PCP - Tabela 3'!P$52*'Relatório PCP - Tabela 3'!Q$52))*1000)</f>
        <v/>
      </c>
      <c r="K222" s="602"/>
      <c r="L222" s="173">
        <f>IF('Relatório PCP - Tabela 3'!F$6='PCP - Tabela 2'!E$11,'PCP - Tabela 1'!F227,IF('Relatório PCP - Tabela 3'!F$6='PCP - Tabela 2'!I$11,'PCP - Tabela 1'!G227,IF('Relatório PCP - Tabela 3'!F$6='PCP - Tabela 2'!M$11,'PCP - Tabela 1'!H227,IF('Relatório PCP - Tabela 3'!F$6='PCP - Tabela 2'!Q$11,'PCP - Tabela 1'!I227,""))))</f>
        <v>0</v>
      </c>
      <c r="M222" s="166"/>
      <c r="N222" s="166"/>
      <c r="O222" s="166"/>
      <c r="P222" s="166"/>
      <c r="Q222" s="190">
        <f t="shared" si="9"/>
        <v>0</v>
      </c>
      <c r="R222" s="192"/>
    </row>
    <row r="223" spans="1:18" ht="13.35" customHeight="1" x14ac:dyDescent="0.2">
      <c r="A223" s="36">
        <v>19</v>
      </c>
      <c r="B223" s="587" t="s">
        <v>92</v>
      </c>
      <c r="C223" s="587"/>
      <c r="D223" s="587"/>
      <c r="E223" s="587"/>
      <c r="F223" s="38"/>
      <c r="G223" s="172" t="str">
        <f>IF(F223=0,"",(F223/('Relatório PCP - Tabela 3'!P$50*'Relatório PCP - Tabela 3'!Q$50))*1000)</f>
        <v/>
      </c>
      <c r="H223" s="173">
        <f>IF('Relatório PCP - Tabela 3'!F$6='PCP - Tabela 2'!E$11,'PCP - Tabela 1'!K189,IF('Relatório PCP - Tabela 3'!F$6='PCP - Tabela 2'!I$11,'PCP - Tabela 1'!L189,IF('Relatório PCP - Tabela 3'!F$6='PCP - Tabela 2'!M$11,'PCP - Tabela 1'!M189,IF('Relatório PCP - Tabela 3'!F$6='PCP - Tabela 2'!Q$11,'PCP - Tabela 1'!N189,""))))</f>
        <v>0</v>
      </c>
      <c r="I223" s="38"/>
      <c r="J223" s="602" t="str">
        <f>IF(I223=0,"",(I223/('Relatório PCP - Tabela 3'!P$52*'Relatório PCP - Tabela 3'!Q$52))*1000)</f>
        <v/>
      </c>
      <c r="K223" s="602"/>
      <c r="L223" s="173">
        <f>IF('Relatório PCP - Tabela 3'!F$6='PCP - Tabela 2'!E$11,'PCP - Tabela 1'!F228,IF('Relatório PCP - Tabela 3'!F$6='PCP - Tabela 2'!I$11,'PCP - Tabela 1'!G228,IF('Relatório PCP - Tabela 3'!F$6='PCP - Tabela 2'!M$11,'PCP - Tabela 1'!H228,IF('Relatório PCP - Tabela 3'!F$6='PCP - Tabela 2'!Q$11,'PCP - Tabela 1'!I228,""))))</f>
        <v>0</v>
      </c>
      <c r="M223" s="189"/>
      <c r="N223" s="189"/>
      <c r="O223" s="189"/>
      <c r="P223" s="189"/>
      <c r="Q223" s="190">
        <f t="shared" si="9"/>
        <v>0</v>
      </c>
      <c r="R223" s="190"/>
    </row>
    <row r="224" spans="1:18" ht="13.35" customHeight="1" x14ac:dyDescent="0.2">
      <c r="A224" s="44"/>
      <c r="B224" s="499" t="s">
        <v>220</v>
      </c>
      <c r="C224" s="499"/>
      <c r="D224" s="499"/>
      <c r="E224" s="499"/>
      <c r="F224" s="178"/>
      <c r="G224" s="179" t="str">
        <f>IF(F224=0,"",(F224/('Relatório PCP - Tabela 3'!P$50*'Relatório PCP - Tabela 3'!Q$50))*1000)</f>
        <v/>
      </c>
      <c r="H224" s="180"/>
      <c r="I224" s="178"/>
      <c r="J224" s="605" t="str">
        <f>IF(I224=0,"",(I224/('Relatório PCP - Tabela 3'!P$52*'Relatório PCP - Tabela 3'!Q$52))*1000)</f>
        <v/>
      </c>
      <c r="K224" s="605"/>
      <c r="L224" s="180"/>
      <c r="M224" s="189"/>
      <c r="N224" s="189"/>
      <c r="O224" s="189"/>
      <c r="P224" s="189"/>
      <c r="Q224" s="190"/>
      <c r="R224" s="190"/>
    </row>
    <row r="225" spans="1:18" ht="13.35" customHeight="1" x14ac:dyDescent="0.2">
      <c r="A225" s="36">
        <v>20</v>
      </c>
      <c r="B225" s="600" t="str">
        <f>B187</f>
        <v/>
      </c>
      <c r="C225" s="600"/>
      <c r="D225" s="600"/>
      <c r="E225" s="600"/>
      <c r="F225" s="38"/>
      <c r="G225" s="172" t="str">
        <f>IF(F225=0,"",(F225/('Relatório PCP - Tabela 3'!P$50*'Relatório PCP - Tabela 3'!Q$50))*1000)</f>
        <v/>
      </c>
      <c r="H225" s="173">
        <f>IF('Relatório PCP - Tabela 3'!F$6='PCP - Tabela 2'!E$11,'PCP - Tabela 1'!K191,IF('Relatório PCP - Tabela 3'!F$6='PCP - Tabela 2'!I$11,'PCP - Tabela 1'!L191,IF('Relatório PCP - Tabela 3'!F$6='PCP - Tabela 2'!M$11,'PCP - Tabela 1'!M191,IF('Relatório PCP - Tabela 3'!F$6='PCP - Tabela 2'!Q$11,'PCP - Tabela 1'!N191,""))))</f>
        <v>0</v>
      </c>
      <c r="I225" s="38"/>
      <c r="J225" s="602" t="str">
        <f>IF(I225=0,"",(I225/('Relatório PCP - Tabela 3'!P$52*'Relatório PCP - Tabela 3'!Q$52))*1000)</f>
        <v/>
      </c>
      <c r="K225" s="602"/>
      <c r="L225" s="173">
        <f>IF('Relatório PCP - Tabela 3'!F$6='PCP - Tabela 2'!E$11,'PCP - Tabela 1'!F230,IF('Relatório PCP - Tabela 3'!F$6='PCP - Tabela 2'!I$11,'PCP - Tabela 1'!G230,IF('Relatório PCP - Tabela 3'!F$6='PCP - Tabela 2'!M$11,'PCP - Tabela 1'!H230,IF('Relatório PCP - Tabela 3'!F$6='PCP - Tabela 2'!Q$11,'PCP - Tabela 1'!I230,""))))</f>
        <v>0</v>
      </c>
      <c r="M225" s="189"/>
      <c r="N225" s="189"/>
      <c r="O225" s="189"/>
      <c r="P225" s="189"/>
      <c r="Q225" s="190">
        <f>F225+I225</f>
        <v>0</v>
      </c>
      <c r="R225" s="190"/>
    </row>
    <row r="226" spans="1:18" ht="13.35" customHeight="1" x14ac:dyDescent="0.2">
      <c r="A226" s="36">
        <v>21</v>
      </c>
      <c r="B226" s="564" t="str">
        <f>B188</f>
        <v/>
      </c>
      <c r="C226" s="564"/>
      <c r="D226" s="564"/>
      <c r="E226" s="564"/>
      <c r="F226" s="38"/>
      <c r="G226" s="172" t="str">
        <f>IF(F226=0,"",(F226/('Relatório PCP - Tabela 3'!P$50*'Relatório PCP - Tabela 3'!Q$50))*1000)</f>
        <v/>
      </c>
      <c r="H226" s="173">
        <f>IF('Relatório PCP - Tabela 3'!F$6='PCP - Tabela 2'!E$11,'PCP - Tabela 1'!K192,IF('Relatório PCP - Tabela 3'!F$6='PCP - Tabela 2'!I$11,'PCP - Tabela 1'!L192,IF('Relatório PCP - Tabela 3'!F$6='PCP - Tabela 2'!M$11,'PCP - Tabela 1'!M192,IF('Relatório PCP - Tabela 3'!F$6='PCP - Tabela 2'!Q$11,'PCP - Tabela 1'!N192,""))))</f>
        <v>0</v>
      </c>
      <c r="I226" s="38"/>
      <c r="J226" s="602" t="str">
        <f>IF(I226=0,"",(I226/('Relatório PCP - Tabela 3'!P$52*'Relatório PCP - Tabela 3'!Q$52))*1000)</f>
        <v/>
      </c>
      <c r="K226" s="602"/>
      <c r="L226" s="173">
        <f>IF('Relatório PCP - Tabela 3'!F$6='PCP - Tabela 2'!E$11,'PCP - Tabela 1'!F231,IF('Relatório PCP - Tabela 3'!F$6='PCP - Tabela 2'!I$11,'PCP - Tabela 1'!G231,IF('Relatório PCP - Tabela 3'!F$6='PCP - Tabela 2'!M$11,'PCP - Tabela 1'!H231,IF('Relatório PCP - Tabela 3'!F$6='PCP - Tabela 2'!Q$11,'PCP - Tabela 1'!I231,""))))</f>
        <v>0</v>
      </c>
      <c r="M226" s="189"/>
      <c r="N226" s="189"/>
      <c r="O226" s="189"/>
      <c r="P226" s="189"/>
      <c r="Q226" s="190">
        <f>F226+I226</f>
        <v>0</v>
      </c>
      <c r="R226" s="190"/>
    </row>
    <row r="227" spans="1:18" ht="13.35" customHeight="1" x14ac:dyDescent="0.2">
      <c r="A227" s="36">
        <v>22</v>
      </c>
      <c r="B227" s="600" t="str">
        <f>B189</f>
        <v/>
      </c>
      <c r="C227" s="600"/>
      <c r="D227" s="600"/>
      <c r="E227" s="600"/>
      <c r="F227" s="38"/>
      <c r="G227" s="172" t="str">
        <f>IF(F227=0,"",(F227/('Relatório PCP - Tabela 3'!P$50*'Relatório PCP - Tabela 3'!Q$50))*1000)</f>
        <v/>
      </c>
      <c r="H227" s="173">
        <f>IF('Relatório PCP - Tabela 3'!F$6='PCP - Tabela 2'!E$11,'PCP - Tabela 1'!K193,IF('Relatório PCP - Tabela 3'!F$6='PCP - Tabela 2'!I$11,'PCP - Tabela 1'!L193,IF('Relatório PCP - Tabela 3'!F$6='PCP - Tabela 2'!M$11,'PCP - Tabela 1'!M193,IF('Relatório PCP - Tabela 3'!F$6='PCP - Tabela 2'!Q$11,'PCP - Tabela 1'!N193,""))))</f>
        <v>0</v>
      </c>
      <c r="I227" s="38"/>
      <c r="J227" s="602" t="str">
        <f>IF(I227=0,"",(I227/('Relatório PCP - Tabela 3'!P$52*'Relatório PCP - Tabela 3'!Q$52))*1000)</f>
        <v/>
      </c>
      <c r="K227" s="602"/>
      <c r="L227" s="173">
        <f>IF('Relatório PCP - Tabela 3'!F$6='PCP - Tabela 2'!E$11,'PCP - Tabela 1'!F232,IF('Relatório PCP - Tabela 3'!F$6='PCP - Tabela 2'!I$11,'PCP - Tabela 1'!G232,IF('Relatório PCP - Tabela 3'!F$6='PCP - Tabela 2'!M$11,'PCP - Tabela 1'!H232,IF('Relatório PCP - Tabela 3'!F$6='PCP - Tabela 2'!Q$11,'PCP - Tabela 1'!I232,""))))</f>
        <v>0</v>
      </c>
      <c r="M227" s="4"/>
      <c r="N227" s="4"/>
      <c r="O227" s="4"/>
      <c r="P227" s="4"/>
      <c r="Q227" s="190">
        <f>F227+I227</f>
        <v>0</v>
      </c>
    </row>
    <row r="228" spans="1:18" ht="13.35" customHeight="1" x14ac:dyDescent="0.2">
      <c r="A228" s="36">
        <v>23</v>
      </c>
      <c r="B228" s="600" t="str">
        <f>B190</f>
        <v/>
      </c>
      <c r="C228" s="600"/>
      <c r="D228" s="600"/>
      <c r="E228" s="600"/>
      <c r="F228" s="38"/>
      <c r="G228" s="172" t="str">
        <f>IF(F228=0,"",(F228/('Relatório PCP - Tabela 3'!P$50*'Relatório PCP - Tabela 3'!Q$50))*1000)</f>
        <v/>
      </c>
      <c r="H228" s="173">
        <f>IF('Relatório PCP - Tabela 3'!F$6='PCP - Tabela 2'!E$11,'PCP - Tabela 1'!K194,IF('Relatório PCP - Tabela 3'!F$6='PCP - Tabela 2'!I$11,'PCP - Tabela 1'!L194,IF('Relatório PCP - Tabela 3'!F$6='PCP - Tabela 2'!M$11,'PCP - Tabela 1'!M194,IF('Relatório PCP - Tabela 3'!F$6='PCP - Tabela 2'!Q$11,'PCP - Tabela 1'!N194,""))))</f>
        <v>0</v>
      </c>
      <c r="I228" s="38"/>
      <c r="J228" s="602" t="str">
        <f>IF(I228=0,"",(I228/('Relatório PCP - Tabela 3'!P$52*'Relatório PCP - Tabela 3'!Q$52))*1000)</f>
        <v/>
      </c>
      <c r="K228" s="602"/>
      <c r="L228" s="173">
        <f>IF('Relatório PCP - Tabela 3'!F$6='PCP - Tabela 2'!E$11,'PCP - Tabela 1'!F233,IF('Relatório PCP - Tabela 3'!F$6='PCP - Tabela 2'!I$11,'PCP - Tabela 1'!G233,IF('Relatório PCP - Tabela 3'!F$6='PCP - Tabela 2'!M$11,'PCP - Tabela 1'!H233,IF('Relatório PCP - Tabela 3'!F$6='PCP - Tabela 2'!Q$11,'PCP - Tabela 1'!I233,""))))</f>
        <v>0</v>
      </c>
      <c r="M228" s="4"/>
      <c r="N228" s="4"/>
      <c r="O228" s="4"/>
      <c r="P228" s="4"/>
      <c r="Q228" s="190">
        <f>F228+I228</f>
        <v>0</v>
      </c>
    </row>
    <row r="229" spans="1:18" ht="13.35" customHeight="1" x14ac:dyDescent="0.2">
      <c r="A229" s="36">
        <v>24</v>
      </c>
      <c r="B229" s="564" t="str">
        <f>B191</f>
        <v/>
      </c>
      <c r="C229" s="564"/>
      <c r="D229" s="564"/>
      <c r="E229" s="564"/>
      <c r="F229" s="38"/>
      <c r="G229" s="172" t="str">
        <f>IF(F229=0,"",(F229/('Relatório PCP - Tabela 3'!P$50*'Relatório PCP - Tabela 3'!Q$50))*1000)</f>
        <v/>
      </c>
      <c r="H229" s="173">
        <f>IF('Relatório PCP - Tabela 3'!F$6='PCP - Tabela 2'!E$11,'PCP - Tabela 1'!K195,IF('Relatório PCP - Tabela 3'!F$6='PCP - Tabela 2'!I$11,'PCP - Tabela 1'!L195,IF('Relatório PCP - Tabela 3'!F$6='PCP - Tabela 2'!M$11,'PCP - Tabela 1'!M195,IF('Relatório PCP - Tabela 3'!F$6='PCP - Tabela 2'!Q$11,'PCP - Tabela 1'!N195,""))))</f>
        <v>0</v>
      </c>
      <c r="I229" s="38"/>
      <c r="J229" s="602" t="str">
        <f>IF(I229=0,"",(I229/('Relatório PCP - Tabela 3'!P$52*'Relatório PCP - Tabela 3'!Q$52))*1000)</f>
        <v/>
      </c>
      <c r="K229" s="602"/>
      <c r="L229" s="173">
        <f>IF('Relatório PCP - Tabela 3'!F$6='PCP - Tabela 2'!E$11,'PCP - Tabela 1'!F234,IF('Relatório PCP - Tabela 3'!F$6='PCP - Tabela 2'!I$11,'PCP - Tabela 1'!G234,IF('Relatório PCP - Tabela 3'!F$6='PCP - Tabela 2'!M$11,'PCP - Tabela 1'!H234,IF('Relatório PCP - Tabela 3'!F$6='PCP - Tabela 2'!Q$11,'PCP - Tabela 1'!I234,""))))</f>
        <v>0</v>
      </c>
      <c r="M229" s="4"/>
      <c r="N229" s="4"/>
      <c r="O229" s="4"/>
      <c r="P229" s="4"/>
      <c r="Q229" s="190">
        <f>F229+I229</f>
        <v>0</v>
      </c>
    </row>
    <row r="230" spans="1:18" ht="6" customHeight="1" x14ac:dyDescent="0.2">
      <c r="A230" s="32"/>
      <c r="B230" s="35"/>
      <c r="C230" s="35"/>
      <c r="D230" s="35"/>
      <c r="E230" s="35"/>
      <c r="J230" s="195" t="str">
        <f>IF(I230=0,"",(I230/('Relatório PCP - Tabela 3'!P$52*'Relatório PCP - Tabela 3'!Q$52))*1000)</f>
        <v/>
      </c>
      <c r="K230" s="13"/>
      <c r="O230" s="13"/>
      <c r="P230" s="13"/>
    </row>
    <row r="231" spans="1:18" ht="22.5" customHeight="1" x14ac:dyDescent="0.25">
      <c r="A231" s="497" t="s">
        <v>19</v>
      </c>
      <c r="B231" s="497"/>
      <c r="C231" s="497"/>
      <c r="D231" s="497"/>
      <c r="E231" s="505" t="str">
        <f>E155</f>
        <v>3R Petroleum</v>
      </c>
      <c r="F231" s="505"/>
      <c r="G231" s="505"/>
      <c r="H231" s="505"/>
      <c r="I231" s="505"/>
      <c r="K231" s="486" t="s">
        <v>21</v>
      </c>
      <c r="L231" s="486"/>
      <c r="M231" s="486"/>
      <c r="N231" s="486"/>
      <c r="O231" s="486"/>
      <c r="P231" s="158"/>
    </row>
    <row r="232" spans="1:18" ht="6" customHeight="1" x14ac:dyDescent="0.2">
      <c r="I232" s="22"/>
      <c r="K232" s="22"/>
      <c r="L232" s="22"/>
      <c r="M232" s="22"/>
      <c r="N232" s="22"/>
      <c r="O232" s="22"/>
      <c r="P232" s="22"/>
    </row>
    <row r="233" spans="1:18" ht="16.5" customHeight="1" x14ac:dyDescent="0.2">
      <c r="A233" s="487" t="s">
        <v>95</v>
      </c>
      <c r="B233" s="511">
        <f>B195</f>
        <v>5</v>
      </c>
      <c r="C233" s="13"/>
      <c r="D233" s="483" t="s">
        <v>250</v>
      </c>
      <c r="E233" s="483"/>
      <c r="F233" s="483"/>
      <c r="G233" s="483"/>
      <c r="H233" s="483"/>
      <c r="I233" s="483"/>
      <c r="K233" s="586" t="s">
        <v>222</v>
      </c>
      <c r="L233" s="586"/>
      <c r="M233" s="586"/>
      <c r="N233" s="586"/>
      <c r="O233" s="586"/>
      <c r="P233" s="159"/>
    </row>
    <row r="234" spans="1:18" ht="14.25" customHeight="1" x14ac:dyDescent="0.2">
      <c r="A234" s="487"/>
      <c r="B234" s="511"/>
      <c r="C234" s="13"/>
      <c r="D234" s="483" t="s">
        <v>7</v>
      </c>
      <c r="E234" s="483"/>
      <c r="F234" s="483"/>
      <c r="G234" s="483" t="s">
        <v>8</v>
      </c>
      <c r="H234" s="483"/>
      <c r="I234" s="483"/>
    </row>
    <row r="235" spans="1:18" ht="14.25" customHeight="1" x14ac:dyDescent="0.25">
      <c r="A235" s="477" t="s">
        <v>4</v>
      </c>
      <c r="B235" s="477"/>
      <c r="C235" s="23"/>
      <c r="D235" s="14" t="s">
        <v>9</v>
      </c>
      <c r="E235" s="14" t="s">
        <v>10</v>
      </c>
      <c r="F235" s="14" t="s">
        <v>11</v>
      </c>
      <c r="G235" s="14" t="s">
        <v>9</v>
      </c>
      <c r="H235" s="14" t="s">
        <v>10</v>
      </c>
      <c r="I235" s="14" t="s">
        <v>11</v>
      </c>
      <c r="K235" s="593" t="s">
        <v>223</v>
      </c>
      <c r="L235" s="593"/>
      <c r="M235" s="593"/>
      <c r="N235" s="593"/>
      <c r="O235" s="593"/>
      <c r="P235" s="22"/>
    </row>
    <row r="236" spans="1:18" ht="13.5" customHeight="1" x14ac:dyDescent="0.2">
      <c r="A236" s="551">
        <f>A198</f>
        <v>44986</v>
      </c>
      <c r="B236" s="551"/>
      <c r="C236" s="23"/>
      <c r="D236" s="72">
        <f t="shared" ref="D236:I236" si="10">D198</f>
        <v>2</v>
      </c>
      <c r="E236" s="72">
        <f t="shared" si="10"/>
        <v>8</v>
      </c>
      <c r="F236" s="73">
        <f t="shared" si="10"/>
        <v>2022</v>
      </c>
      <c r="G236" s="72">
        <f t="shared" si="10"/>
        <v>31</v>
      </c>
      <c r="H236" s="72">
        <f t="shared" si="10"/>
        <v>12</v>
      </c>
      <c r="I236" s="73">
        <f t="shared" si="10"/>
        <v>2022</v>
      </c>
      <c r="K236" s="594" t="s">
        <v>25</v>
      </c>
      <c r="L236" s="594"/>
      <c r="M236" s="594"/>
      <c r="N236" s="594"/>
      <c r="O236" s="594"/>
      <c r="P236" s="22"/>
      <c r="Q236" s="14" t="s">
        <v>528</v>
      </c>
    </row>
    <row r="237" spans="1:18" ht="6" customHeight="1" x14ac:dyDescent="0.2"/>
    <row r="238" spans="1:18" ht="16.5" customHeight="1" x14ac:dyDescent="0.2">
      <c r="A238" s="586" t="s">
        <v>522</v>
      </c>
      <c r="B238" s="586"/>
      <c r="C238" s="586"/>
      <c r="D238" s="586"/>
      <c r="E238" s="586"/>
      <c r="F238" s="586"/>
      <c r="G238" s="586"/>
      <c r="H238" s="586"/>
      <c r="I238" s="586"/>
      <c r="J238" s="586"/>
      <c r="K238" s="586"/>
      <c r="L238" s="586"/>
      <c r="M238" s="52"/>
      <c r="N238" s="52"/>
      <c r="O238" s="52"/>
      <c r="P238" s="52"/>
      <c r="Q238" s="52"/>
    </row>
    <row r="239" spans="1:18" ht="13.7" customHeight="1" x14ac:dyDescent="0.2">
      <c r="A239" s="603" t="s">
        <v>31</v>
      </c>
      <c r="B239" s="502" t="s">
        <v>98</v>
      </c>
      <c r="C239" s="502"/>
      <c r="D239" s="502"/>
      <c r="E239" s="502"/>
      <c r="F239" s="604" t="str">
        <f>'Relatório PCP - Tabela 3'!A54</f>
        <v/>
      </c>
      <c r="G239" s="604"/>
      <c r="H239" s="604"/>
      <c r="I239" s="604" t="str">
        <f>'Relatório PCP - Tabela 3'!A56</f>
        <v/>
      </c>
      <c r="J239" s="604"/>
      <c r="K239" s="604"/>
      <c r="L239" s="604"/>
      <c r="M239" s="52"/>
      <c r="N239" s="52"/>
      <c r="O239" s="52"/>
      <c r="P239" s="52"/>
      <c r="Q239" s="52"/>
    </row>
    <row r="240" spans="1:18" ht="12.75" customHeight="1" x14ac:dyDescent="0.2">
      <c r="A240" s="603"/>
      <c r="B240" s="502"/>
      <c r="C240" s="502"/>
      <c r="D240" s="502"/>
      <c r="E240" s="502"/>
      <c r="F240" s="182" t="s">
        <v>40</v>
      </c>
      <c r="G240" s="167" t="s">
        <v>40</v>
      </c>
      <c r="H240" s="183" t="s">
        <v>523</v>
      </c>
      <c r="I240" s="182" t="s">
        <v>40</v>
      </c>
      <c r="J240" s="608" t="s">
        <v>40</v>
      </c>
      <c r="K240" s="608"/>
      <c r="L240" s="183" t="s">
        <v>523</v>
      </c>
      <c r="M240" s="52"/>
      <c r="N240" s="52"/>
      <c r="O240" s="52"/>
      <c r="P240" s="52"/>
      <c r="Q240" s="52"/>
    </row>
    <row r="241" spans="1:18" ht="12.75" customHeight="1" x14ac:dyDescent="0.25">
      <c r="A241" s="603"/>
      <c r="B241" s="502"/>
      <c r="C241" s="502"/>
      <c r="D241" s="502"/>
      <c r="E241" s="502"/>
      <c r="F241" s="184" t="s">
        <v>480</v>
      </c>
      <c r="G241" s="168" t="s">
        <v>499</v>
      </c>
      <c r="H241" s="185" t="s">
        <v>524</v>
      </c>
      <c r="I241" s="184" t="s">
        <v>480</v>
      </c>
      <c r="J241" s="606" t="s">
        <v>499</v>
      </c>
      <c r="K241" s="606"/>
      <c r="L241" s="185" t="s">
        <v>524</v>
      </c>
      <c r="M241" s="52"/>
      <c r="N241" s="52"/>
      <c r="O241" s="52"/>
      <c r="P241" s="52"/>
      <c r="Q241" s="52"/>
    </row>
    <row r="242" spans="1:18" ht="13.5" customHeight="1" x14ac:dyDescent="0.25">
      <c r="A242" s="603"/>
      <c r="B242" s="502"/>
      <c r="C242" s="502"/>
      <c r="D242" s="502"/>
      <c r="E242" s="502"/>
      <c r="F242" s="186" t="s">
        <v>481</v>
      </c>
      <c r="G242" s="187" t="s">
        <v>504</v>
      </c>
      <c r="H242" s="188" t="s">
        <v>504</v>
      </c>
      <c r="I242" s="186" t="s">
        <v>481</v>
      </c>
      <c r="J242" s="607" t="s">
        <v>504</v>
      </c>
      <c r="K242" s="607"/>
      <c r="L242" s="188" t="s">
        <v>504</v>
      </c>
      <c r="M242" s="52"/>
      <c r="N242" s="52"/>
      <c r="O242" s="52"/>
      <c r="P242" s="52"/>
      <c r="Q242" s="52"/>
    </row>
    <row r="243" spans="1:18" ht="13.35" customHeight="1" x14ac:dyDescent="0.2">
      <c r="A243" s="36">
        <v>1</v>
      </c>
      <c r="B243" s="587" t="s">
        <v>55</v>
      </c>
      <c r="C243" s="587"/>
      <c r="D243" s="587"/>
      <c r="E243" s="587"/>
      <c r="F243" s="38"/>
      <c r="G243" s="172" t="str">
        <f>IF(F243=0,"",(F243/('Relatório PCP - Tabela 3'!P$54*'Relatório PCP - Tabela 3'!Q$54))*1000)</f>
        <v/>
      </c>
      <c r="H243" s="173">
        <f>IF('Relatório PCP - Tabela 3'!F$6='PCP - Tabela 2'!E$11,'PCP - Tabela 1'!K210,IF('Relatório PCP - Tabela 3'!F$6='PCP - Tabela 2'!I$11,'PCP - Tabela 1'!L210,IF('Relatório PCP - Tabela 3'!F$6='PCP - Tabela 2'!M$11,'PCP - Tabela 1'!M210,IF('Relatório PCP - Tabela 3'!F$6='PCP - Tabela 2'!Q$11,'PCP - Tabela 1'!N210,""))))</f>
        <v>0</v>
      </c>
      <c r="I243" s="38"/>
      <c r="J243" s="602" t="str">
        <f>IF(I243=0,"",(I243/('Relatório PCP - Tabela 3'!P$56*'Relatório PCP - Tabela 3'!Q$56))*1000)</f>
        <v/>
      </c>
      <c r="K243" s="602"/>
      <c r="L243" s="173">
        <f>IF('Relatório PCP - Tabela 3'!F$6='PCP - Tabela 2'!E$11,'PCP - Tabela 1'!F249,IF('Relatório PCP - Tabela 3'!F$6='PCP - Tabela 2'!I$11,'PCP - Tabela 1'!G249,IF('Relatório PCP - Tabela 3'!F$6='PCP - Tabela 2'!M$11,'PCP - Tabela 1'!H249,IF('Relatório PCP - Tabela 3'!F$6='PCP - Tabela 2'!Q$11,'PCP - Tabela 1'!I249,""))))</f>
        <v>0</v>
      </c>
      <c r="M243" s="189"/>
      <c r="N243" s="189"/>
      <c r="O243" s="189"/>
      <c r="P243" s="189"/>
      <c r="Q243" s="190">
        <f t="shared" ref="Q243:Q261" si="11">F243+I243</f>
        <v>0</v>
      </c>
      <c r="R243" s="190"/>
    </row>
    <row r="244" spans="1:18" ht="13.35" customHeight="1" x14ac:dyDescent="0.2">
      <c r="A244" s="36">
        <v>2</v>
      </c>
      <c r="B244" s="587" t="s">
        <v>57</v>
      </c>
      <c r="C244" s="587"/>
      <c r="D244" s="587"/>
      <c r="E244" s="587"/>
      <c r="F244" s="38"/>
      <c r="G244" s="172" t="str">
        <f>IF(F244=0,"",(F244/('Relatório PCP - Tabela 3'!P$54*'Relatório PCP - Tabela 3'!Q$54))*1000)</f>
        <v/>
      </c>
      <c r="H244" s="173">
        <f>IF('Relatório PCP - Tabela 3'!F$6='PCP - Tabela 2'!E$11,'PCP - Tabela 1'!K211,IF('Relatório PCP - Tabela 3'!F$6='PCP - Tabela 2'!I$11,'PCP - Tabela 1'!L211,IF('Relatório PCP - Tabela 3'!F$6='PCP - Tabela 2'!M$11,'PCP - Tabela 1'!M211,IF('Relatório PCP - Tabela 3'!F$6='PCP - Tabela 2'!Q$11,'PCP - Tabela 1'!N211,""))))</f>
        <v>0</v>
      </c>
      <c r="I244" s="38"/>
      <c r="J244" s="602" t="str">
        <f>IF(I244=0,"",(I244/('Relatório PCP - Tabela 3'!P$56*'Relatório PCP - Tabela 3'!Q$56))*1000)</f>
        <v/>
      </c>
      <c r="K244" s="602"/>
      <c r="L244" s="173">
        <f>IF('Relatório PCP - Tabela 3'!F$6='PCP - Tabela 2'!E$11,'PCP - Tabela 1'!F250,IF('Relatório PCP - Tabela 3'!F$6='PCP - Tabela 2'!I$11,'PCP - Tabela 1'!G250,IF('Relatório PCP - Tabela 3'!F$6='PCP - Tabela 2'!M$11,'PCP - Tabela 1'!H250,IF('Relatório PCP - Tabela 3'!F$6='PCP - Tabela 2'!Q$11,'PCP - Tabela 1'!I250,""))))</f>
        <v>0</v>
      </c>
      <c r="M244" s="189"/>
      <c r="N244" s="189"/>
      <c r="O244" s="189"/>
      <c r="P244" s="189"/>
      <c r="Q244" s="190">
        <f t="shared" si="11"/>
        <v>0</v>
      </c>
      <c r="R244" s="190"/>
    </row>
    <row r="245" spans="1:18" ht="13.35" customHeight="1" x14ac:dyDescent="0.2">
      <c r="A245" s="36">
        <v>3</v>
      </c>
      <c r="B245" s="587" t="s">
        <v>59</v>
      </c>
      <c r="C245" s="587"/>
      <c r="D245" s="587"/>
      <c r="E245" s="587"/>
      <c r="F245" s="38"/>
      <c r="G245" s="172" t="str">
        <f>IF(F245=0,"",(F245/('Relatório PCP - Tabela 3'!P$54*'Relatório PCP - Tabela 3'!Q$54))*1000)</f>
        <v/>
      </c>
      <c r="H245" s="173">
        <f>IF('Relatório PCP - Tabela 3'!F$6='PCP - Tabela 2'!E$11,'PCP - Tabela 1'!K212,IF('Relatório PCP - Tabela 3'!F$6='PCP - Tabela 2'!I$11,'PCP - Tabela 1'!L212,IF('Relatório PCP - Tabela 3'!F$6='PCP - Tabela 2'!M$11,'PCP - Tabela 1'!M212,IF('Relatório PCP - Tabela 3'!F$6='PCP - Tabela 2'!Q$11,'PCP - Tabela 1'!N212,""))))</f>
        <v>0</v>
      </c>
      <c r="I245" s="38"/>
      <c r="J245" s="602" t="str">
        <f>IF(I245=0,"",(I245/('Relatório PCP - Tabela 3'!P$56*'Relatório PCP - Tabela 3'!Q$56))*1000)</f>
        <v/>
      </c>
      <c r="K245" s="602"/>
      <c r="L245" s="173">
        <f>IF('Relatório PCP - Tabela 3'!F$6='PCP - Tabela 2'!E$11,'PCP - Tabela 1'!F251,IF('Relatório PCP - Tabela 3'!F$6='PCP - Tabela 2'!I$11,'PCP - Tabela 1'!G251,IF('Relatório PCP - Tabela 3'!F$6='PCP - Tabela 2'!M$11,'PCP - Tabela 1'!H251,IF('Relatório PCP - Tabela 3'!F$6='PCP - Tabela 2'!Q$11,'PCP - Tabela 1'!I251,""))))</f>
        <v>0</v>
      </c>
      <c r="M245" s="189"/>
      <c r="N245" s="189"/>
      <c r="O245" s="189"/>
      <c r="P245" s="189"/>
      <c r="Q245" s="190">
        <f t="shared" si="11"/>
        <v>0</v>
      </c>
      <c r="R245" s="190"/>
    </row>
    <row r="246" spans="1:18" ht="13.35" customHeight="1" x14ac:dyDescent="0.2">
      <c r="A246" s="36">
        <v>4</v>
      </c>
      <c r="B246" s="587" t="s">
        <v>61</v>
      </c>
      <c r="C246" s="587"/>
      <c r="D246" s="587"/>
      <c r="E246" s="587"/>
      <c r="F246" s="38"/>
      <c r="G246" s="172" t="str">
        <f>IF(F246=0,"",(F246/('Relatório PCP - Tabela 3'!P$54*'Relatório PCP - Tabela 3'!Q$54))*1000)</f>
        <v/>
      </c>
      <c r="H246" s="173">
        <f>IF('Relatório PCP - Tabela 3'!F$6='PCP - Tabela 2'!E$11,'PCP - Tabela 1'!K213,IF('Relatório PCP - Tabela 3'!F$6='PCP - Tabela 2'!I$11,'PCP - Tabela 1'!L213,IF('Relatório PCP - Tabela 3'!F$6='PCP - Tabela 2'!M$11,'PCP - Tabela 1'!M213,IF('Relatório PCP - Tabela 3'!F$6='PCP - Tabela 2'!Q$11,'PCP - Tabela 1'!N213,""))))</f>
        <v>0</v>
      </c>
      <c r="I246" s="38"/>
      <c r="J246" s="602" t="str">
        <f>IF(I246=0,"",(I246/('Relatório PCP - Tabela 3'!P$56*'Relatório PCP - Tabela 3'!Q$56))*1000)</f>
        <v/>
      </c>
      <c r="K246" s="602"/>
      <c r="L246" s="173">
        <f>IF('Relatório PCP - Tabela 3'!F$6='PCP - Tabela 2'!E$11,'PCP - Tabela 1'!F252,IF('Relatório PCP - Tabela 3'!F$6='PCP - Tabela 2'!I$11,'PCP - Tabela 1'!G252,IF('Relatório PCP - Tabela 3'!F$6='PCP - Tabela 2'!M$11,'PCP - Tabela 1'!H252,IF('Relatório PCP - Tabela 3'!F$6='PCP - Tabela 2'!Q$11,'PCP - Tabela 1'!I252,""))))</f>
        <v>0</v>
      </c>
      <c r="M246" s="189"/>
      <c r="N246" s="189"/>
      <c r="O246" s="189"/>
      <c r="P246" s="189"/>
      <c r="Q246" s="190">
        <f t="shared" si="11"/>
        <v>0</v>
      </c>
      <c r="R246" s="190"/>
    </row>
    <row r="247" spans="1:18" ht="13.35" customHeight="1" x14ac:dyDescent="0.2">
      <c r="A247" s="36">
        <v>5</v>
      </c>
      <c r="B247" s="587" t="s">
        <v>63</v>
      </c>
      <c r="C247" s="587"/>
      <c r="D247" s="587"/>
      <c r="E247" s="587"/>
      <c r="F247" s="38"/>
      <c r="G247" s="172" t="str">
        <f>IF(F247=0,"",(F247/('Relatório PCP - Tabela 3'!P$54*'Relatório PCP - Tabela 3'!Q$54))*1000)</f>
        <v/>
      </c>
      <c r="H247" s="173">
        <f>IF('Relatório PCP - Tabela 3'!F$6='PCP - Tabela 2'!E$11,'PCP - Tabela 1'!K214,IF('Relatório PCP - Tabela 3'!F$6='PCP - Tabela 2'!I$11,'PCP - Tabela 1'!L214,IF('Relatório PCP - Tabela 3'!F$6='PCP - Tabela 2'!M$11,'PCP - Tabela 1'!M214,IF('Relatório PCP - Tabela 3'!F$6='PCP - Tabela 2'!Q$11,'PCP - Tabela 1'!N214,""))))</f>
        <v>0</v>
      </c>
      <c r="I247" s="38"/>
      <c r="J247" s="602" t="str">
        <f>IF(I247=0,"",(I247/('Relatório PCP - Tabela 3'!P$56*'Relatório PCP - Tabela 3'!Q$56))*1000)</f>
        <v/>
      </c>
      <c r="K247" s="602"/>
      <c r="L247" s="173">
        <f>IF('Relatório PCP - Tabela 3'!F$6='PCP - Tabela 2'!E$11,'PCP - Tabela 1'!F253,IF('Relatório PCP - Tabela 3'!F$6='PCP - Tabela 2'!I$11,'PCP - Tabela 1'!G253,IF('Relatório PCP - Tabela 3'!F$6='PCP - Tabela 2'!M$11,'PCP - Tabela 1'!H253,IF('Relatório PCP - Tabela 3'!F$6='PCP - Tabela 2'!Q$11,'PCP - Tabela 1'!I253,""))))</f>
        <v>0</v>
      </c>
      <c r="M247" s="189"/>
      <c r="N247" s="189"/>
      <c r="O247" s="189"/>
      <c r="P247" s="189"/>
      <c r="Q247" s="190">
        <f t="shared" si="11"/>
        <v>0</v>
      </c>
      <c r="R247" s="190"/>
    </row>
    <row r="248" spans="1:18" ht="13.35" customHeight="1" x14ac:dyDescent="0.2">
      <c r="A248" s="36">
        <v>6</v>
      </c>
      <c r="B248" s="587" t="s">
        <v>65</v>
      </c>
      <c r="C248" s="587"/>
      <c r="D248" s="587"/>
      <c r="E248" s="587"/>
      <c r="F248" s="38"/>
      <c r="G248" s="172" t="str">
        <f>IF(F248=0,"",(F248/('Relatório PCP - Tabela 3'!P$54*'Relatório PCP - Tabela 3'!Q$54))*1000)</f>
        <v/>
      </c>
      <c r="H248" s="173">
        <f>IF('Relatório PCP - Tabela 3'!F$6='PCP - Tabela 2'!E$11,'PCP - Tabela 1'!K215,IF('Relatório PCP - Tabela 3'!F$6='PCP - Tabela 2'!I$11,'PCP - Tabela 1'!L215,IF('Relatório PCP - Tabela 3'!F$6='PCP - Tabela 2'!M$11,'PCP - Tabela 1'!M215,IF('Relatório PCP - Tabela 3'!F$6='PCP - Tabela 2'!Q$11,'PCP - Tabela 1'!N215,""))))</f>
        <v>0</v>
      </c>
      <c r="I248" s="38"/>
      <c r="J248" s="602" t="str">
        <f>IF(I248=0,"",(I248/('Relatório PCP - Tabela 3'!P$56*'Relatório PCP - Tabela 3'!Q$56))*1000)</f>
        <v/>
      </c>
      <c r="K248" s="602"/>
      <c r="L248" s="173">
        <f>IF('Relatório PCP - Tabela 3'!F$6='PCP - Tabela 2'!E$11,'PCP - Tabela 1'!F254,IF('Relatório PCP - Tabela 3'!F$6='PCP - Tabela 2'!I$11,'PCP - Tabela 1'!G254,IF('Relatório PCP - Tabela 3'!F$6='PCP - Tabela 2'!M$11,'PCP - Tabela 1'!H254,IF('Relatório PCP - Tabela 3'!F$6='PCP - Tabela 2'!Q$11,'PCP - Tabela 1'!I254,""))))</f>
        <v>0</v>
      </c>
      <c r="M248" s="189"/>
      <c r="N248" s="189"/>
      <c r="O248" s="189"/>
      <c r="P248" s="189"/>
      <c r="Q248" s="190">
        <f t="shared" si="11"/>
        <v>0</v>
      </c>
      <c r="R248" s="190"/>
    </row>
    <row r="249" spans="1:18" ht="13.35" customHeight="1" x14ac:dyDescent="0.2">
      <c r="A249" s="36">
        <v>7</v>
      </c>
      <c r="B249" s="587" t="s">
        <v>67</v>
      </c>
      <c r="C249" s="587"/>
      <c r="D249" s="587"/>
      <c r="E249" s="587"/>
      <c r="F249" s="38"/>
      <c r="G249" s="172" t="str">
        <f>IF(F249=0,"",(F249/('Relatório PCP - Tabela 3'!P$54*'Relatório PCP - Tabela 3'!Q$54))*1000)</f>
        <v/>
      </c>
      <c r="H249" s="173">
        <f>IF('Relatório PCP - Tabela 3'!F$6='PCP - Tabela 2'!E$11,'PCP - Tabela 1'!K216,IF('Relatório PCP - Tabela 3'!F$6='PCP - Tabela 2'!I$11,'PCP - Tabela 1'!L216,IF('Relatório PCP - Tabela 3'!F$6='PCP - Tabela 2'!M$11,'PCP - Tabela 1'!M216,IF('Relatório PCP - Tabela 3'!F$6='PCP - Tabela 2'!Q$11,'PCP - Tabela 1'!N216,""))))</f>
        <v>0</v>
      </c>
      <c r="I249" s="38"/>
      <c r="J249" s="602" t="str">
        <f>IF(I249=0,"",(I249/('Relatório PCP - Tabela 3'!P$56*'Relatório PCP - Tabela 3'!Q$56))*1000)</f>
        <v/>
      </c>
      <c r="K249" s="602"/>
      <c r="L249" s="173">
        <f>IF('Relatório PCP - Tabela 3'!F$6='PCP - Tabela 2'!E$11,'PCP - Tabela 1'!F255,IF('Relatório PCP - Tabela 3'!F$6='PCP - Tabela 2'!I$11,'PCP - Tabela 1'!G255,IF('Relatório PCP - Tabela 3'!F$6='PCP - Tabela 2'!M$11,'PCP - Tabela 1'!H255,IF('Relatório PCP - Tabela 3'!F$6='PCP - Tabela 2'!Q$11,'PCP - Tabela 1'!I255,""))))</f>
        <v>0</v>
      </c>
      <c r="M249" s="189"/>
      <c r="N249" s="189"/>
      <c r="O249" s="189"/>
      <c r="P249" s="189"/>
      <c r="Q249" s="190">
        <f t="shared" si="11"/>
        <v>0</v>
      </c>
      <c r="R249" s="190"/>
    </row>
    <row r="250" spans="1:18" ht="13.35" customHeight="1" x14ac:dyDescent="0.2">
      <c r="A250" s="36">
        <v>8</v>
      </c>
      <c r="B250" s="587" t="s">
        <v>69</v>
      </c>
      <c r="C250" s="587"/>
      <c r="D250" s="587"/>
      <c r="E250" s="587"/>
      <c r="F250" s="38"/>
      <c r="G250" s="172" t="str">
        <f>IF(F250=0,"",(F250/('Relatório PCP - Tabela 3'!P$54*'Relatório PCP - Tabela 3'!Q$54))*1000)</f>
        <v/>
      </c>
      <c r="H250" s="173">
        <f>IF('Relatório PCP - Tabela 3'!F$6='PCP - Tabela 2'!E$11,'PCP - Tabela 1'!K217,IF('Relatório PCP - Tabela 3'!F$6='PCP - Tabela 2'!I$11,'PCP - Tabela 1'!L217,IF('Relatório PCP - Tabela 3'!F$6='PCP - Tabela 2'!M$11,'PCP - Tabela 1'!M217,IF('Relatório PCP - Tabela 3'!F$6='PCP - Tabela 2'!Q$11,'PCP - Tabela 1'!N217,""))))</f>
        <v>0</v>
      </c>
      <c r="I250" s="38"/>
      <c r="J250" s="602" t="str">
        <f>IF(I250=0,"",(I250/('Relatório PCP - Tabela 3'!P$56*'Relatório PCP - Tabela 3'!Q$56))*1000)</f>
        <v/>
      </c>
      <c r="K250" s="602"/>
      <c r="L250" s="173">
        <f>IF('Relatório PCP - Tabela 3'!F$6='PCP - Tabela 2'!E$11,'PCP - Tabela 1'!F256,IF('Relatório PCP - Tabela 3'!F$6='PCP - Tabela 2'!I$11,'PCP - Tabela 1'!G256,IF('Relatório PCP - Tabela 3'!F$6='PCP - Tabela 2'!M$11,'PCP - Tabela 1'!H256,IF('Relatório PCP - Tabela 3'!F$6='PCP - Tabela 2'!Q$11,'PCP - Tabela 1'!I256,""))))</f>
        <v>0</v>
      </c>
      <c r="M250" s="189"/>
      <c r="N250" s="189"/>
      <c r="O250" s="189"/>
      <c r="P250" s="189"/>
      <c r="Q250" s="190">
        <f t="shared" si="11"/>
        <v>0</v>
      </c>
      <c r="R250" s="190"/>
    </row>
    <row r="251" spans="1:18" ht="13.35" customHeight="1" x14ac:dyDescent="0.2">
      <c r="A251" s="36">
        <v>9</v>
      </c>
      <c r="B251" s="587" t="s">
        <v>71</v>
      </c>
      <c r="C251" s="587"/>
      <c r="D251" s="587"/>
      <c r="E251" s="587"/>
      <c r="F251" s="38"/>
      <c r="G251" s="172" t="str">
        <f>IF(F251=0,"",(F251/('Relatório PCP - Tabela 3'!P$54*'Relatório PCP - Tabela 3'!Q$54))*1000)</f>
        <v/>
      </c>
      <c r="H251" s="173">
        <f>IF('Relatório PCP - Tabela 3'!F$6='PCP - Tabela 2'!E$11,'PCP - Tabela 1'!K218,IF('Relatório PCP - Tabela 3'!F$6='PCP - Tabela 2'!I$11,'PCP - Tabela 1'!L218,IF('Relatório PCP - Tabela 3'!F$6='PCP - Tabela 2'!M$11,'PCP - Tabela 1'!M218,IF('Relatório PCP - Tabela 3'!F$6='PCP - Tabela 2'!Q$11,'PCP - Tabela 1'!N218,""))))</f>
        <v>0</v>
      </c>
      <c r="I251" s="38"/>
      <c r="J251" s="602" t="str">
        <f>IF(I251=0,"",(I251/('Relatório PCP - Tabela 3'!P$56*'Relatório PCP - Tabela 3'!Q$56))*1000)</f>
        <v/>
      </c>
      <c r="K251" s="602"/>
      <c r="L251" s="173">
        <f>IF('Relatório PCP - Tabela 3'!F$6='PCP - Tabela 2'!E$11,'PCP - Tabela 1'!F257,IF('Relatório PCP - Tabela 3'!F$6='PCP - Tabela 2'!I$11,'PCP - Tabela 1'!G257,IF('Relatório PCP - Tabela 3'!F$6='PCP - Tabela 2'!M$11,'PCP - Tabela 1'!H257,IF('Relatório PCP - Tabela 3'!F$6='PCP - Tabela 2'!Q$11,'PCP - Tabela 1'!I257,""))))</f>
        <v>0</v>
      </c>
      <c r="M251" s="189"/>
      <c r="N251" s="189"/>
      <c r="O251" s="189"/>
      <c r="P251" s="189"/>
      <c r="Q251" s="190">
        <f t="shared" si="11"/>
        <v>0</v>
      </c>
      <c r="R251" s="190"/>
    </row>
    <row r="252" spans="1:18" ht="13.35" customHeight="1" x14ac:dyDescent="0.2">
      <c r="A252" s="36">
        <v>10</v>
      </c>
      <c r="B252" s="587" t="s">
        <v>73</v>
      </c>
      <c r="C252" s="587"/>
      <c r="D252" s="587"/>
      <c r="E252" s="587"/>
      <c r="F252" s="38"/>
      <c r="G252" s="172" t="str">
        <f>IF(F252=0,"",(F252/('Relatório PCP - Tabela 3'!P$54*'Relatório PCP - Tabela 3'!Q$54))*1000)</f>
        <v/>
      </c>
      <c r="H252" s="173">
        <f>IF('Relatório PCP - Tabela 3'!F$6='PCP - Tabela 2'!E$11,'PCP - Tabela 1'!K219,IF('Relatório PCP - Tabela 3'!F$6='PCP - Tabela 2'!I$11,'PCP - Tabela 1'!L219,IF('Relatório PCP - Tabela 3'!F$6='PCP - Tabela 2'!M$11,'PCP - Tabela 1'!M219,IF('Relatório PCP - Tabela 3'!F$6='PCP - Tabela 2'!Q$11,'PCP - Tabela 1'!N219,""))))</f>
        <v>0</v>
      </c>
      <c r="I252" s="38"/>
      <c r="J252" s="602" t="str">
        <f>IF(I252=0,"",(I252/('Relatório PCP - Tabela 3'!P$56*'Relatório PCP - Tabela 3'!Q$56))*1000)</f>
        <v/>
      </c>
      <c r="K252" s="602"/>
      <c r="L252" s="173">
        <f>IF('Relatório PCP - Tabela 3'!F$6='PCP - Tabela 2'!E$11,'PCP - Tabela 1'!F258,IF('Relatório PCP - Tabela 3'!F$6='PCP - Tabela 2'!I$11,'PCP - Tabela 1'!G258,IF('Relatório PCP - Tabela 3'!F$6='PCP - Tabela 2'!M$11,'PCP - Tabela 1'!H258,IF('Relatório PCP - Tabela 3'!F$6='PCP - Tabela 2'!Q$11,'PCP - Tabela 1'!I258,""))))</f>
        <v>0</v>
      </c>
      <c r="M252" s="189"/>
      <c r="N252" s="189"/>
      <c r="O252" s="189"/>
      <c r="P252" s="189"/>
      <c r="Q252" s="190">
        <f t="shared" si="11"/>
        <v>0</v>
      </c>
      <c r="R252" s="190"/>
    </row>
    <row r="253" spans="1:18" ht="13.35" customHeight="1" x14ac:dyDescent="0.2">
      <c r="A253" s="36">
        <v>11</v>
      </c>
      <c r="B253" s="587" t="s">
        <v>75</v>
      </c>
      <c r="C253" s="587"/>
      <c r="D253" s="587"/>
      <c r="E253" s="587"/>
      <c r="F253" s="38"/>
      <c r="G253" s="172" t="str">
        <f>IF(F253=0,"",(F253/('Relatório PCP - Tabela 3'!P$54*'Relatório PCP - Tabela 3'!Q$54))*1000)</f>
        <v/>
      </c>
      <c r="H253" s="173">
        <f>IF('Relatório PCP - Tabela 3'!F$6='PCP - Tabela 2'!E$11,'PCP - Tabela 1'!K220,IF('Relatório PCP - Tabela 3'!F$6='PCP - Tabela 2'!I$11,'PCP - Tabela 1'!L220,IF('Relatório PCP - Tabela 3'!F$6='PCP - Tabela 2'!M$11,'PCP - Tabela 1'!M220,IF('Relatório PCP - Tabela 3'!F$6='PCP - Tabela 2'!Q$11,'PCP - Tabela 1'!N220,""))))</f>
        <v>0</v>
      </c>
      <c r="I253" s="38"/>
      <c r="J253" s="602" t="str">
        <f>IF(I253=0,"",(I253/('Relatório PCP - Tabela 3'!P$56*'Relatório PCP - Tabela 3'!Q$56))*1000)</f>
        <v/>
      </c>
      <c r="K253" s="602"/>
      <c r="L253" s="173">
        <f>IF('Relatório PCP - Tabela 3'!F$6='PCP - Tabela 2'!E$11,'PCP - Tabela 1'!F259,IF('Relatório PCP - Tabela 3'!F$6='PCP - Tabela 2'!I$11,'PCP - Tabela 1'!G259,IF('Relatório PCP - Tabela 3'!F$6='PCP - Tabela 2'!M$11,'PCP - Tabela 1'!H259,IF('Relatório PCP - Tabela 3'!F$6='PCP - Tabela 2'!Q$11,'PCP - Tabela 1'!I259,""))))</f>
        <v>0</v>
      </c>
      <c r="M253" s="189"/>
      <c r="N253" s="189"/>
      <c r="O253" s="189"/>
      <c r="P253" s="189"/>
      <c r="Q253" s="190">
        <f t="shared" si="11"/>
        <v>0</v>
      </c>
      <c r="R253" s="190"/>
    </row>
    <row r="254" spans="1:18" ht="13.35" customHeight="1" x14ac:dyDescent="0.2">
      <c r="A254" s="36">
        <v>12</v>
      </c>
      <c r="B254" s="587" t="s">
        <v>77</v>
      </c>
      <c r="C254" s="587"/>
      <c r="D254" s="587"/>
      <c r="E254" s="587"/>
      <c r="F254" s="38"/>
      <c r="G254" s="172" t="str">
        <f>IF(F254=0,"",(F254/('Relatório PCP - Tabela 3'!P$54*'Relatório PCP - Tabela 3'!Q$54))*1000)</f>
        <v/>
      </c>
      <c r="H254" s="173">
        <f>IF('Relatório PCP - Tabela 3'!F$6='PCP - Tabela 2'!E$11,'PCP - Tabela 1'!K221,IF('Relatório PCP - Tabela 3'!F$6='PCP - Tabela 2'!I$11,'PCP - Tabela 1'!L221,IF('Relatório PCP - Tabela 3'!F$6='PCP - Tabela 2'!M$11,'PCP - Tabela 1'!M221,IF('Relatório PCP - Tabela 3'!F$6='PCP - Tabela 2'!Q$11,'PCP - Tabela 1'!N221,""))))</f>
        <v>0</v>
      </c>
      <c r="I254" s="38"/>
      <c r="J254" s="602" t="str">
        <f>IF(I254=0,"",(I254/('Relatório PCP - Tabela 3'!P$56*'Relatório PCP - Tabela 3'!Q$56))*1000)</f>
        <v/>
      </c>
      <c r="K254" s="602"/>
      <c r="L254" s="173">
        <f>IF('Relatório PCP - Tabela 3'!F$6='PCP - Tabela 2'!E$11,'PCP - Tabela 1'!F260,IF('Relatório PCP - Tabela 3'!F$6='PCP - Tabela 2'!I$11,'PCP - Tabela 1'!G260,IF('Relatório PCP - Tabela 3'!F$6='PCP - Tabela 2'!M$11,'PCP - Tabela 1'!H260,IF('Relatório PCP - Tabela 3'!F$6='PCP - Tabela 2'!Q$11,'PCP - Tabela 1'!I260,""))))</f>
        <v>0</v>
      </c>
      <c r="M254" s="189"/>
      <c r="N254" s="189"/>
      <c r="O254" s="189"/>
      <c r="P254" s="189"/>
      <c r="Q254" s="190">
        <f t="shared" si="11"/>
        <v>0</v>
      </c>
      <c r="R254" s="190"/>
    </row>
    <row r="255" spans="1:18" ht="13.35" customHeight="1" x14ac:dyDescent="0.2">
      <c r="A255" s="36">
        <v>13</v>
      </c>
      <c r="B255" s="587" t="s">
        <v>79</v>
      </c>
      <c r="C255" s="587"/>
      <c r="D255" s="587"/>
      <c r="E255" s="587"/>
      <c r="F255" s="38"/>
      <c r="G255" s="172" t="str">
        <f>IF(F255=0,"",(F255/('Relatório PCP - Tabela 3'!P$54*'Relatório PCP - Tabela 3'!Q$54))*1000)</f>
        <v/>
      </c>
      <c r="H255" s="173">
        <f>IF('Relatório PCP - Tabela 3'!F$6='PCP - Tabela 2'!E$11,'PCP - Tabela 1'!K222,IF('Relatório PCP - Tabela 3'!F$6='PCP - Tabela 2'!I$11,'PCP - Tabela 1'!L222,IF('Relatório PCP - Tabela 3'!F$6='PCP - Tabela 2'!M$11,'PCP - Tabela 1'!M222,IF('Relatório PCP - Tabela 3'!F$6='PCP - Tabela 2'!Q$11,'PCP - Tabela 1'!N222,""))))</f>
        <v>0</v>
      </c>
      <c r="I255" s="38"/>
      <c r="J255" s="602" t="str">
        <f>IF(I255=0,"",(I255/('Relatório PCP - Tabela 3'!P$56*'Relatório PCP - Tabela 3'!Q$56))*1000)</f>
        <v/>
      </c>
      <c r="K255" s="602"/>
      <c r="L255" s="173">
        <f>IF('Relatório PCP - Tabela 3'!F$6='PCP - Tabela 2'!E$11,'PCP - Tabela 1'!F261,IF('Relatório PCP - Tabela 3'!F$6='PCP - Tabela 2'!I$11,'PCP - Tabela 1'!G261,IF('Relatório PCP - Tabela 3'!F$6='PCP - Tabela 2'!M$11,'PCP - Tabela 1'!H261,IF('Relatório PCP - Tabela 3'!F$6='PCP - Tabela 2'!Q$11,'PCP - Tabela 1'!I261,""))))</f>
        <v>0</v>
      </c>
      <c r="M255" s="189"/>
      <c r="N255" s="189"/>
      <c r="O255" s="189"/>
      <c r="P255" s="189"/>
      <c r="Q255" s="190">
        <f t="shared" si="11"/>
        <v>0</v>
      </c>
      <c r="R255" s="190"/>
    </row>
    <row r="256" spans="1:18" ht="13.35" customHeight="1" x14ac:dyDescent="0.2">
      <c r="A256" s="36">
        <v>14</v>
      </c>
      <c r="B256" s="587" t="s">
        <v>81</v>
      </c>
      <c r="C256" s="587"/>
      <c r="D256" s="587"/>
      <c r="E256" s="587"/>
      <c r="F256" s="38"/>
      <c r="G256" s="172" t="str">
        <f>IF(F256=0,"",(F256/('Relatório PCP - Tabela 3'!P$54*'Relatório PCP - Tabela 3'!Q$54))*1000)</f>
        <v/>
      </c>
      <c r="H256" s="173">
        <f>IF('Relatório PCP - Tabela 3'!F$6='PCP - Tabela 2'!E$11,'PCP - Tabela 1'!K223,IF('Relatório PCP - Tabela 3'!F$6='PCP - Tabela 2'!I$11,'PCP - Tabela 1'!L223,IF('Relatório PCP - Tabela 3'!F$6='PCP - Tabela 2'!M$11,'PCP - Tabela 1'!M223,IF('Relatório PCP - Tabela 3'!F$6='PCP - Tabela 2'!Q$11,'PCP - Tabela 1'!N223,""))))</f>
        <v>0</v>
      </c>
      <c r="I256" s="38"/>
      <c r="J256" s="602" t="str">
        <f>IF(I256=0,"",(I256/('Relatório PCP - Tabela 3'!P$56*'Relatório PCP - Tabela 3'!Q$56))*1000)</f>
        <v/>
      </c>
      <c r="K256" s="602"/>
      <c r="L256" s="173">
        <f>IF('Relatório PCP - Tabela 3'!F$6='PCP - Tabela 2'!E$11,'PCP - Tabela 1'!F262,IF('Relatório PCP - Tabela 3'!F$6='PCP - Tabela 2'!I$11,'PCP - Tabela 1'!G262,IF('Relatório PCP - Tabela 3'!F$6='PCP - Tabela 2'!M$11,'PCP - Tabela 1'!H262,IF('Relatório PCP - Tabela 3'!F$6='PCP - Tabela 2'!Q$11,'PCP - Tabela 1'!I262,""))))</f>
        <v>0</v>
      </c>
      <c r="M256" s="189"/>
      <c r="N256" s="189"/>
      <c r="O256" s="189"/>
      <c r="P256" s="189"/>
      <c r="Q256" s="190">
        <f t="shared" si="11"/>
        <v>0</v>
      </c>
      <c r="R256" s="190"/>
    </row>
    <row r="257" spans="1:18" ht="13.35" customHeight="1" x14ac:dyDescent="0.2">
      <c r="A257" s="36">
        <v>15</v>
      </c>
      <c r="B257" s="587" t="s">
        <v>83</v>
      </c>
      <c r="C257" s="587"/>
      <c r="D257" s="587"/>
      <c r="E257" s="587"/>
      <c r="F257" s="38"/>
      <c r="G257" s="172" t="str">
        <f>IF(F257=0,"",(F257/('Relatório PCP - Tabela 3'!P$54*'Relatório PCP - Tabela 3'!Q$54))*1000)</f>
        <v/>
      </c>
      <c r="H257" s="173">
        <f>IF('Relatório PCP - Tabela 3'!F$6='PCP - Tabela 2'!E$11,'PCP - Tabela 1'!K224,IF('Relatório PCP - Tabela 3'!F$6='PCP - Tabela 2'!I$11,'PCP - Tabela 1'!L224,IF('Relatório PCP - Tabela 3'!F$6='PCP - Tabela 2'!M$11,'PCP - Tabela 1'!M224,IF('Relatório PCP - Tabela 3'!F$6='PCP - Tabela 2'!Q$11,'PCP - Tabela 1'!N224,""))))</f>
        <v>0</v>
      </c>
      <c r="I257" s="38"/>
      <c r="J257" s="602" t="str">
        <f>IF(I257=0,"",(I257/('Relatório PCP - Tabela 3'!P$56*'Relatório PCP - Tabela 3'!Q$56))*1000)</f>
        <v/>
      </c>
      <c r="K257" s="602"/>
      <c r="L257" s="173">
        <f>IF('Relatório PCP - Tabela 3'!F$6='PCP - Tabela 2'!E$11,'PCP - Tabela 1'!F263,IF('Relatório PCP - Tabela 3'!F$6='PCP - Tabela 2'!I$11,'PCP - Tabela 1'!G263,IF('Relatório PCP - Tabela 3'!F$6='PCP - Tabela 2'!M$11,'PCP - Tabela 1'!H263,IF('Relatório PCP - Tabela 3'!F$6='PCP - Tabela 2'!Q$11,'PCP - Tabela 1'!I263,""))))</f>
        <v>0</v>
      </c>
      <c r="M257" s="189"/>
      <c r="N257" s="189"/>
      <c r="O257" s="189"/>
      <c r="P257" s="189"/>
      <c r="Q257" s="190">
        <f t="shared" si="11"/>
        <v>0</v>
      </c>
      <c r="R257" s="190"/>
    </row>
    <row r="258" spans="1:18" ht="13.35" customHeight="1" x14ac:dyDescent="0.2">
      <c r="A258" s="36">
        <v>16</v>
      </c>
      <c r="B258" s="587" t="s">
        <v>85</v>
      </c>
      <c r="C258" s="587"/>
      <c r="D258" s="587"/>
      <c r="E258" s="587"/>
      <c r="F258" s="38"/>
      <c r="G258" s="172" t="str">
        <f>IF(F258=0,"",(F258/('Relatório PCP - Tabela 3'!P$54*'Relatório PCP - Tabela 3'!Q$54))*1000)</f>
        <v/>
      </c>
      <c r="H258" s="173">
        <f>IF('Relatório PCP - Tabela 3'!F$6='PCP - Tabela 2'!E$11,'PCP - Tabela 1'!K225,IF('Relatório PCP - Tabela 3'!F$6='PCP - Tabela 2'!I$11,'PCP - Tabela 1'!L225,IF('Relatório PCP - Tabela 3'!F$6='PCP - Tabela 2'!M$11,'PCP - Tabela 1'!M225,IF('Relatório PCP - Tabela 3'!F$6='PCP - Tabela 2'!Q$11,'PCP - Tabela 1'!N225,""))))</f>
        <v>0</v>
      </c>
      <c r="I258" s="38"/>
      <c r="J258" s="602" t="str">
        <f>IF(I258=0,"",(I258/('Relatório PCP - Tabela 3'!P$56*'Relatório PCP - Tabela 3'!Q$56))*1000)</f>
        <v/>
      </c>
      <c r="K258" s="602"/>
      <c r="L258" s="173">
        <f>IF('Relatório PCP - Tabela 3'!F$6='PCP - Tabela 2'!E$11,'PCP - Tabela 1'!F264,IF('Relatório PCP - Tabela 3'!F$6='PCP - Tabela 2'!I$11,'PCP - Tabela 1'!G264,IF('Relatório PCP - Tabela 3'!F$6='PCP - Tabela 2'!M$11,'PCP - Tabela 1'!H264,IF('Relatório PCP - Tabela 3'!F$6='PCP - Tabela 2'!Q$11,'PCP - Tabela 1'!I264,""))))</f>
        <v>0</v>
      </c>
      <c r="M258" s="189"/>
      <c r="N258" s="189"/>
      <c r="O258" s="189"/>
      <c r="P258" s="189"/>
      <c r="Q258" s="190">
        <f t="shared" si="11"/>
        <v>0</v>
      </c>
      <c r="R258" s="190"/>
    </row>
    <row r="259" spans="1:18" ht="13.35" customHeight="1" x14ac:dyDescent="0.2">
      <c r="A259" s="36">
        <v>17</v>
      </c>
      <c r="B259" s="587" t="s">
        <v>87</v>
      </c>
      <c r="C259" s="587"/>
      <c r="D259" s="587"/>
      <c r="E259" s="587"/>
      <c r="F259" s="38"/>
      <c r="G259" s="172" t="str">
        <f>IF(F259=0,"",(F259/('Relatório PCP - Tabela 3'!P$54*'Relatório PCP - Tabela 3'!Q$54))*1000)</f>
        <v/>
      </c>
      <c r="H259" s="173">
        <f>IF('Relatório PCP - Tabela 3'!F$6='PCP - Tabela 2'!E$11,'PCP - Tabela 1'!K226,IF('Relatório PCP - Tabela 3'!F$6='PCP - Tabela 2'!I$11,'PCP - Tabela 1'!L226,IF('Relatório PCP - Tabela 3'!F$6='PCP - Tabela 2'!M$11,'PCP - Tabela 1'!M226,IF('Relatório PCP - Tabela 3'!F$6='PCP - Tabela 2'!Q$11,'PCP - Tabela 1'!N226,""))))</f>
        <v>0</v>
      </c>
      <c r="I259" s="38"/>
      <c r="J259" s="602" t="str">
        <f>IF(I259=0,"",(I259/('Relatório PCP - Tabela 3'!P$56*'Relatório PCP - Tabela 3'!Q$56))*1000)</f>
        <v/>
      </c>
      <c r="K259" s="602"/>
      <c r="L259" s="173">
        <f>IF('Relatório PCP - Tabela 3'!F$6='PCP - Tabela 2'!E$11,'PCP - Tabela 1'!F265,IF('Relatório PCP - Tabela 3'!F$6='PCP - Tabela 2'!I$11,'PCP - Tabela 1'!G265,IF('Relatório PCP - Tabela 3'!F$6='PCP - Tabela 2'!M$11,'PCP - Tabela 1'!H265,IF('Relatório PCP - Tabela 3'!F$6='PCP - Tabela 2'!Q$11,'PCP - Tabela 1'!I265,""))))</f>
        <v>0</v>
      </c>
      <c r="M259" s="189"/>
      <c r="N259" s="189"/>
      <c r="O259" s="189"/>
      <c r="P259" s="189"/>
      <c r="Q259" s="190">
        <f t="shared" si="11"/>
        <v>0</v>
      </c>
      <c r="R259" s="190"/>
    </row>
    <row r="260" spans="1:18" ht="13.35" customHeight="1" x14ac:dyDescent="0.2">
      <c r="A260" s="36">
        <v>18</v>
      </c>
      <c r="B260" s="499" t="s">
        <v>89</v>
      </c>
      <c r="C260" s="499"/>
      <c r="D260" s="499"/>
      <c r="E260" s="499"/>
      <c r="F260" s="38"/>
      <c r="G260" s="172" t="str">
        <f>IF(F260=0,"",(F260/('Relatório PCP - Tabela 3'!P$54*'Relatório PCP - Tabela 3'!Q$54))*1000)</f>
        <v/>
      </c>
      <c r="H260" s="173">
        <f>IF('Relatório PCP - Tabela 3'!F$6='PCP - Tabela 2'!E$11,'PCP - Tabela 1'!K227,IF('Relatório PCP - Tabela 3'!F$6='PCP - Tabela 2'!I$11,'PCP - Tabela 1'!L227,IF('Relatório PCP - Tabela 3'!F$6='PCP - Tabela 2'!M$11,'PCP - Tabela 1'!M227,IF('Relatório PCP - Tabela 3'!F$6='PCP - Tabela 2'!Q$11,'PCP - Tabela 1'!N227,""))))</f>
        <v>0</v>
      </c>
      <c r="I260" s="38"/>
      <c r="J260" s="602" t="str">
        <f>IF(I260=0,"",(I260/('Relatório PCP - Tabela 3'!P$56*'Relatório PCP - Tabela 3'!Q$56))*1000)</f>
        <v/>
      </c>
      <c r="K260" s="602"/>
      <c r="L260" s="173">
        <f>IF('Relatório PCP - Tabela 3'!F$6='PCP - Tabela 2'!E$11,'PCP - Tabela 1'!F266,IF('Relatório PCP - Tabela 3'!F$6='PCP - Tabela 2'!I$11,'PCP - Tabela 1'!G266,IF('Relatório PCP - Tabela 3'!F$6='PCP - Tabela 2'!M$11,'PCP - Tabela 1'!H266,IF('Relatório PCP - Tabela 3'!F$6='PCP - Tabela 2'!Q$11,'PCP - Tabela 1'!I266,""))))</f>
        <v>0</v>
      </c>
      <c r="M260" s="166"/>
      <c r="N260" s="166"/>
      <c r="O260" s="166"/>
      <c r="P260" s="166"/>
      <c r="Q260" s="190">
        <f t="shared" si="11"/>
        <v>0</v>
      </c>
      <c r="R260" s="192"/>
    </row>
    <row r="261" spans="1:18" ht="13.35" customHeight="1" x14ac:dyDescent="0.2">
      <c r="A261" s="36">
        <v>19</v>
      </c>
      <c r="B261" s="587" t="s">
        <v>92</v>
      </c>
      <c r="C261" s="587"/>
      <c r="D261" s="587"/>
      <c r="E261" s="587"/>
      <c r="F261" s="38"/>
      <c r="G261" s="172" t="str">
        <f>IF(F261=0,"",(F261/('Relatório PCP - Tabela 3'!P$54*'Relatório PCP - Tabela 3'!Q$54))*1000)</f>
        <v/>
      </c>
      <c r="H261" s="173">
        <f>IF('Relatório PCP - Tabela 3'!F$6='PCP - Tabela 2'!E$11,'PCP - Tabela 1'!K228,IF('Relatório PCP - Tabela 3'!F$6='PCP - Tabela 2'!I$11,'PCP - Tabela 1'!L228,IF('Relatório PCP - Tabela 3'!F$6='PCP - Tabela 2'!M$11,'PCP - Tabela 1'!M228,IF('Relatório PCP - Tabela 3'!F$6='PCP - Tabela 2'!Q$11,'PCP - Tabela 1'!N228,""))))</f>
        <v>0</v>
      </c>
      <c r="I261" s="38"/>
      <c r="J261" s="602" t="str">
        <f>IF(I261=0,"",(I261/('Relatório PCP - Tabela 3'!P$56*'Relatório PCP - Tabela 3'!Q$56))*1000)</f>
        <v/>
      </c>
      <c r="K261" s="602"/>
      <c r="L261" s="173">
        <f>IF('Relatório PCP - Tabela 3'!F$6='PCP - Tabela 2'!E$11,'PCP - Tabela 1'!F267,IF('Relatório PCP - Tabela 3'!F$6='PCP - Tabela 2'!I$11,'PCP - Tabela 1'!G267,IF('Relatório PCP - Tabela 3'!F$6='PCP - Tabela 2'!M$11,'PCP - Tabela 1'!H267,IF('Relatório PCP - Tabela 3'!F$6='PCP - Tabela 2'!Q$11,'PCP - Tabela 1'!I267,""))))</f>
        <v>0</v>
      </c>
      <c r="M261" s="189"/>
      <c r="N261" s="189"/>
      <c r="O261" s="189"/>
      <c r="P261" s="189"/>
      <c r="Q261" s="190">
        <f t="shared" si="11"/>
        <v>0</v>
      </c>
      <c r="R261" s="190"/>
    </row>
    <row r="262" spans="1:18" ht="13.35" customHeight="1" x14ac:dyDescent="0.2">
      <c r="A262" s="44"/>
      <c r="B262" s="499" t="s">
        <v>220</v>
      </c>
      <c r="C262" s="499"/>
      <c r="D262" s="499"/>
      <c r="E262" s="499"/>
      <c r="F262" s="178"/>
      <c r="G262" s="179"/>
      <c r="H262" s="180"/>
      <c r="I262" s="178"/>
      <c r="J262" s="605"/>
      <c r="K262" s="605"/>
      <c r="L262" s="180"/>
      <c r="M262" s="189"/>
      <c r="N262" s="189"/>
      <c r="O262" s="189"/>
      <c r="P262" s="189"/>
      <c r="Q262" s="190"/>
      <c r="R262" s="190"/>
    </row>
    <row r="263" spans="1:18" ht="13.35" customHeight="1" x14ac:dyDescent="0.2">
      <c r="A263" s="36">
        <v>20</v>
      </c>
      <c r="B263" s="600" t="str">
        <f>B225</f>
        <v/>
      </c>
      <c r="C263" s="600"/>
      <c r="D263" s="600"/>
      <c r="E263" s="600"/>
      <c r="F263" s="38"/>
      <c r="G263" s="172" t="str">
        <f>IF(F263=0,"",(F263/('Relatório PCP - Tabela 3'!P$54*'Relatório PCP - Tabela 3'!Q$54))*1000)</f>
        <v/>
      </c>
      <c r="H263" s="173">
        <f>IF('Relatório PCP - Tabela 3'!F$6='PCP - Tabela 2'!E$11,'PCP - Tabela 1'!K230,IF('Relatório PCP - Tabela 3'!F$6='PCP - Tabela 2'!I$11,'PCP - Tabela 1'!L230,IF('Relatório PCP - Tabela 3'!F$6='PCP - Tabela 2'!M$11,'PCP - Tabela 1'!M230,IF('Relatório PCP - Tabela 3'!F$6='PCP - Tabela 2'!Q$11,'PCP - Tabela 1'!N230,""))))</f>
        <v>0</v>
      </c>
      <c r="I263" s="38"/>
      <c r="J263" s="602" t="str">
        <f>IF(I263=0,"",(I263/('Relatório PCP - Tabela 3'!P$56*'Relatório PCP - Tabela 3'!Q$56))*1000)</f>
        <v/>
      </c>
      <c r="K263" s="602"/>
      <c r="L263" s="173">
        <f>IF('Relatório PCP - Tabela 3'!F$6='PCP - Tabela 2'!E$11,'PCP - Tabela 1'!F269,IF('Relatório PCP - Tabela 3'!F$6='PCP - Tabela 2'!I$11,'PCP - Tabela 1'!G269,IF('Relatório PCP - Tabela 3'!F$6='PCP - Tabela 2'!M$11,'PCP - Tabela 1'!H269,IF('Relatório PCP - Tabela 3'!F$6='PCP - Tabela 2'!Q$11,'PCP - Tabela 1'!I269,""))))</f>
        <v>0</v>
      </c>
      <c r="M263" s="189"/>
      <c r="N263" s="189"/>
      <c r="O263" s="189"/>
      <c r="P263" s="189"/>
      <c r="Q263" s="190">
        <f>F263+I263</f>
        <v>0</v>
      </c>
      <c r="R263" s="190"/>
    </row>
    <row r="264" spans="1:18" ht="13.35" customHeight="1" x14ac:dyDescent="0.2">
      <c r="A264" s="36">
        <v>21</v>
      </c>
      <c r="B264" s="564" t="str">
        <f>B226</f>
        <v/>
      </c>
      <c r="C264" s="564"/>
      <c r="D264" s="564"/>
      <c r="E264" s="564"/>
      <c r="F264" s="38"/>
      <c r="G264" s="172" t="str">
        <f>IF(F264=0,"",(F264/('Relatório PCP - Tabela 3'!P$54*'Relatório PCP - Tabela 3'!Q$54))*1000)</f>
        <v/>
      </c>
      <c r="H264" s="173">
        <f>IF('Relatório PCP - Tabela 3'!F$6='PCP - Tabela 2'!E$11,'PCP - Tabela 1'!K231,IF('Relatório PCP - Tabela 3'!F$6='PCP - Tabela 2'!I$11,'PCP - Tabela 1'!L231,IF('Relatório PCP - Tabela 3'!F$6='PCP - Tabela 2'!M$11,'PCP - Tabela 1'!M231,IF('Relatório PCP - Tabela 3'!F$6='PCP - Tabela 2'!Q$11,'PCP - Tabela 1'!N231,""))))</f>
        <v>0</v>
      </c>
      <c r="I264" s="38"/>
      <c r="J264" s="602" t="str">
        <f>IF(I264=0,"",(I264/('Relatório PCP - Tabela 3'!P$56*'Relatório PCP - Tabela 3'!Q$56))*1000)</f>
        <v/>
      </c>
      <c r="K264" s="602"/>
      <c r="L264" s="173">
        <f>IF('Relatório PCP - Tabela 3'!F$6='PCP - Tabela 2'!E$11,'PCP - Tabela 1'!F270,IF('Relatório PCP - Tabela 3'!F$6='PCP - Tabela 2'!I$11,'PCP - Tabela 1'!G270,IF('Relatório PCP - Tabela 3'!F$6='PCP - Tabela 2'!M$11,'PCP - Tabela 1'!H270,IF('Relatório PCP - Tabela 3'!F$6='PCP - Tabela 2'!Q$11,'PCP - Tabela 1'!I270,""))))</f>
        <v>0</v>
      </c>
      <c r="M264" s="189"/>
      <c r="N264" s="189"/>
      <c r="O264" s="189"/>
      <c r="P264" s="189"/>
      <c r="Q264" s="190">
        <f>F264+I264</f>
        <v>0</v>
      </c>
      <c r="R264" s="190"/>
    </row>
    <row r="265" spans="1:18" ht="13.35" customHeight="1" x14ac:dyDescent="0.2">
      <c r="A265" s="36">
        <v>22</v>
      </c>
      <c r="B265" s="600" t="str">
        <f>B227</f>
        <v/>
      </c>
      <c r="C265" s="600"/>
      <c r="D265" s="600"/>
      <c r="E265" s="600"/>
      <c r="F265" s="38"/>
      <c r="G265" s="172" t="str">
        <f>IF(F265=0,"",(F265/('Relatório PCP - Tabela 3'!P$54*'Relatório PCP - Tabela 3'!Q$54))*1000)</f>
        <v/>
      </c>
      <c r="H265" s="173">
        <f>IF('Relatório PCP - Tabela 3'!F$6='PCP - Tabela 2'!E$11,'PCP - Tabela 1'!K232,IF('Relatório PCP - Tabela 3'!F$6='PCP - Tabela 2'!I$11,'PCP - Tabela 1'!L232,IF('Relatório PCP - Tabela 3'!F$6='PCP - Tabela 2'!M$11,'PCP - Tabela 1'!M232,IF('Relatório PCP - Tabela 3'!F$6='PCP - Tabela 2'!Q$11,'PCP - Tabela 1'!N232,""))))</f>
        <v>0</v>
      </c>
      <c r="I265" s="38"/>
      <c r="J265" s="602" t="str">
        <f>IF(I265=0,"",(I265/('Relatório PCP - Tabela 3'!P$56*'Relatório PCP - Tabela 3'!Q$56))*1000)</f>
        <v/>
      </c>
      <c r="K265" s="602"/>
      <c r="L265" s="173">
        <f>IF('Relatório PCP - Tabela 3'!F$6='PCP - Tabela 2'!E$11,'PCP - Tabela 1'!F271,IF('Relatório PCP - Tabela 3'!F$6='PCP - Tabela 2'!I$11,'PCP - Tabela 1'!G271,IF('Relatório PCP - Tabela 3'!F$6='PCP - Tabela 2'!M$11,'PCP - Tabela 1'!H271,IF('Relatório PCP - Tabela 3'!F$6='PCP - Tabela 2'!Q$11,'PCP - Tabela 1'!I271,""))))</f>
        <v>0</v>
      </c>
      <c r="M265" s="4"/>
      <c r="N265" s="4"/>
      <c r="O265" s="4"/>
      <c r="P265" s="4"/>
      <c r="Q265" s="190">
        <f>F265+I265</f>
        <v>0</v>
      </c>
    </row>
    <row r="266" spans="1:18" ht="13.35" customHeight="1" x14ac:dyDescent="0.2">
      <c r="A266" s="36">
        <v>23</v>
      </c>
      <c r="B266" s="600" t="str">
        <f>B228</f>
        <v/>
      </c>
      <c r="C266" s="600"/>
      <c r="D266" s="600"/>
      <c r="E266" s="600"/>
      <c r="F266" s="38"/>
      <c r="G266" s="172" t="str">
        <f>IF(F266=0,"",(F266/('Relatório PCP - Tabela 3'!P$54*'Relatório PCP - Tabela 3'!Q$54))*1000)</f>
        <v/>
      </c>
      <c r="H266" s="173">
        <f>IF('Relatório PCP - Tabela 3'!F$6='PCP - Tabela 2'!E$11,'PCP - Tabela 1'!K233,IF('Relatório PCP - Tabela 3'!F$6='PCP - Tabela 2'!I$11,'PCP - Tabela 1'!L233,IF('Relatório PCP - Tabela 3'!F$6='PCP - Tabela 2'!M$11,'PCP - Tabela 1'!M233,IF('Relatório PCP - Tabela 3'!F$6='PCP - Tabela 2'!Q$11,'PCP - Tabela 1'!N233,""))))</f>
        <v>0</v>
      </c>
      <c r="I266" s="38"/>
      <c r="J266" s="602" t="str">
        <f>IF(I266=0,"",(I266/('Relatório PCP - Tabela 3'!P$56*'Relatório PCP - Tabela 3'!Q$56))*1000)</f>
        <v/>
      </c>
      <c r="K266" s="602"/>
      <c r="L266" s="173">
        <f>IF('Relatório PCP - Tabela 3'!F$6='PCP - Tabela 2'!E$11,'PCP - Tabela 1'!F272,IF('Relatório PCP - Tabela 3'!F$6='PCP - Tabela 2'!I$11,'PCP - Tabela 1'!G272,IF('Relatório PCP - Tabela 3'!F$6='PCP - Tabela 2'!M$11,'PCP - Tabela 1'!H272,IF('Relatório PCP - Tabela 3'!F$6='PCP - Tabela 2'!Q$11,'PCP - Tabela 1'!I272,""))))</f>
        <v>0</v>
      </c>
      <c r="M266" s="4"/>
      <c r="N266" s="4"/>
      <c r="O266" s="4"/>
      <c r="P266" s="4"/>
      <c r="Q266" s="190">
        <f>F266+I266</f>
        <v>0</v>
      </c>
    </row>
    <row r="267" spans="1:18" ht="13.35" customHeight="1" x14ac:dyDescent="0.2">
      <c r="A267" s="36">
        <v>24</v>
      </c>
      <c r="B267" s="564" t="str">
        <f>B229</f>
        <v/>
      </c>
      <c r="C267" s="564"/>
      <c r="D267" s="564"/>
      <c r="E267" s="564"/>
      <c r="F267" s="38"/>
      <c r="G267" s="172" t="str">
        <f>IF(F267=0,"",(F267/('Relatório PCP - Tabela 3'!P$54*'Relatório PCP - Tabela 3'!Q$54))*1000)</f>
        <v/>
      </c>
      <c r="H267" s="173">
        <f>IF('Relatório PCP - Tabela 3'!F$6='PCP - Tabela 2'!E$11,'PCP - Tabela 1'!K234,IF('Relatório PCP - Tabela 3'!F$6='PCP - Tabela 2'!I$11,'PCP - Tabela 1'!L234,IF('Relatório PCP - Tabela 3'!F$6='PCP - Tabela 2'!M$11,'PCP - Tabela 1'!M234,IF('Relatório PCP - Tabela 3'!F$6='PCP - Tabela 2'!Q$11,'PCP - Tabela 1'!N234,""))))</f>
        <v>0</v>
      </c>
      <c r="I267" s="38"/>
      <c r="J267" s="602" t="str">
        <f>IF(I267=0,"",(I267/('Relatório PCP - Tabela 3'!P$56*'Relatório PCP - Tabela 3'!Q$56))*1000)</f>
        <v/>
      </c>
      <c r="K267" s="602"/>
      <c r="L267" s="173">
        <f>IF('Relatório PCP - Tabela 3'!F$6='PCP - Tabela 2'!E$11,'PCP - Tabela 1'!F273,IF('Relatório PCP - Tabela 3'!F$6='PCP - Tabela 2'!I$11,'PCP - Tabela 1'!G273,IF('Relatório PCP - Tabela 3'!F$6='PCP - Tabela 2'!M$11,'PCP - Tabela 1'!H273,IF('Relatório PCP - Tabela 3'!F$6='PCP - Tabela 2'!Q$11,'PCP - Tabela 1'!I273,""))))</f>
        <v>0</v>
      </c>
      <c r="M267" s="4"/>
      <c r="N267" s="4"/>
      <c r="O267" s="4"/>
      <c r="P267" s="4"/>
      <c r="Q267" s="190">
        <f>F267+I267</f>
        <v>0</v>
      </c>
    </row>
    <row r="268" spans="1:18" ht="6" customHeight="1" x14ac:dyDescent="0.2">
      <c r="A268" s="32"/>
      <c r="B268" s="35"/>
      <c r="C268" s="35"/>
      <c r="D268" s="35"/>
      <c r="E268" s="35"/>
      <c r="J268" s="195" t="str">
        <f>IF(I268=0,"",(I268/('Relatório PCP - Tabela 3'!P$58*'Relatório PCP - Tabela 3'!Q$58))*1000)</f>
        <v/>
      </c>
      <c r="K268" s="13"/>
      <c r="O268" s="13"/>
      <c r="P268" s="13"/>
    </row>
    <row r="269" spans="1:18" ht="22.5" customHeight="1" x14ac:dyDescent="0.25">
      <c r="A269" s="497" t="s">
        <v>19</v>
      </c>
      <c r="B269" s="497"/>
      <c r="C269" s="497"/>
      <c r="D269" s="497"/>
      <c r="E269" s="505" t="str">
        <f>E231</f>
        <v>3R Petroleum</v>
      </c>
      <c r="F269" s="505"/>
      <c r="G269" s="505"/>
      <c r="H269" s="505"/>
      <c r="I269" s="505"/>
      <c r="K269" s="486" t="s">
        <v>21</v>
      </c>
      <c r="L269" s="486"/>
      <c r="M269" s="486"/>
      <c r="N269" s="486"/>
      <c r="O269" s="486"/>
      <c r="P269" s="158"/>
    </row>
    <row r="270" spans="1:18" ht="6" customHeight="1" x14ac:dyDescent="0.2">
      <c r="I270" s="22"/>
      <c r="K270" s="22"/>
      <c r="L270" s="22"/>
      <c r="M270" s="22"/>
      <c r="N270" s="22"/>
      <c r="O270" s="22"/>
      <c r="P270" s="22"/>
    </row>
    <row r="271" spans="1:18" ht="16.5" customHeight="1" x14ac:dyDescent="0.2">
      <c r="A271" s="487" t="s">
        <v>95</v>
      </c>
      <c r="B271" s="511">
        <f>B233</f>
        <v>5</v>
      </c>
      <c r="C271" s="13"/>
      <c r="D271" s="483" t="s">
        <v>250</v>
      </c>
      <c r="E271" s="483"/>
      <c r="F271" s="483"/>
      <c r="G271" s="483"/>
      <c r="H271" s="483"/>
      <c r="I271" s="483"/>
      <c r="K271" s="586" t="s">
        <v>222</v>
      </c>
      <c r="L271" s="586"/>
      <c r="M271" s="586"/>
      <c r="N271" s="586"/>
      <c r="O271" s="586"/>
      <c r="P271" s="159"/>
    </row>
    <row r="272" spans="1:18" ht="14.25" customHeight="1" x14ac:dyDescent="0.2">
      <c r="A272" s="487"/>
      <c r="B272" s="511"/>
      <c r="C272" s="13"/>
      <c r="D272" s="483" t="s">
        <v>7</v>
      </c>
      <c r="E272" s="483"/>
      <c r="F272" s="483"/>
      <c r="G272" s="483" t="s">
        <v>8</v>
      </c>
      <c r="H272" s="483"/>
      <c r="I272" s="483"/>
    </row>
    <row r="273" spans="1:18" ht="14.25" customHeight="1" x14ac:dyDescent="0.25">
      <c r="A273" s="477" t="s">
        <v>4</v>
      </c>
      <c r="B273" s="477"/>
      <c r="C273" s="23"/>
      <c r="D273" s="14" t="s">
        <v>9</v>
      </c>
      <c r="E273" s="14" t="s">
        <v>10</v>
      </c>
      <c r="F273" s="14" t="s">
        <v>11</v>
      </c>
      <c r="G273" s="14" t="s">
        <v>9</v>
      </c>
      <c r="H273" s="14" t="s">
        <v>10</v>
      </c>
      <c r="I273" s="14" t="s">
        <v>11</v>
      </c>
      <c r="K273" s="593" t="s">
        <v>223</v>
      </c>
      <c r="L273" s="593"/>
      <c r="M273" s="593"/>
      <c r="N273" s="593"/>
      <c r="O273" s="593"/>
      <c r="P273" s="22"/>
    </row>
    <row r="274" spans="1:18" ht="13.5" customHeight="1" x14ac:dyDescent="0.2">
      <c r="A274" s="551">
        <f>A236</f>
        <v>44986</v>
      </c>
      <c r="B274" s="551"/>
      <c r="C274" s="23"/>
      <c r="D274" s="72">
        <f t="shared" ref="D274:I274" si="12">D236</f>
        <v>2</v>
      </c>
      <c r="E274" s="72">
        <f t="shared" si="12"/>
        <v>8</v>
      </c>
      <c r="F274" s="73">
        <f t="shared" si="12"/>
        <v>2022</v>
      </c>
      <c r="G274" s="72">
        <f t="shared" si="12"/>
        <v>31</v>
      </c>
      <c r="H274" s="72">
        <f t="shared" si="12"/>
        <v>12</v>
      </c>
      <c r="I274" s="73">
        <f t="shared" si="12"/>
        <v>2022</v>
      </c>
      <c r="K274" s="594" t="s">
        <v>25</v>
      </c>
      <c r="L274" s="594"/>
      <c r="M274" s="594"/>
      <c r="N274" s="594"/>
      <c r="O274" s="594"/>
      <c r="P274" s="22"/>
      <c r="Q274" s="14" t="s">
        <v>529</v>
      </c>
    </row>
    <row r="275" spans="1:18" ht="6" customHeight="1" x14ac:dyDescent="0.2"/>
    <row r="276" spans="1:18" ht="16.5" customHeight="1" x14ac:dyDescent="0.2">
      <c r="A276" s="586" t="s">
        <v>522</v>
      </c>
      <c r="B276" s="586"/>
      <c r="C276" s="586"/>
      <c r="D276" s="586"/>
      <c r="E276" s="586"/>
      <c r="F276" s="586"/>
      <c r="G276" s="586"/>
      <c r="H276" s="586"/>
      <c r="I276" s="586"/>
      <c r="J276" s="586"/>
      <c r="K276" s="586"/>
      <c r="L276" s="586"/>
      <c r="M276" s="52"/>
      <c r="N276" s="52"/>
      <c r="O276" s="52"/>
      <c r="P276" s="52"/>
      <c r="Q276" s="52"/>
    </row>
    <row r="277" spans="1:18" ht="13.7" customHeight="1" x14ac:dyDescent="0.2">
      <c r="A277" s="603" t="s">
        <v>31</v>
      </c>
      <c r="B277" s="502" t="s">
        <v>98</v>
      </c>
      <c r="C277" s="502"/>
      <c r="D277" s="502"/>
      <c r="E277" s="502"/>
      <c r="F277" s="604" t="str">
        <f>'Relatório PCP - Tabela 3'!A58</f>
        <v/>
      </c>
      <c r="G277" s="604"/>
      <c r="H277" s="604"/>
      <c r="I277" s="604" t="str">
        <f>'Relatório PCP - Tabela 3'!A60</f>
        <v/>
      </c>
      <c r="J277" s="604"/>
      <c r="K277" s="604"/>
      <c r="L277" s="604"/>
      <c r="M277" s="52"/>
      <c r="N277" s="52"/>
      <c r="O277" s="52"/>
      <c r="P277" s="52"/>
      <c r="Q277" s="52"/>
    </row>
    <row r="278" spans="1:18" ht="12.75" customHeight="1" x14ac:dyDescent="0.2">
      <c r="A278" s="603"/>
      <c r="B278" s="502"/>
      <c r="C278" s="502"/>
      <c r="D278" s="502"/>
      <c r="E278" s="502"/>
      <c r="F278" s="182" t="s">
        <v>40</v>
      </c>
      <c r="G278" s="167" t="s">
        <v>40</v>
      </c>
      <c r="H278" s="183" t="s">
        <v>523</v>
      </c>
      <c r="I278" s="182" t="s">
        <v>40</v>
      </c>
      <c r="J278" s="608" t="s">
        <v>40</v>
      </c>
      <c r="K278" s="608"/>
      <c r="L278" s="183" t="s">
        <v>523</v>
      </c>
      <c r="M278" s="52"/>
      <c r="N278" s="52"/>
      <c r="O278" s="52"/>
      <c r="P278" s="52"/>
      <c r="Q278" s="52"/>
    </row>
    <row r="279" spans="1:18" ht="12.75" customHeight="1" x14ac:dyDescent="0.25">
      <c r="A279" s="603"/>
      <c r="B279" s="502"/>
      <c r="C279" s="502"/>
      <c r="D279" s="502"/>
      <c r="E279" s="502"/>
      <c r="F279" s="184" t="s">
        <v>480</v>
      </c>
      <c r="G279" s="168" t="s">
        <v>499</v>
      </c>
      <c r="H279" s="185" t="s">
        <v>524</v>
      </c>
      <c r="I279" s="184" t="s">
        <v>480</v>
      </c>
      <c r="J279" s="606" t="s">
        <v>499</v>
      </c>
      <c r="K279" s="606"/>
      <c r="L279" s="185" t="s">
        <v>524</v>
      </c>
      <c r="M279" s="52"/>
      <c r="N279" s="52"/>
      <c r="O279" s="52"/>
      <c r="P279" s="52"/>
      <c r="Q279" s="52"/>
    </row>
    <row r="280" spans="1:18" ht="13.5" customHeight="1" x14ac:dyDescent="0.25">
      <c r="A280" s="603"/>
      <c r="B280" s="502"/>
      <c r="C280" s="502"/>
      <c r="D280" s="502"/>
      <c r="E280" s="502"/>
      <c r="F280" s="186" t="s">
        <v>481</v>
      </c>
      <c r="G280" s="187" t="s">
        <v>504</v>
      </c>
      <c r="H280" s="188" t="s">
        <v>504</v>
      </c>
      <c r="I280" s="186" t="s">
        <v>481</v>
      </c>
      <c r="J280" s="607" t="s">
        <v>504</v>
      </c>
      <c r="K280" s="607"/>
      <c r="L280" s="188" t="s">
        <v>504</v>
      </c>
      <c r="M280" s="52"/>
      <c r="N280" s="52"/>
      <c r="O280" s="52"/>
      <c r="P280" s="52"/>
      <c r="Q280" s="52"/>
    </row>
    <row r="281" spans="1:18" ht="13.35" customHeight="1" x14ac:dyDescent="0.2">
      <c r="A281" s="36">
        <v>1</v>
      </c>
      <c r="B281" s="587" t="s">
        <v>55</v>
      </c>
      <c r="C281" s="587"/>
      <c r="D281" s="587"/>
      <c r="E281" s="587"/>
      <c r="F281" s="38"/>
      <c r="G281" s="172" t="str">
        <f>IF(F281=0,"",(F281/('Relatório PCP - Tabela 3'!P$58*'Relatório PCP - Tabela 3'!Q$58))*1000)</f>
        <v/>
      </c>
      <c r="H281" s="173">
        <f>IF('Relatório PCP - Tabela 3'!F$6='PCP - Tabela 2'!E$11,'PCP - Tabela 1'!K249,IF('Relatório PCP - Tabela 3'!F$6='PCP - Tabela 2'!I$11,'PCP - Tabela 1'!L249,IF('Relatório PCP - Tabela 3'!F$6='PCP - Tabela 2'!M$11,'PCP - Tabela 1'!M249,IF('Relatório PCP - Tabela 3'!F$6='PCP - Tabela 2'!Q$11,'PCP - Tabela 1'!N249,""))))</f>
        <v>0</v>
      </c>
      <c r="I281" s="38"/>
      <c r="J281" s="602" t="str">
        <f>IF(I281=0,"",(I281/('Relatório PCP - Tabela 3'!P$60*'Relatório PCP - Tabela 3'!Q$60))*1000)</f>
        <v/>
      </c>
      <c r="K281" s="602"/>
      <c r="L281" s="173">
        <f>IF('Relatório PCP - Tabela 3'!F$6='PCP - Tabela 2'!E$11,'PCP - Tabela 1'!F288,IF('Relatório PCP - Tabela 3'!F$6='PCP - Tabela 2'!I$11,'PCP - Tabela 1'!G288,IF('Relatório PCP - Tabela 3'!F$6='PCP - Tabela 2'!M$11,'PCP - Tabela 1'!H288,IF('Relatório PCP - Tabela 3'!F$6='PCP - Tabela 2'!Q$11,'PCP - Tabela 1'!I288,""))))</f>
        <v>0</v>
      </c>
      <c r="M281" s="189"/>
      <c r="N281" s="189"/>
      <c r="O281" s="189"/>
      <c r="P281" s="189"/>
      <c r="Q281" s="190">
        <f t="shared" ref="Q281:Q299" si="13">F281+I281</f>
        <v>0</v>
      </c>
      <c r="R281" s="190"/>
    </row>
    <row r="282" spans="1:18" ht="13.35" customHeight="1" x14ac:dyDescent="0.2">
      <c r="A282" s="36">
        <v>2</v>
      </c>
      <c r="B282" s="587" t="s">
        <v>57</v>
      </c>
      <c r="C282" s="587"/>
      <c r="D282" s="587"/>
      <c r="E282" s="587"/>
      <c r="F282" s="38"/>
      <c r="G282" s="172" t="str">
        <f>IF(F282=0,"",(F282/('Relatório PCP - Tabela 3'!P$58*'Relatório PCP - Tabela 3'!Q$58))*1000)</f>
        <v/>
      </c>
      <c r="H282" s="173">
        <f>IF('Relatório PCP - Tabela 3'!F$6='PCP - Tabela 2'!E$11,'PCP - Tabela 1'!K250,IF('Relatório PCP - Tabela 3'!F$6='PCP - Tabela 2'!I$11,'PCP - Tabela 1'!L250,IF('Relatório PCP - Tabela 3'!F$6='PCP - Tabela 2'!M$11,'PCP - Tabela 1'!M250,IF('Relatório PCP - Tabela 3'!F$6='PCP - Tabela 2'!Q$11,'PCP - Tabela 1'!N250,""))))</f>
        <v>0</v>
      </c>
      <c r="I282" s="38"/>
      <c r="J282" s="602" t="str">
        <f>IF(I282=0,"",(I282/('Relatório PCP - Tabela 3'!P$60*'Relatório PCP - Tabela 3'!Q$60))*1000)</f>
        <v/>
      </c>
      <c r="K282" s="602"/>
      <c r="L282" s="173">
        <f>IF('Relatório PCP - Tabela 3'!F$6='PCP - Tabela 2'!E$11,'PCP - Tabela 1'!F289,IF('Relatório PCP - Tabela 3'!F$6='PCP - Tabela 2'!I$11,'PCP - Tabela 1'!G289,IF('Relatório PCP - Tabela 3'!F$6='PCP - Tabela 2'!M$11,'PCP - Tabela 1'!H289,IF('Relatório PCP - Tabela 3'!F$6='PCP - Tabela 2'!Q$11,'PCP - Tabela 1'!I289,""))))</f>
        <v>0</v>
      </c>
      <c r="M282" s="189"/>
      <c r="N282" s="189"/>
      <c r="O282" s="189"/>
      <c r="P282" s="189"/>
      <c r="Q282" s="190">
        <f t="shared" si="13"/>
        <v>0</v>
      </c>
      <c r="R282" s="190"/>
    </row>
    <row r="283" spans="1:18" ht="13.35" customHeight="1" x14ac:dyDescent="0.2">
      <c r="A283" s="36">
        <v>3</v>
      </c>
      <c r="B283" s="587" t="s">
        <v>59</v>
      </c>
      <c r="C283" s="587"/>
      <c r="D283" s="587"/>
      <c r="E283" s="587"/>
      <c r="F283" s="38"/>
      <c r="G283" s="172" t="str">
        <f>IF(F283=0,"",(F283/('Relatório PCP - Tabela 3'!P$58*'Relatório PCP - Tabela 3'!Q$58))*1000)</f>
        <v/>
      </c>
      <c r="H283" s="173">
        <f>IF('Relatório PCP - Tabela 3'!F$6='PCP - Tabela 2'!E$11,'PCP - Tabela 1'!K251,IF('Relatório PCP - Tabela 3'!F$6='PCP - Tabela 2'!I$11,'PCP - Tabela 1'!L251,IF('Relatório PCP - Tabela 3'!F$6='PCP - Tabela 2'!M$11,'PCP - Tabela 1'!M251,IF('Relatório PCP - Tabela 3'!F$6='PCP - Tabela 2'!Q$11,'PCP - Tabela 1'!N251,""))))</f>
        <v>0</v>
      </c>
      <c r="I283" s="38"/>
      <c r="J283" s="602" t="str">
        <f>IF(I283=0,"",(I283/('Relatório PCP - Tabela 3'!P$60*'Relatório PCP - Tabela 3'!Q$60))*1000)</f>
        <v/>
      </c>
      <c r="K283" s="602"/>
      <c r="L283" s="173">
        <f>IF('Relatório PCP - Tabela 3'!F$6='PCP - Tabela 2'!E$11,'PCP - Tabela 1'!F290,IF('Relatório PCP - Tabela 3'!F$6='PCP - Tabela 2'!I$11,'PCP - Tabela 1'!G290,IF('Relatório PCP - Tabela 3'!F$6='PCP - Tabela 2'!M$11,'PCP - Tabela 1'!H290,IF('Relatório PCP - Tabela 3'!F$6='PCP - Tabela 2'!Q$11,'PCP - Tabela 1'!I290,""))))</f>
        <v>0</v>
      </c>
      <c r="M283" s="189"/>
      <c r="N283" s="189"/>
      <c r="O283" s="189"/>
      <c r="P283" s="189"/>
      <c r="Q283" s="190">
        <f t="shared" si="13"/>
        <v>0</v>
      </c>
      <c r="R283" s="190"/>
    </row>
    <row r="284" spans="1:18" ht="13.35" customHeight="1" x14ac:dyDescent="0.2">
      <c r="A284" s="36">
        <v>4</v>
      </c>
      <c r="B284" s="587" t="s">
        <v>61</v>
      </c>
      <c r="C284" s="587"/>
      <c r="D284" s="587"/>
      <c r="E284" s="587"/>
      <c r="F284" s="38"/>
      <c r="G284" s="172" t="str">
        <f>IF(F284=0,"",(F284/('Relatório PCP - Tabela 3'!P$58*'Relatório PCP - Tabela 3'!Q$58))*1000)</f>
        <v/>
      </c>
      <c r="H284" s="173">
        <f>IF('Relatório PCP - Tabela 3'!F$6='PCP - Tabela 2'!E$11,'PCP - Tabela 1'!K252,IF('Relatório PCP - Tabela 3'!F$6='PCP - Tabela 2'!I$11,'PCP - Tabela 1'!L252,IF('Relatório PCP - Tabela 3'!F$6='PCP - Tabela 2'!M$11,'PCP - Tabela 1'!M252,IF('Relatório PCP - Tabela 3'!F$6='PCP - Tabela 2'!Q$11,'PCP - Tabela 1'!N252,""))))</f>
        <v>0</v>
      </c>
      <c r="I284" s="38"/>
      <c r="J284" s="602" t="str">
        <f>IF(I284=0,"",(I284/('Relatório PCP - Tabela 3'!P$60*'Relatório PCP - Tabela 3'!Q$60))*1000)</f>
        <v/>
      </c>
      <c r="K284" s="602"/>
      <c r="L284" s="173">
        <f>IF('Relatório PCP - Tabela 3'!F$6='PCP - Tabela 2'!E$11,'PCP - Tabela 1'!F291,IF('Relatório PCP - Tabela 3'!F$6='PCP - Tabela 2'!I$11,'PCP - Tabela 1'!G291,IF('Relatório PCP - Tabela 3'!F$6='PCP - Tabela 2'!M$11,'PCP - Tabela 1'!H291,IF('Relatório PCP - Tabela 3'!F$6='PCP - Tabela 2'!Q$11,'PCP - Tabela 1'!I291,""))))</f>
        <v>0</v>
      </c>
      <c r="M284" s="189"/>
      <c r="N284" s="189"/>
      <c r="O284" s="189"/>
      <c r="P284" s="189"/>
      <c r="Q284" s="190">
        <f t="shared" si="13"/>
        <v>0</v>
      </c>
      <c r="R284" s="190"/>
    </row>
    <row r="285" spans="1:18" ht="13.35" customHeight="1" x14ac:dyDescent="0.2">
      <c r="A285" s="36">
        <v>5</v>
      </c>
      <c r="B285" s="587" t="s">
        <v>63</v>
      </c>
      <c r="C285" s="587"/>
      <c r="D285" s="587"/>
      <c r="E285" s="587"/>
      <c r="F285" s="38"/>
      <c r="G285" s="172" t="str">
        <f>IF(F285=0,"",(F285/('Relatório PCP - Tabela 3'!P$58*'Relatório PCP - Tabela 3'!Q$58))*1000)</f>
        <v/>
      </c>
      <c r="H285" s="173">
        <f>IF('Relatório PCP - Tabela 3'!F$6='PCP - Tabela 2'!E$11,'PCP - Tabela 1'!K253,IF('Relatório PCP - Tabela 3'!F$6='PCP - Tabela 2'!I$11,'PCP - Tabela 1'!L253,IF('Relatório PCP - Tabela 3'!F$6='PCP - Tabela 2'!M$11,'PCP - Tabela 1'!M253,IF('Relatório PCP - Tabela 3'!F$6='PCP - Tabela 2'!Q$11,'PCP - Tabela 1'!N253,""))))</f>
        <v>0</v>
      </c>
      <c r="I285" s="38"/>
      <c r="J285" s="602" t="str">
        <f>IF(I285=0,"",(I285/('Relatório PCP - Tabela 3'!P$60*'Relatório PCP - Tabela 3'!Q$60))*1000)</f>
        <v/>
      </c>
      <c r="K285" s="602"/>
      <c r="L285" s="173">
        <f>IF('Relatório PCP - Tabela 3'!F$6='PCP - Tabela 2'!E$11,'PCP - Tabela 1'!F292,IF('Relatório PCP - Tabela 3'!F$6='PCP - Tabela 2'!I$11,'PCP - Tabela 1'!G292,IF('Relatório PCP - Tabela 3'!F$6='PCP - Tabela 2'!M$11,'PCP - Tabela 1'!H292,IF('Relatório PCP - Tabela 3'!F$6='PCP - Tabela 2'!Q$11,'PCP - Tabela 1'!I292,""))))</f>
        <v>0</v>
      </c>
      <c r="M285" s="189"/>
      <c r="N285" s="189"/>
      <c r="O285" s="189"/>
      <c r="P285" s="189"/>
      <c r="Q285" s="190">
        <f t="shared" si="13"/>
        <v>0</v>
      </c>
      <c r="R285" s="190"/>
    </row>
    <row r="286" spans="1:18" ht="13.35" customHeight="1" x14ac:dyDescent="0.2">
      <c r="A286" s="36">
        <v>6</v>
      </c>
      <c r="B286" s="587" t="s">
        <v>65</v>
      </c>
      <c r="C286" s="587"/>
      <c r="D286" s="587"/>
      <c r="E286" s="587"/>
      <c r="F286" s="38"/>
      <c r="G286" s="172" t="str">
        <f>IF(F286=0,"",(F286/('Relatório PCP - Tabela 3'!P$58*'Relatório PCP - Tabela 3'!Q$58))*1000)</f>
        <v/>
      </c>
      <c r="H286" s="173">
        <f>IF('Relatório PCP - Tabela 3'!F$6='PCP - Tabela 2'!E$11,'PCP - Tabela 1'!K254,IF('Relatório PCP - Tabela 3'!F$6='PCP - Tabela 2'!I$11,'PCP - Tabela 1'!L254,IF('Relatório PCP - Tabela 3'!F$6='PCP - Tabela 2'!M$11,'PCP - Tabela 1'!M254,IF('Relatório PCP - Tabela 3'!F$6='PCP - Tabela 2'!Q$11,'PCP - Tabela 1'!N254,""))))</f>
        <v>0</v>
      </c>
      <c r="I286" s="38"/>
      <c r="J286" s="602" t="str">
        <f>IF(I286=0,"",(I286/('Relatório PCP - Tabela 3'!P$60*'Relatório PCP - Tabela 3'!Q$60))*1000)</f>
        <v/>
      </c>
      <c r="K286" s="602"/>
      <c r="L286" s="173">
        <f>IF('Relatório PCP - Tabela 3'!F$6='PCP - Tabela 2'!E$11,'PCP - Tabela 1'!F293,IF('Relatório PCP - Tabela 3'!F$6='PCP - Tabela 2'!I$11,'PCP - Tabela 1'!G293,IF('Relatório PCP - Tabela 3'!F$6='PCP - Tabela 2'!M$11,'PCP - Tabela 1'!H293,IF('Relatório PCP - Tabela 3'!F$6='PCP - Tabela 2'!Q$11,'PCP - Tabela 1'!I293,""))))</f>
        <v>0</v>
      </c>
      <c r="M286" s="189"/>
      <c r="N286" s="189"/>
      <c r="O286" s="189"/>
      <c r="P286" s="189"/>
      <c r="Q286" s="190">
        <f t="shared" si="13"/>
        <v>0</v>
      </c>
      <c r="R286" s="190"/>
    </row>
    <row r="287" spans="1:18" ht="13.35" customHeight="1" x14ac:dyDescent="0.2">
      <c r="A287" s="36">
        <v>7</v>
      </c>
      <c r="B287" s="587" t="s">
        <v>67</v>
      </c>
      <c r="C287" s="587"/>
      <c r="D287" s="587"/>
      <c r="E287" s="587"/>
      <c r="F287" s="38"/>
      <c r="G287" s="172" t="str">
        <f>IF(F287=0,"",(F287/('Relatório PCP - Tabela 3'!P$58*'Relatório PCP - Tabela 3'!Q$58))*1000)</f>
        <v/>
      </c>
      <c r="H287" s="173">
        <f>IF('Relatório PCP - Tabela 3'!F$6='PCP - Tabela 2'!E$11,'PCP - Tabela 1'!K255,IF('Relatório PCP - Tabela 3'!F$6='PCP - Tabela 2'!I$11,'PCP - Tabela 1'!L255,IF('Relatório PCP - Tabela 3'!F$6='PCP - Tabela 2'!M$11,'PCP - Tabela 1'!M255,IF('Relatório PCP - Tabela 3'!F$6='PCP - Tabela 2'!Q$11,'PCP - Tabela 1'!N255,""))))</f>
        <v>0</v>
      </c>
      <c r="I287" s="38"/>
      <c r="J287" s="602" t="str">
        <f>IF(I287=0,"",(I287/('Relatório PCP - Tabela 3'!P$60*'Relatório PCP - Tabela 3'!Q$60))*1000)</f>
        <v/>
      </c>
      <c r="K287" s="602"/>
      <c r="L287" s="173">
        <f>IF('Relatório PCP - Tabela 3'!F$6='PCP - Tabela 2'!E$11,'PCP - Tabela 1'!F294,IF('Relatório PCP - Tabela 3'!F$6='PCP - Tabela 2'!I$11,'PCP - Tabela 1'!G294,IF('Relatório PCP - Tabela 3'!F$6='PCP - Tabela 2'!M$11,'PCP - Tabela 1'!H294,IF('Relatório PCP - Tabela 3'!F$6='PCP - Tabela 2'!Q$11,'PCP - Tabela 1'!I294,""))))</f>
        <v>0</v>
      </c>
      <c r="M287" s="189"/>
      <c r="N287" s="189"/>
      <c r="O287" s="189"/>
      <c r="P287" s="189"/>
      <c r="Q287" s="190">
        <f t="shared" si="13"/>
        <v>0</v>
      </c>
      <c r="R287" s="190"/>
    </row>
    <row r="288" spans="1:18" ht="13.35" customHeight="1" x14ac:dyDescent="0.2">
      <c r="A288" s="36">
        <v>8</v>
      </c>
      <c r="B288" s="587" t="s">
        <v>69</v>
      </c>
      <c r="C288" s="587"/>
      <c r="D288" s="587"/>
      <c r="E288" s="587"/>
      <c r="F288" s="38"/>
      <c r="G288" s="172" t="str">
        <f>IF(F288=0,"",(F288/('Relatório PCP - Tabela 3'!P$58*'Relatório PCP - Tabela 3'!Q$58))*1000)</f>
        <v/>
      </c>
      <c r="H288" s="173">
        <f>IF('Relatório PCP - Tabela 3'!F$6='PCP - Tabela 2'!E$11,'PCP - Tabela 1'!K256,IF('Relatório PCP - Tabela 3'!F$6='PCP - Tabela 2'!I$11,'PCP - Tabela 1'!L256,IF('Relatório PCP - Tabela 3'!F$6='PCP - Tabela 2'!M$11,'PCP - Tabela 1'!M256,IF('Relatório PCP - Tabela 3'!F$6='PCP - Tabela 2'!Q$11,'PCP - Tabela 1'!N256,""))))</f>
        <v>0</v>
      </c>
      <c r="I288" s="38"/>
      <c r="J288" s="602" t="str">
        <f>IF(I288=0,"",(I288/('Relatório PCP - Tabela 3'!P$60*'Relatório PCP - Tabela 3'!Q$60))*1000)</f>
        <v/>
      </c>
      <c r="K288" s="602"/>
      <c r="L288" s="173">
        <f>IF('Relatório PCP - Tabela 3'!F$6='PCP - Tabela 2'!E$11,'PCP - Tabela 1'!F295,IF('Relatório PCP - Tabela 3'!F$6='PCP - Tabela 2'!I$11,'PCP - Tabela 1'!G295,IF('Relatório PCP - Tabela 3'!F$6='PCP - Tabela 2'!M$11,'PCP - Tabela 1'!H295,IF('Relatório PCP - Tabela 3'!F$6='PCP - Tabela 2'!Q$11,'PCP - Tabela 1'!I295,""))))</f>
        <v>0</v>
      </c>
      <c r="M288" s="189"/>
      <c r="N288" s="189"/>
      <c r="O288" s="189"/>
      <c r="P288" s="189"/>
      <c r="Q288" s="190">
        <f t="shared" si="13"/>
        <v>0</v>
      </c>
      <c r="R288" s="190"/>
    </row>
    <row r="289" spans="1:18" ht="13.35" customHeight="1" x14ac:dyDescent="0.2">
      <c r="A289" s="36">
        <v>9</v>
      </c>
      <c r="B289" s="587" t="s">
        <v>71</v>
      </c>
      <c r="C289" s="587"/>
      <c r="D289" s="587"/>
      <c r="E289" s="587"/>
      <c r="F289" s="38"/>
      <c r="G289" s="172" t="str">
        <f>IF(F289=0,"",(F289/('Relatório PCP - Tabela 3'!P$58*'Relatório PCP - Tabela 3'!Q$58))*1000)</f>
        <v/>
      </c>
      <c r="H289" s="173">
        <f>IF('Relatório PCP - Tabela 3'!F$6='PCP - Tabela 2'!E$11,'PCP - Tabela 1'!K257,IF('Relatório PCP - Tabela 3'!F$6='PCP - Tabela 2'!I$11,'PCP - Tabela 1'!L257,IF('Relatório PCP - Tabela 3'!F$6='PCP - Tabela 2'!M$11,'PCP - Tabela 1'!M257,IF('Relatório PCP - Tabela 3'!F$6='PCP - Tabela 2'!Q$11,'PCP - Tabela 1'!N257,""))))</f>
        <v>0</v>
      </c>
      <c r="I289" s="38"/>
      <c r="J289" s="602" t="str">
        <f>IF(I289=0,"",(I289/('Relatório PCP - Tabela 3'!P$60*'Relatório PCP - Tabela 3'!Q$60))*1000)</f>
        <v/>
      </c>
      <c r="K289" s="602"/>
      <c r="L289" s="173">
        <f>IF('Relatório PCP - Tabela 3'!F$6='PCP - Tabela 2'!E$11,'PCP - Tabela 1'!F296,IF('Relatório PCP - Tabela 3'!F$6='PCP - Tabela 2'!I$11,'PCP - Tabela 1'!G296,IF('Relatório PCP - Tabela 3'!F$6='PCP - Tabela 2'!M$11,'PCP - Tabela 1'!H296,IF('Relatório PCP - Tabela 3'!F$6='PCP - Tabela 2'!Q$11,'PCP - Tabela 1'!I296,""))))</f>
        <v>0</v>
      </c>
      <c r="M289" s="189"/>
      <c r="N289" s="189"/>
      <c r="O289" s="189"/>
      <c r="P289" s="189"/>
      <c r="Q289" s="190">
        <f t="shared" si="13"/>
        <v>0</v>
      </c>
      <c r="R289" s="190"/>
    </row>
    <row r="290" spans="1:18" ht="13.35" customHeight="1" x14ac:dyDescent="0.2">
      <c r="A290" s="36">
        <v>10</v>
      </c>
      <c r="B290" s="587" t="s">
        <v>73</v>
      </c>
      <c r="C290" s="587"/>
      <c r="D290" s="587"/>
      <c r="E290" s="587"/>
      <c r="F290" s="38"/>
      <c r="G290" s="172" t="str">
        <f>IF(F290=0,"",(F290/('Relatório PCP - Tabela 3'!P$58*'Relatório PCP - Tabela 3'!Q$58))*1000)</f>
        <v/>
      </c>
      <c r="H290" s="173">
        <f>IF('Relatório PCP - Tabela 3'!F$6='PCP - Tabela 2'!E$11,'PCP - Tabela 1'!K258,IF('Relatório PCP - Tabela 3'!F$6='PCP - Tabela 2'!I$11,'PCP - Tabela 1'!L258,IF('Relatório PCP - Tabela 3'!F$6='PCP - Tabela 2'!M$11,'PCP - Tabela 1'!M258,IF('Relatório PCP - Tabela 3'!F$6='PCP - Tabela 2'!Q$11,'PCP - Tabela 1'!N258,""))))</f>
        <v>0</v>
      </c>
      <c r="I290" s="38"/>
      <c r="J290" s="602" t="str">
        <f>IF(I290=0,"",(I290/('Relatório PCP - Tabela 3'!P$60*'Relatório PCP - Tabela 3'!Q$60))*1000)</f>
        <v/>
      </c>
      <c r="K290" s="602"/>
      <c r="L290" s="173">
        <f>IF('Relatório PCP - Tabela 3'!F$6='PCP - Tabela 2'!E$11,'PCP - Tabela 1'!F297,IF('Relatório PCP - Tabela 3'!F$6='PCP - Tabela 2'!I$11,'PCP - Tabela 1'!G297,IF('Relatório PCP - Tabela 3'!F$6='PCP - Tabela 2'!M$11,'PCP - Tabela 1'!H297,IF('Relatório PCP - Tabela 3'!F$6='PCP - Tabela 2'!Q$11,'PCP - Tabela 1'!I297,""))))</f>
        <v>0</v>
      </c>
      <c r="M290" s="189"/>
      <c r="N290" s="189"/>
      <c r="O290" s="189"/>
      <c r="P290" s="189"/>
      <c r="Q290" s="190">
        <f t="shared" si="13"/>
        <v>0</v>
      </c>
      <c r="R290" s="190"/>
    </row>
    <row r="291" spans="1:18" ht="13.35" customHeight="1" x14ac:dyDescent="0.2">
      <c r="A291" s="36">
        <v>11</v>
      </c>
      <c r="B291" s="587" t="s">
        <v>75</v>
      </c>
      <c r="C291" s="587"/>
      <c r="D291" s="587"/>
      <c r="E291" s="587"/>
      <c r="F291" s="38"/>
      <c r="G291" s="172" t="str">
        <f>IF(F291=0,"",(F291/('Relatório PCP - Tabela 3'!P$58*'Relatório PCP - Tabela 3'!Q$58))*1000)</f>
        <v/>
      </c>
      <c r="H291" s="173">
        <f>IF('Relatório PCP - Tabela 3'!F$6='PCP - Tabela 2'!E$11,'PCP - Tabela 1'!K259,IF('Relatório PCP - Tabela 3'!F$6='PCP - Tabela 2'!I$11,'PCP - Tabela 1'!L259,IF('Relatório PCP - Tabela 3'!F$6='PCP - Tabela 2'!M$11,'PCP - Tabela 1'!M259,IF('Relatório PCP - Tabela 3'!F$6='PCP - Tabela 2'!Q$11,'PCP - Tabela 1'!N259,""))))</f>
        <v>0</v>
      </c>
      <c r="I291" s="38"/>
      <c r="J291" s="602" t="str">
        <f>IF(I291=0,"",(I291/('Relatório PCP - Tabela 3'!P$60*'Relatório PCP - Tabela 3'!Q$60))*1000)</f>
        <v/>
      </c>
      <c r="K291" s="602"/>
      <c r="L291" s="173">
        <f>IF('Relatório PCP - Tabela 3'!F$6='PCP - Tabela 2'!E$11,'PCP - Tabela 1'!F298,IF('Relatório PCP - Tabela 3'!F$6='PCP - Tabela 2'!I$11,'PCP - Tabela 1'!G298,IF('Relatório PCP - Tabela 3'!F$6='PCP - Tabela 2'!M$11,'PCP - Tabela 1'!H298,IF('Relatório PCP - Tabela 3'!F$6='PCP - Tabela 2'!Q$11,'PCP - Tabela 1'!I298,""))))</f>
        <v>0</v>
      </c>
      <c r="M291" s="189"/>
      <c r="N291" s="189"/>
      <c r="O291" s="189"/>
      <c r="P291" s="189"/>
      <c r="Q291" s="190">
        <f t="shared" si="13"/>
        <v>0</v>
      </c>
      <c r="R291" s="190"/>
    </row>
    <row r="292" spans="1:18" ht="13.35" customHeight="1" x14ac:dyDescent="0.2">
      <c r="A292" s="36">
        <v>12</v>
      </c>
      <c r="B292" s="587" t="s">
        <v>77</v>
      </c>
      <c r="C292" s="587"/>
      <c r="D292" s="587"/>
      <c r="E292" s="587"/>
      <c r="F292" s="38"/>
      <c r="G292" s="172" t="str">
        <f>IF(F292=0,"",(F292/('Relatório PCP - Tabela 3'!P$58*'Relatório PCP - Tabela 3'!Q$58))*1000)</f>
        <v/>
      </c>
      <c r="H292" s="173">
        <f>IF('Relatório PCP - Tabela 3'!F$6='PCP - Tabela 2'!E$11,'PCP - Tabela 1'!K260,IF('Relatório PCP - Tabela 3'!F$6='PCP - Tabela 2'!I$11,'PCP - Tabela 1'!L260,IF('Relatório PCP - Tabela 3'!F$6='PCP - Tabela 2'!M$11,'PCP - Tabela 1'!M260,IF('Relatório PCP - Tabela 3'!F$6='PCP - Tabela 2'!Q$11,'PCP - Tabela 1'!N260,""))))</f>
        <v>0</v>
      </c>
      <c r="I292" s="38"/>
      <c r="J292" s="602" t="str">
        <f>IF(I292=0,"",(I292/('Relatório PCP - Tabela 3'!P$60*'Relatório PCP - Tabela 3'!Q$60))*1000)</f>
        <v/>
      </c>
      <c r="K292" s="602"/>
      <c r="L292" s="173">
        <f>IF('Relatório PCP - Tabela 3'!F$6='PCP - Tabela 2'!E$11,'PCP - Tabela 1'!F299,IF('Relatório PCP - Tabela 3'!F$6='PCP - Tabela 2'!I$11,'PCP - Tabela 1'!G299,IF('Relatório PCP - Tabela 3'!F$6='PCP - Tabela 2'!M$11,'PCP - Tabela 1'!H299,IF('Relatório PCP - Tabela 3'!F$6='PCP - Tabela 2'!Q$11,'PCP - Tabela 1'!I299,""))))</f>
        <v>0</v>
      </c>
      <c r="M292" s="189"/>
      <c r="N292" s="189"/>
      <c r="O292" s="189"/>
      <c r="P292" s="189"/>
      <c r="Q292" s="190">
        <f t="shared" si="13"/>
        <v>0</v>
      </c>
      <c r="R292" s="190"/>
    </row>
    <row r="293" spans="1:18" ht="13.35" customHeight="1" x14ac:dyDescent="0.2">
      <c r="A293" s="36">
        <v>13</v>
      </c>
      <c r="B293" s="587" t="s">
        <v>79</v>
      </c>
      <c r="C293" s="587"/>
      <c r="D293" s="587"/>
      <c r="E293" s="587"/>
      <c r="F293" s="38"/>
      <c r="G293" s="172" t="str">
        <f>IF(F293=0,"",(F293/('Relatório PCP - Tabela 3'!P$58*'Relatório PCP - Tabela 3'!Q$58))*1000)</f>
        <v/>
      </c>
      <c r="H293" s="173">
        <f>IF('Relatório PCP - Tabela 3'!F$6='PCP - Tabela 2'!E$11,'PCP - Tabela 1'!K261,IF('Relatório PCP - Tabela 3'!F$6='PCP - Tabela 2'!I$11,'PCP - Tabela 1'!L261,IF('Relatório PCP - Tabela 3'!F$6='PCP - Tabela 2'!M$11,'PCP - Tabela 1'!M261,IF('Relatório PCP - Tabela 3'!F$6='PCP - Tabela 2'!Q$11,'PCP - Tabela 1'!N261,""))))</f>
        <v>0</v>
      </c>
      <c r="I293" s="38"/>
      <c r="J293" s="602" t="str">
        <f>IF(I293=0,"",(I293/('Relatório PCP - Tabela 3'!P$60*'Relatório PCP - Tabela 3'!Q$60))*1000)</f>
        <v/>
      </c>
      <c r="K293" s="602"/>
      <c r="L293" s="173">
        <f>IF('Relatório PCP - Tabela 3'!F$6='PCP - Tabela 2'!E$11,'PCP - Tabela 1'!F300,IF('Relatório PCP - Tabela 3'!F$6='PCP - Tabela 2'!I$11,'PCP - Tabela 1'!G300,IF('Relatório PCP - Tabela 3'!F$6='PCP - Tabela 2'!M$11,'PCP - Tabela 1'!H300,IF('Relatório PCP - Tabela 3'!F$6='PCP - Tabela 2'!Q$11,'PCP - Tabela 1'!I300,""))))</f>
        <v>0</v>
      </c>
      <c r="M293" s="189"/>
      <c r="N293" s="189"/>
      <c r="O293" s="189"/>
      <c r="P293" s="189"/>
      <c r="Q293" s="190">
        <f t="shared" si="13"/>
        <v>0</v>
      </c>
      <c r="R293" s="190"/>
    </row>
    <row r="294" spans="1:18" ht="13.35" customHeight="1" x14ac:dyDescent="0.2">
      <c r="A294" s="36">
        <v>14</v>
      </c>
      <c r="B294" s="587" t="s">
        <v>81</v>
      </c>
      <c r="C294" s="587"/>
      <c r="D294" s="587"/>
      <c r="E294" s="587"/>
      <c r="F294" s="38"/>
      <c r="G294" s="172" t="str">
        <f>IF(F294=0,"",(F294/('Relatório PCP - Tabela 3'!P$58*'Relatório PCP - Tabela 3'!Q$58))*1000)</f>
        <v/>
      </c>
      <c r="H294" s="173">
        <f>IF('Relatório PCP - Tabela 3'!F$6='PCP - Tabela 2'!E$11,'PCP - Tabela 1'!K262,IF('Relatório PCP - Tabela 3'!F$6='PCP - Tabela 2'!I$11,'PCP - Tabela 1'!L262,IF('Relatório PCP - Tabela 3'!F$6='PCP - Tabela 2'!M$11,'PCP - Tabela 1'!M262,IF('Relatório PCP - Tabela 3'!F$6='PCP - Tabela 2'!Q$11,'PCP - Tabela 1'!N262,""))))</f>
        <v>0</v>
      </c>
      <c r="I294" s="38"/>
      <c r="J294" s="602" t="str">
        <f>IF(I294=0,"",(I294/('Relatório PCP - Tabela 3'!P$60*'Relatório PCP - Tabela 3'!Q$60))*1000)</f>
        <v/>
      </c>
      <c r="K294" s="602"/>
      <c r="L294" s="173">
        <f>IF('Relatório PCP - Tabela 3'!F$6='PCP - Tabela 2'!E$11,'PCP - Tabela 1'!F301,IF('Relatório PCP - Tabela 3'!F$6='PCP - Tabela 2'!I$11,'PCP - Tabela 1'!G301,IF('Relatório PCP - Tabela 3'!F$6='PCP - Tabela 2'!M$11,'PCP - Tabela 1'!H301,IF('Relatório PCP - Tabela 3'!F$6='PCP - Tabela 2'!Q$11,'PCP - Tabela 1'!I301,""))))</f>
        <v>0</v>
      </c>
      <c r="M294" s="189"/>
      <c r="N294" s="189"/>
      <c r="O294" s="189"/>
      <c r="P294" s="189"/>
      <c r="Q294" s="190">
        <f t="shared" si="13"/>
        <v>0</v>
      </c>
      <c r="R294" s="190"/>
    </row>
    <row r="295" spans="1:18" ht="13.35" customHeight="1" x14ac:dyDescent="0.2">
      <c r="A295" s="36">
        <v>15</v>
      </c>
      <c r="B295" s="587" t="s">
        <v>83</v>
      </c>
      <c r="C295" s="587"/>
      <c r="D295" s="587"/>
      <c r="E295" s="587"/>
      <c r="F295" s="38"/>
      <c r="G295" s="172" t="str">
        <f>IF(F295=0,"",(F295/('Relatório PCP - Tabela 3'!P$58*'Relatório PCP - Tabela 3'!Q$58))*1000)</f>
        <v/>
      </c>
      <c r="H295" s="173">
        <f>IF('Relatório PCP - Tabela 3'!F$6='PCP - Tabela 2'!E$11,'PCP - Tabela 1'!K263,IF('Relatório PCP - Tabela 3'!F$6='PCP - Tabela 2'!I$11,'PCP - Tabela 1'!L263,IF('Relatório PCP - Tabela 3'!F$6='PCP - Tabela 2'!M$11,'PCP - Tabela 1'!M263,IF('Relatório PCP - Tabela 3'!F$6='PCP - Tabela 2'!Q$11,'PCP - Tabela 1'!N263,""))))</f>
        <v>0</v>
      </c>
      <c r="I295" s="38"/>
      <c r="J295" s="602" t="str">
        <f>IF(I295=0,"",(I295/('Relatório PCP - Tabela 3'!P$60*'Relatório PCP - Tabela 3'!Q$60))*1000)</f>
        <v/>
      </c>
      <c r="K295" s="602"/>
      <c r="L295" s="173">
        <f>IF('Relatório PCP - Tabela 3'!F$6='PCP - Tabela 2'!E$11,'PCP - Tabela 1'!F302,IF('Relatório PCP - Tabela 3'!F$6='PCP - Tabela 2'!I$11,'PCP - Tabela 1'!G302,IF('Relatório PCP - Tabela 3'!F$6='PCP - Tabela 2'!M$11,'PCP - Tabela 1'!H302,IF('Relatório PCP - Tabela 3'!F$6='PCP - Tabela 2'!Q$11,'PCP - Tabela 1'!I302,""))))</f>
        <v>0</v>
      </c>
      <c r="M295" s="189"/>
      <c r="N295" s="189"/>
      <c r="O295" s="189"/>
      <c r="P295" s="189"/>
      <c r="Q295" s="190">
        <f t="shared" si="13"/>
        <v>0</v>
      </c>
      <c r="R295" s="190"/>
    </row>
    <row r="296" spans="1:18" ht="13.35" customHeight="1" x14ac:dyDescent="0.2">
      <c r="A296" s="36">
        <v>16</v>
      </c>
      <c r="B296" s="587" t="s">
        <v>85</v>
      </c>
      <c r="C296" s="587"/>
      <c r="D296" s="587"/>
      <c r="E296" s="587"/>
      <c r="F296" s="38"/>
      <c r="G296" s="172" t="str">
        <f>IF(F296=0,"",(F296/('Relatório PCP - Tabela 3'!P$58*'Relatório PCP - Tabela 3'!Q$58))*1000)</f>
        <v/>
      </c>
      <c r="H296" s="173">
        <f>IF('Relatório PCP - Tabela 3'!F$6='PCP - Tabela 2'!E$11,'PCP - Tabela 1'!K264,IF('Relatório PCP - Tabela 3'!F$6='PCP - Tabela 2'!I$11,'PCP - Tabela 1'!L264,IF('Relatório PCP - Tabela 3'!F$6='PCP - Tabela 2'!M$11,'PCP - Tabela 1'!M264,IF('Relatório PCP - Tabela 3'!F$6='PCP - Tabela 2'!Q$11,'PCP - Tabela 1'!N264,""))))</f>
        <v>0</v>
      </c>
      <c r="I296" s="38"/>
      <c r="J296" s="602" t="str">
        <f>IF(I296=0,"",(I296/('Relatório PCP - Tabela 3'!P$60*'Relatório PCP - Tabela 3'!Q$60))*1000)</f>
        <v/>
      </c>
      <c r="K296" s="602"/>
      <c r="L296" s="173">
        <f>IF('Relatório PCP - Tabela 3'!F$6='PCP - Tabela 2'!E$11,'PCP - Tabela 1'!F303,IF('Relatório PCP - Tabela 3'!F$6='PCP - Tabela 2'!I$11,'PCP - Tabela 1'!G303,IF('Relatório PCP - Tabela 3'!F$6='PCP - Tabela 2'!M$11,'PCP - Tabela 1'!H303,IF('Relatório PCP - Tabela 3'!F$6='PCP - Tabela 2'!Q$11,'PCP - Tabela 1'!I303,""))))</f>
        <v>0</v>
      </c>
      <c r="M296" s="189"/>
      <c r="N296" s="189"/>
      <c r="O296" s="189"/>
      <c r="P296" s="189"/>
      <c r="Q296" s="190">
        <f t="shared" si="13"/>
        <v>0</v>
      </c>
      <c r="R296" s="190"/>
    </row>
    <row r="297" spans="1:18" ht="13.35" customHeight="1" x14ac:dyDescent="0.2">
      <c r="A297" s="36">
        <v>17</v>
      </c>
      <c r="B297" s="587" t="s">
        <v>87</v>
      </c>
      <c r="C297" s="587"/>
      <c r="D297" s="587"/>
      <c r="E297" s="587"/>
      <c r="F297" s="38"/>
      <c r="G297" s="172" t="str">
        <f>IF(F297=0,"",(F297/('Relatório PCP - Tabela 3'!P$58*'Relatório PCP - Tabela 3'!Q$58))*1000)</f>
        <v/>
      </c>
      <c r="H297" s="173">
        <f>IF('Relatório PCP - Tabela 3'!F$6='PCP - Tabela 2'!E$11,'PCP - Tabela 1'!K265,IF('Relatório PCP - Tabela 3'!F$6='PCP - Tabela 2'!I$11,'PCP - Tabela 1'!L265,IF('Relatório PCP - Tabela 3'!F$6='PCP - Tabela 2'!M$11,'PCP - Tabela 1'!M265,IF('Relatório PCP - Tabela 3'!F$6='PCP - Tabela 2'!Q$11,'PCP - Tabela 1'!N265,""))))</f>
        <v>0</v>
      </c>
      <c r="I297" s="38"/>
      <c r="J297" s="602" t="str">
        <f>IF(I297=0,"",(I297/('Relatório PCP - Tabela 3'!P$60*'Relatório PCP - Tabela 3'!Q$60))*1000)</f>
        <v/>
      </c>
      <c r="K297" s="602"/>
      <c r="L297" s="173">
        <f>IF('Relatório PCP - Tabela 3'!F$6='PCP - Tabela 2'!E$11,'PCP - Tabela 1'!F304,IF('Relatório PCP - Tabela 3'!F$6='PCP - Tabela 2'!I$11,'PCP - Tabela 1'!G304,IF('Relatório PCP - Tabela 3'!F$6='PCP - Tabela 2'!M$11,'PCP - Tabela 1'!H304,IF('Relatório PCP - Tabela 3'!F$6='PCP - Tabela 2'!Q$11,'PCP - Tabela 1'!I304,""))))</f>
        <v>0</v>
      </c>
      <c r="M297" s="189"/>
      <c r="N297" s="189"/>
      <c r="O297" s="189"/>
      <c r="P297" s="189"/>
      <c r="Q297" s="190">
        <f t="shared" si="13"/>
        <v>0</v>
      </c>
      <c r="R297" s="190"/>
    </row>
    <row r="298" spans="1:18" ht="13.35" customHeight="1" x14ac:dyDescent="0.2">
      <c r="A298" s="36">
        <v>18</v>
      </c>
      <c r="B298" s="499" t="s">
        <v>89</v>
      </c>
      <c r="C298" s="499"/>
      <c r="D298" s="499"/>
      <c r="E298" s="499"/>
      <c r="F298" s="38"/>
      <c r="G298" s="172" t="str">
        <f>IF(F298=0,"",(F298/('Relatório PCP - Tabela 3'!P$58*'Relatório PCP - Tabela 3'!Q$58))*1000)</f>
        <v/>
      </c>
      <c r="H298" s="197">
        <f>IF('Relatório PCP - Tabela 3'!F$6='PCP - Tabela 2'!E$11,'PCP - Tabela 1'!K266,IF('Relatório PCP - Tabela 3'!F$6='PCP - Tabela 2'!I$11,'PCP - Tabela 1'!L266,IF('Relatório PCP - Tabela 3'!F$6='PCP - Tabela 2'!M$11,'PCP - Tabela 1'!M266,IF('Relatório PCP - Tabela 3'!F$6='PCP - Tabela 2'!Q$11,'PCP - Tabela 1'!N266,""))))</f>
        <v>0</v>
      </c>
      <c r="I298" s="38"/>
      <c r="J298" s="602" t="str">
        <f>IF(I298=0,"",(I298/('Relatório PCP - Tabela 3'!P$60*'Relatório PCP - Tabela 3'!Q$60))*1000)</f>
        <v/>
      </c>
      <c r="K298" s="602"/>
      <c r="L298" s="197">
        <f>IF('Relatório PCP - Tabela 3'!F$6='PCP - Tabela 2'!E$11,'PCP - Tabela 1'!F305,IF('Relatório PCP - Tabela 3'!F$6='PCP - Tabela 2'!I$11,'PCP - Tabela 1'!G305,IF('Relatório PCP - Tabela 3'!F$6='PCP - Tabela 2'!M$11,'PCP - Tabela 1'!H305,IF('Relatório PCP - Tabela 3'!F$6='PCP - Tabela 2'!Q$11,'PCP - Tabela 1'!I305,""))))</f>
        <v>0</v>
      </c>
      <c r="M298" s="166"/>
      <c r="N298" s="166"/>
      <c r="O298" s="166"/>
      <c r="P298" s="166"/>
      <c r="Q298" s="190">
        <f t="shared" si="13"/>
        <v>0</v>
      </c>
      <c r="R298" s="192"/>
    </row>
    <row r="299" spans="1:18" ht="13.35" customHeight="1" x14ac:dyDescent="0.2">
      <c r="A299" s="36">
        <v>19</v>
      </c>
      <c r="B299" s="587" t="s">
        <v>92</v>
      </c>
      <c r="C299" s="587"/>
      <c r="D299" s="587"/>
      <c r="E299" s="587"/>
      <c r="F299" s="38"/>
      <c r="G299" s="172" t="str">
        <f>IF(F299=0,"",(F299/('Relatório PCP - Tabela 3'!P$58*'Relatório PCP - Tabela 3'!Q$58))*1000)</f>
        <v/>
      </c>
      <c r="H299" s="173">
        <f>IF('Relatório PCP - Tabela 3'!F$6='PCP - Tabela 2'!E$11,'PCP - Tabela 1'!K267,IF('Relatório PCP - Tabela 3'!F$6='PCP - Tabela 2'!I$11,'PCP - Tabela 1'!L267,IF('Relatório PCP - Tabela 3'!F$6='PCP - Tabela 2'!M$11,'PCP - Tabela 1'!M267,IF('Relatório PCP - Tabela 3'!F$6='PCP - Tabela 2'!Q$11,'PCP - Tabela 1'!N267,""))))</f>
        <v>0</v>
      </c>
      <c r="I299" s="38"/>
      <c r="J299" s="602" t="str">
        <f>IF(I299=0,"",(I299/('Relatório PCP - Tabela 3'!P$60*'Relatório PCP - Tabela 3'!Q$60))*1000)</f>
        <v/>
      </c>
      <c r="K299" s="602"/>
      <c r="L299" s="173">
        <f>IF('Relatório PCP - Tabela 3'!F$6='PCP - Tabela 2'!E$11,'PCP - Tabela 1'!F306,IF('Relatório PCP - Tabela 3'!F$6='PCP - Tabela 2'!I$11,'PCP - Tabela 1'!G306,IF('Relatório PCP - Tabela 3'!F$6='PCP - Tabela 2'!M$11,'PCP - Tabela 1'!H306,IF('Relatório PCP - Tabela 3'!F$6='PCP - Tabela 2'!Q$11,'PCP - Tabela 1'!I306,""))))</f>
        <v>0</v>
      </c>
      <c r="M299" s="189"/>
      <c r="N299" s="189"/>
      <c r="O299" s="189"/>
      <c r="P299" s="189"/>
      <c r="Q299" s="190">
        <f t="shared" si="13"/>
        <v>0</v>
      </c>
      <c r="R299" s="190"/>
    </row>
    <row r="300" spans="1:18" ht="13.35" customHeight="1" x14ac:dyDescent="0.2">
      <c r="A300" s="44"/>
      <c r="B300" s="499" t="s">
        <v>220</v>
      </c>
      <c r="C300" s="499"/>
      <c r="D300" s="499"/>
      <c r="E300" s="499"/>
      <c r="F300" s="178"/>
      <c r="G300" s="198"/>
      <c r="H300" s="199"/>
      <c r="I300" s="178"/>
      <c r="J300" s="605" t="str">
        <f>IF(I300=0,"",(I300/('Relatório PCP - Tabela 3'!P$60*'Relatório PCP - Tabela 3'!Q$60))*1000)</f>
        <v/>
      </c>
      <c r="K300" s="605"/>
      <c r="L300" s="199"/>
      <c r="M300" s="189"/>
      <c r="N300" s="189"/>
      <c r="O300" s="189"/>
      <c r="P300" s="189"/>
      <c r="Q300" s="190"/>
      <c r="R300" s="190"/>
    </row>
    <row r="301" spans="1:18" ht="13.35" customHeight="1" x14ac:dyDescent="0.2">
      <c r="A301" s="36">
        <v>20</v>
      </c>
      <c r="B301" s="600" t="str">
        <f>B263</f>
        <v/>
      </c>
      <c r="C301" s="600"/>
      <c r="D301" s="600"/>
      <c r="E301" s="600"/>
      <c r="F301" s="38"/>
      <c r="G301" s="172" t="str">
        <f>IF(F301=0,"",(F301/('Relatório PCP - Tabela 3'!P$58*'Relatório PCP - Tabela 3'!Q$58))*1000)</f>
        <v/>
      </c>
      <c r="H301" s="173">
        <f>IF('Relatório PCP - Tabela 3'!F$6='PCP - Tabela 2'!E$11,'PCP - Tabela 1'!K269,IF('Relatório PCP - Tabela 3'!F$6='PCP - Tabela 2'!I$11,'PCP - Tabela 1'!L269,IF('Relatório PCP - Tabela 3'!F$6='PCP - Tabela 2'!M$11,'PCP - Tabela 1'!M269,IF('Relatório PCP - Tabela 3'!F$6='PCP - Tabela 2'!Q$11,'PCP - Tabela 1'!N269,""))))</f>
        <v>0</v>
      </c>
      <c r="I301" s="38"/>
      <c r="J301" s="602" t="str">
        <f>IF(I301=0,"",(I301/('Relatório PCP - Tabela 3'!P$60*'Relatório PCP - Tabela 3'!Q$60))*1000)</f>
        <v/>
      </c>
      <c r="K301" s="602"/>
      <c r="L301" s="173">
        <f>IF('Relatório PCP - Tabela 3'!F$6='PCP - Tabela 2'!E$11,'PCP - Tabela 1'!F308,IF('Relatório PCP - Tabela 3'!F$6='PCP - Tabela 2'!I$11,'PCP - Tabela 1'!G308,IF('Relatório PCP - Tabela 3'!F$6='PCP - Tabela 2'!M$11,'PCP - Tabela 1'!H308,IF('Relatório PCP - Tabela 3'!F$6='PCP - Tabela 2'!Q$11,'PCP - Tabela 1'!I308,""))))</f>
        <v>0</v>
      </c>
      <c r="M301" s="189"/>
      <c r="N301" s="189"/>
      <c r="O301" s="189"/>
      <c r="P301" s="189"/>
      <c r="Q301" s="190">
        <f>F301+I301</f>
        <v>0</v>
      </c>
      <c r="R301" s="190"/>
    </row>
    <row r="302" spans="1:18" ht="13.35" customHeight="1" x14ac:dyDescent="0.2">
      <c r="A302" s="36">
        <v>21</v>
      </c>
      <c r="B302" s="564" t="str">
        <f>B264</f>
        <v/>
      </c>
      <c r="C302" s="564"/>
      <c r="D302" s="564"/>
      <c r="E302" s="564"/>
      <c r="F302" s="38"/>
      <c r="G302" s="172" t="str">
        <f>IF(F302=0,"",(F302/('Relatório PCP - Tabela 3'!P$58*'Relatório PCP - Tabela 3'!Q$58))*1000)</f>
        <v/>
      </c>
      <c r="H302" s="173">
        <f>IF('Relatório PCP - Tabela 3'!F$6='PCP - Tabela 2'!E$11,'PCP - Tabela 1'!K270,IF('Relatório PCP - Tabela 3'!F$6='PCP - Tabela 2'!I$11,'PCP - Tabela 1'!L270,IF('Relatório PCP - Tabela 3'!F$6='PCP - Tabela 2'!M$11,'PCP - Tabela 1'!M270,IF('Relatório PCP - Tabela 3'!F$6='PCP - Tabela 2'!Q$11,'PCP - Tabela 1'!N270,""))))</f>
        <v>0</v>
      </c>
      <c r="I302" s="38"/>
      <c r="J302" s="602" t="str">
        <f>IF(I302=0,"",(I302/('Relatório PCP - Tabela 3'!P$60*'Relatório PCP - Tabela 3'!Q$60))*1000)</f>
        <v/>
      </c>
      <c r="K302" s="602"/>
      <c r="L302" s="173">
        <f>IF('Relatório PCP - Tabela 3'!F$6='PCP - Tabela 2'!E$11,'PCP - Tabela 1'!F309,IF('Relatório PCP - Tabela 3'!F$6='PCP - Tabela 2'!I$11,'PCP - Tabela 1'!G309,IF('Relatório PCP - Tabela 3'!F$6='PCP - Tabela 2'!M$11,'PCP - Tabela 1'!H309,IF('Relatório PCP - Tabela 3'!F$6='PCP - Tabela 2'!Q$11,'PCP - Tabela 1'!I309,""))))</f>
        <v>0</v>
      </c>
      <c r="M302" s="189"/>
      <c r="N302" s="189"/>
      <c r="O302" s="189"/>
      <c r="P302" s="189"/>
      <c r="Q302" s="190">
        <f>F302+I302</f>
        <v>0</v>
      </c>
      <c r="R302" s="190"/>
    </row>
    <row r="303" spans="1:18" ht="13.35" customHeight="1" x14ac:dyDescent="0.2">
      <c r="A303" s="36">
        <v>22</v>
      </c>
      <c r="B303" s="600" t="str">
        <f>B265</f>
        <v/>
      </c>
      <c r="C303" s="600"/>
      <c r="D303" s="600"/>
      <c r="E303" s="600"/>
      <c r="F303" s="38"/>
      <c r="G303" s="172" t="str">
        <f>IF(F303=0,"",(F303/('Relatório PCP - Tabela 3'!P$58*'Relatório PCP - Tabela 3'!Q$58))*1000)</f>
        <v/>
      </c>
      <c r="H303" s="173">
        <f>IF('Relatório PCP - Tabela 3'!F$6='PCP - Tabela 2'!E$11,'PCP - Tabela 1'!K271,IF('Relatório PCP - Tabela 3'!F$6='PCP - Tabela 2'!I$11,'PCP - Tabela 1'!L271,IF('Relatório PCP - Tabela 3'!F$6='PCP - Tabela 2'!M$11,'PCP - Tabela 1'!M271,IF('Relatório PCP - Tabela 3'!F$6='PCP - Tabela 2'!Q$11,'PCP - Tabela 1'!N271,""))))</f>
        <v>0</v>
      </c>
      <c r="I303" s="38"/>
      <c r="J303" s="602" t="str">
        <f>IF(I303=0,"",(I303/('Relatório PCP - Tabela 3'!P$60*'Relatório PCP - Tabela 3'!Q$60))*1000)</f>
        <v/>
      </c>
      <c r="K303" s="602"/>
      <c r="L303" s="173">
        <f>IF('Relatório PCP - Tabela 3'!F$6='PCP - Tabela 2'!E$11,'PCP - Tabela 1'!F310,IF('Relatório PCP - Tabela 3'!F$6='PCP - Tabela 2'!I$11,'PCP - Tabela 1'!G310,IF('Relatório PCP - Tabela 3'!F$6='PCP - Tabela 2'!M$11,'PCP - Tabela 1'!H310,IF('Relatório PCP - Tabela 3'!F$6='PCP - Tabela 2'!Q$11,'PCP - Tabela 1'!I310,""))))</f>
        <v>0</v>
      </c>
      <c r="M303" s="4"/>
      <c r="N303" s="4"/>
      <c r="O303" s="4"/>
      <c r="P303" s="4"/>
      <c r="Q303" s="190">
        <f>F303+I303</f>
        <v>0</v>
      </c>
    </row>
    <row r="304" spans="1:18" ht="13.35" customHeight="1" x14ac:dyDescent="0.2">
      <c r="A304" s="36">
        <v>23</v>
      </c>
      <c r="B304" s="600" t="str">
        <f>B266</f>
        <v/>
      </c>
      <c r="C304" s="600"/>
      <c r="D304" s="600"/>
      <c r="E304" s="600"/>
      <c r="F304" s="38"/>
      <c r="G304" s="172" t="str">
        <f>IF(F304=0,"",(F304/('Relatório PCP - Tabela 3'!P$58*'Relatório PCP - Tabela 3'!Q$58))*1000)</f>
        <v/>
      </c>
      <c r="H304" s="173">
        <f>IF('Relatório PCP - Tabela 3'!F$6='PCP - Tabela 2'!E$11,'PCP - Tabela 1'!K272,IF('Relatório PCP - Tabela 3'!F$6='PCP - Tabela 2'!I$11,'PCP - Tabela 1'!L272,IF('Relatório PCP - Tabela 3'!F$6='PCP - Tabela 2'!M$11,'PCP - Tabela 1'!M272,IF('Relatório PCP - Tabela 3'!F$6='PCP - Tabela 2'!Q$11,'PCP - Tabela 1'!N272,""))))</f>
        <v>0</v>
      </c>
      <c r="I304" s="38"/>
      <c r="J304" s="602" t="str">
        <f>IF(I304=0,"",(I304/('Relatório PCP - Tabela 3'!P$60*'Relatório PCP - Tabela 3'!Q$60))*1000)</f>
        <v/>
      </c>
      <c r="K304" s="602"/>
      <c r="L304" s="173">
        <f>IF('Relatório PCP - Tabela 3'!F$6='PCP - Tabela 2'!E$11,'PCP - Tabela 1'!F311,IF('Relatório PCP - Tabela 3'!F$6='PCP - Tabela 2'!I$11,'PCP - Tabela 1'!G311,IF('Relatório PCP - Tabela 3'!F$6='PCP - Tabela 2'!M$11,'PCP - Tabela 1'!H311,IF('Relatório PCP - Tabela 3'!F$6='PCP - Tabela 2'!Q$11,'PCP - Tabela 1'!I311,""))))</f>
        <v>0</v>
      </c>
      <c r="M304" s="4"/>
      <c r="N304" s="4"/>
      <c r="O304" s="4"/>
      <c r="P304" s="4"/>
      <c r="Q304" s="190">
        <f>F304+I304</f>
        <v>0</v>
      </c>
    </row>
    <row r="305" spans="1:18" ht="13.35" customHeight="1" x14ac:dyDescent="0.2">
      <c r="A305" s="36">
        <v>24</v>
      </c>
      <c r="B305" s="564" t="str">
        <f>B267</f>
        <v/>
      </c>
      <c r="C305" s="564"/>
      <c r="D305" s="564"/>
      <c r="E305" s="564"/>
      <c r="F305" s="38"/>
      <c r="G305" s="172" t="str">
        <f>IF(F305=0,"",(F305/('Relatório PCP - Tabela 3'!P$58*'Relatório PCP - Tabela 3'!Q$58))*1000)</f>
        <v/>
      </c>
      <c r="H305" s="173">
        <f>IF('Relatório PCP - Tabela 3'!F$6='PCP - Tabela 2'!E$11,'PCP - Tabela 1'!K273,IF('Relatório PCP - Tabela 3'!F$6='PCP - Tabela 2'!I$11,'PCP - Tabela 1'!L273,IF('Relatório PCP - Tabela 3'!F$6='PCP - Tabela 2'!M$11,'PCP - Tabela 1'!M273,IF('Relatório PCP - Tabela 3'!F$6='PCP - Tabela 2'!Q$11,'PCP - Tabela 1'!N273,""))))</f>
        <v>0</v>
      </c>
      <c r="I305" s="38"/>
      <c r="J305" s="602" t="str">
        <f>IF(I305=0,"",(I305/('Relatório PCP - Tabela 3'!P$60*'Relatório PCP - Tabela 3'!Q$60))*1000)</f>
        <v/>
      </c>
      <c r="K305" s="602"/>
      <c r="L305" s="173">
        <f>IF('Relatório PCP - Tabela 3'!F$6='PCP - Tabela 2'!E$11,'PCP - Tabela 1'!F312,IF('Relatório PCP - Tabela 3'!F$6='PCP - Tabela 2'!I$11,'PCP - Tabela 1'!G312,IF('Relatório PCP - Tabela 3'!F$6='PCP - Tabela 2'!M$11,'PCP - Tabela 1'!H312,IF('Relatório PCP - Tabela 3'!F$6='PCP - Tabela 2'!Q$11,'PCP - Tabela 1'!I312,""))))</f>
        <v>0</v>
      </c>
      <c r="M305" s="4"/>
      <c r="N305" s="4"/>
      <c r="O305" s="4"/>
      <c r="P305" s="4"/>
      <c r="Q305" s="190">
        <f>F305+I305</f>
        <v>0</v>
      </c>
    </row>
    <row r="306" spans="1:18" ht="6" customHeight="1" x14ac:dyDescent="0.2">
      <c r="A306" s="32"/>
      <c r="B306" s="35"/>
      <c r="C306" s="35"/>
      <c r="D306" s="35"/>
      <c r="E306" s="35"/>
      <c r="J306" s="13"/>
      <c r="K306" s="13"/>
      <c r="O306" s="13"/>
      <c r="P306" s="13"/>
    </row>
    <row r="307" spans="1:18" ht="22.5" customHeight="1" x14ac:dyDescent="0.25">
      <c r="A307" s="497" t="s">
        <v>19</v>
      </c>
      <c r="B307" s="497"/>
      <c r="C307" s="497"/>
      <c r="D307" s="497"/>
      <c r="E307" s="505" t="str">
        <f>E269</f>
        <v>3R Petroleum</v>
      </c>
      <c r="F307" s="505"/>
      <c r="G307" s="505"/>
      <c r="H307" s="505"/>
      <c r="I307" s="505"/>
      <c r="K307" s="486" t="s">
        <v>21</v>
      </c>
      <c r="L307" s="486"/>
      <c r="M307" s="486"/>
      <c r="N307" s="486"/>
      <c r="O307" s="486"/>
      <c r="P307" s="158"/>
    </row>
    <row r="308" spans="1:18" ht="6" customHeight="1" x14ac:dyDescent="0.2">
      <c r="I308" s="22"/>
      <c r="K308" s="22"/>
      <c r="L308" s="22"/>
      <c r="M308" s="22"/>
      <c r="N308" s="22"/>
      <c r="O308" s="22"/>
      <c r="P308" s="22"/>
    </row>
    <row r="309" spans="1:18" ht="16.5" customHeight="1" x14ac:dyDescent="0.2">
      <c r="A309" s="487" t="s">
        <v>95</v>
      </c>
      <c r="B309" s="511">
        <f>B271</f>
        <v>5</v>
      </c>
      <c r="C309" s="13"/>
      <c r="D309" s="483" t="s">
        <v>250</v>
      </c>
      <c r="E309" s="483"/>
      <c r="F309" s="483"/>
      <c r="G309" s="483"/>
      <c r="H309" s="483"/>
      <c r="I309" s="483"/>
      <c r="K309" s="586" t="s">
        <v>222</v>
      </c>
      <c r="L309" s="586"/>
      <c r="M309" s="586"/>
      <c r="N309" s="586"/>
      <c r="O309" s="586"/>
      <c r="P309" s="159"/>
    </row>
    <row r="310" spans="1:18" ht="14.25" customHeight="1" x14ac:dyDescent="0.2">
      <c r="A310" s="487"/>
      <c r="B310" s="511"/>
      <c r="C310" s="13"/>
      <c r="D310" s="483" t="s">
        <v>7</v>
      </c>
      <c r="E310" s="483"/>
      <c r="F310" s="483"/>
      <c r="G310" s="483" t="s">
        <v>8</v>
      </c>
      <c r="H310" s="483"/>
      <c r="I310" s="483"/>
    </row>
    <row r="311" spans="1:18" ht="14.25" customHeight="1" x14ac:dyDescent="0.25">
      <c r="A311" s="477" t="s">
        <v>4</v>
      </c>
      <c r="B311" s="477"/>
      <c r="C311" s="23"/>
      <c r="D311" s="14" t="s">
        <v>9</v>
      </c>
      <c r="E311" s="14" t="s">
        <v>10</v>
      </c>
      <c r="F311" s="14" t="s">
        <v>11</v>
      </c>
      <c r="G311" s="14" t="s">
        <v>9</v>
      </c>
      <c r="H311" s="14" t="s">
        <v>10</v>
      </c>
      <c r="I311" s="14" t="s">
        <v>11</v>
      </c>
      <c r="K311" s="593" t="s">
        <v>223</v>
      </c>
      <c r="L311" s="593"/>
      <c r="M311" s="593"/>
      <c r="N311" s="593"/>
      <c r="O311" s="593"/>
      <c r="P311" s="22"/>
    </row>
    <row r="312" spans="1:18" ht="13.5" customHeight="1" x14ac:dyDescent="0.2">
      <c r="A312" s="551">
        <f>A274</f>
        <v>44986</v>
      </c>
      <c r="B312" s="551"/>
      <c r="C312" s="23"/>
      <c r="D312" s="72">
        <f t="shared" ref="D312:I312" si="14">D274</f>
        <v>2</v>
      </c>
      <c r="E312" s="72">
        <f t="shared" si="14"/>
        <v>8</v>
      </c>
      <c r="F312" s="73">
        <f t="shared" si="14"/>
        <v>2022</v>
      </c>
      <c r="G312" s="72">
        <f t="shared" si="14"/>
        <v>31</v>
      </c>
      <c r="H312" s="72">
        <f t="shared" si="14"/>
        <v>12</v>
      </c>
      <c r="I312" s="73">
        <f t="shared" si="14"/>
        <v>2022</v>
      </c>
      <c r="K312" s="594" t="s">
        <v>25</v>
      </c>
      <c r="L312" s="594"/>
      <c r="M312" s="594"/>
      <c r="N312" s="594"/>
      <c r="O312" s="594"/>
      <c r="P312" s="22"/>
      <c r="Q312" s="14" t="s">
        <v>530</v>
      </c>
    </row>
    <row r="313" spans="1:18" ht="6" customHeight="1" x14ac:dyDescent="0.2"/>
    <row r="314" spans="1:18" ht="16.5" customHeight="1" x14ac:dyDescent="0.2">
      <c r="A314" s="586" t="s">
        <v>522</v>
      </c>
      <c r="B314" s="586"/>
      <c r="C314" s="586"/>
      <c r="D314" s="586"/>
      <c r="E314" s="586"/>
      <c r="F314" s="586"/>
      <c r="G314" s="586"/>
      <c r="H314" s="586"/>
      <c r="I314" s="586"/>
      <c r="J314" s="586"/>
      <c r="K314" s="586"/>
      <c r="L314" s="586"/>
      <c r="M314" s="52"/>
      <c r="N314" s="52"/>
      <c r="O314" s="52"/>
      <c r="P314" s="52"/>
      <c r="Q314" s="52"/>
    </row>
    <row r="315" spans="1:18" ht="13.7" customHeight="1" x14ac:dyDescent="0.2">
      <c r="A315" s="603" t="s">
        <v>31</v>
      </c>
      <c r="B315" s="502" t="s">
        <v>98</v>
      </c>
      <c r="C315" s="502"/>
      <c r="D315" s="502"/>
      <c r="E315" s="502"/>
      <c r="F315" s="604" t="str">
        <f>'Relatório PCP - Tabela 3'!A62</f>
        <v/>
      </c>
      <c r="G315" s="604"/>
      <c r="H315" s="604"/>
      <c r="I315" s="604" t="str">
        <f>'Relatório PCP - Tabela 3'!A64</f>
        <v/>
      </c>
      <c r="J315" s="604"/>
      <c r="K315" s="604"/>
      <c r="L315" s="604"/>
      <c r="M315" s="52"/>
      <c r="N315" s="52"/>
      <c r="O315" s="52"/>
      <c r="P315" s="52"/>
      <c r="Q315" s="52"/>
    </row>
    <row r="316" spans="1:18" ht="12.75" customHeight="1" x14ac:dyDescent="0.2">
      <c r="A316" s="603"/>
      <c r="B316" s="502"/>
      <c r="C316" s="502"/>
      <c r="D316" s="502"/>
      <c r="E316" s="502"/>
      <c r="F316" s="182" t="s">
        <v>40</v>
      </c>
      <c r="G316" s="167" t="s">
        <v>40</v>
      </c>
      <c r="H316" s="183" t="s">
        <v>523</v>
      </c>
      <c r="I316" s="182" t="s">
        <v>40</v>
      </c>
      <c r="J316" s="608" t="s">
        <v>40</v>
      </c>
      <c r="K316" s="608"/>
      <c r="L316" s="183" t="s">
        <v>523</v>
      </c>
      <c r="M316" s="52"/>
      <c r="N316" s="52"/>
      <c r="O316" s="52"/>
      <c r="P316" s="52"/>
      <c r="Q316" s="52"/>
    </row>
    <row r="317" spans="1:18" ht="12.75" customHeight="1" x14ac:dyDescent="0.25">
      <c r="A317" s="603"/>
      <c r="B317" s="502"/>
      <c r="C317" s="502"/>
      <c r="D317" s="502"/>
      <c r="E317" s="502"/>
      <c r="F317" s="184" t="s">
        <v>480</v>
      </c>
      <c r="G317" s="168" t="s">
        <v>499</v>
      </c>
      <c r="H317" s="185" t="s">
        <v>524</v>
      </c>
      <c r="I317" s="184" t="s">
        <v>480</v>
      </c>
      <c r="J317" s="606" t="s">
        <v>499</v>
      </c>
      <c r="K317" s="606"/>
      <c r="L317" s="185" t="s">
        <v>524</v>
      </c>
      <c r="M317" s="52"/>
      <c r="N317" s="52"/>
      <c r="O317" s="52"/>
      <c r="P317" s="52"/>
      <c r="Q317" s="52"/>
    </row>
    <row r="318" spans="1:18" ht="13.5" customHeight="1" x14ac:dyDescent="0.25">
      <c r="A318" s="603"/>
      <c r="B318" s="502"/>
      <c r="C318" s="502"/>
      <c r="D318" s="502"/>
      <c r="E318" s="502"/>
      <c r="F318" s="186" t="s">
        <v>481</v>
      </c>
      <c r="G318" s="187" t="s">
        <v>504</v>
      </c>
      <c r="H318" s="188" t="s">
        <v>504</v>
      </c>
      <c r="I318" s="186" t="s">
        <v>481</v>
      </c>
      <c r="J318" s="607" t="s">
        <v>504</v>
      </c>
      <c r="K318" s="607"/>
      <c r="L318" s="188" t="s">
        <v>504</v>
      </c>
      <c r="M318" s="52"/>
      <c r="N318" s="52"/>
      <c r="O318" s="52"/>
      <c r="P318" s="52"/>
      <c r="Q318" s="52"/>
    </row>
    <row r="319" spans="1:18" ht="13.35" customHeight="1" x14ac:dyDescent="0.2">
      <c r="A319" s="36">
        <v>1</v>
      </c>
      <c r="B319" s="587" t="s">
        <v>55</v>
      </c>
      <c r="C319" s="587"/>
      <c r="D319" s="587"/>
      <c r="E319" s="587"/>
      <c r="F319" s="38"/>
      <c r="G319" s="172" t="str">
        <f>IF(F319=0,"",(F319/('Relatório PCP - Tabela 3'!P$62*'Relatório PCP - Tabela 3'!Q$62))*1000)</f>
        <v/>
      </c>
      <c r="H319" s="173">
        <f>IF('Relatório PCP - Tabela 3'!F$6='PCP - Tabela 2'!E$11,'PCP - Tabela 1'!K288,IF('Relatório PCP - Tabela 3'!F$6='PCP - Tabela 2'!I$11,'PCP - Tabela 1'!L288,IF('Relatório PCP - Tabela 3'!F$6='PCP - Tabela 2'!M$11,'PCP - Tabela 1'!M288,IF('Relatório PCP - Tabela 3'!F$6='PCP - Tabela 2'!Q$11,'PCP - Tabela 1'!N288,""))))</f>
        <v>0</v>
      </c>
      <c r="I319" s="38"/>
      <c r="J319" s="602" t="str">
        <f>IF(I319=0,"",(I319/('Relatório PCP - Tabela 3'!P$64*'Relatório PCP - Tabela 3'!Q$64))*1000)</f>
        <v/>
      </c>
      <c r="K319" s="602"/>
      <c r="L319" s="173">
        <f>IF('Relatório PCP - Tabela 3'!F$6='PCP - Tabela 2'!E$11,'PCP - Tabela 1'!F327,IF('Relatório PCP - Tabela 3'!F$6='PCP - Tabela 2'!I$11,'PCP - Tabela 1'!G327,IF('Relatório PCP - Tabela 3'!F$6='PCP - Tabela 2'!M$11,'PCP - Tabela 1'!H327,IF('Relatório PCP - Tabela 3'!F$6='PCP - Tabela 2'!Q$11,'PCP - Tabela 1'!I327,""))))</f>
        <v>0</v>
      </c>
      <c r="M319" s="189"/>
      <c r="N319" s="189"/>
      <c r="O319" s="189"/>
      <c r="P319" s="189"/>
      <c r="Q319" s="190">
        <f t="shared" ref="Q319:Q337" si="15">F319+I319</f>
        <v>0</v>
      </c>
      <c r="R319" s="190"/>
    </row>
    <row r="320" spans="1:18" ht="13.35" customHeight="1" x14ac:dyDescent="0.2">
      <c r="A320" s="36">
        <v>2</v>
      </c>
      <c r="B320" s="587" t="s">
        <v>57</v>
      </c>
      <c r="C320" s="587"/>
      <c r="D320" s="587"/>
      <c r="E320" s="587"/>
      <c r="F320" s="38"/>
      <c r="G320" s="172" t="str">
        <f>IF(F320=0,"",(F320/('Relatório PCP - Tabela 3'!P$62*'Relatório PCP - Tabela 3'!Q$62))*1000)</f>
        <v/>
      </c>
      <c r="H320" s="173">
        <f>IF('Relatório PCP - Tabela 3'!F$6='PCP - Tabela 2'!E$11,'PCP - Tabela 1'!K289,IF('Relatório PCP - Tabela 3'!F$6='PCP - Tabela 2'!I$11,'PCP - Tabela 1'!L289,IF('Relatório PCP - Tabela 3'!F$6='PCP - Tabela 2'!M$11,'PCP - Tabela 1'!M289,IF('Relatório PCP - Tabela 3'!F$6='PCP - Tabela 2'!Q$11,'PCP - Tabela 1'!N289,""))))</f>
        <v>0</v>
      </c>
      <c r="I320" s="38"/>
      <c r="J320" s="602" t="str">
        <f>IF(I320=0,"",(I320/('Relatório PCP - Tabela 3'!P$64*'Relatório PCP - Tabela 3'!Q$64))*1000)</f>
        <v/>
      </c>
      <c r="K320" s="602"/>
      <c r="L320" s="173">
        <f>IF('Relatório PCP - Tabela 3'!F$6='PCP - Tabela 2'!E$11,'PCP - Tabela 1'!F328,IF('Relatório PCP - Tabela 3'!F$6='PCP - Tabela 2'!I$11,'PCP - Tabela 1'!G328,IF('Relatório PCP - Tabela 3'!F$6='PCP - Tabela 2'!M$11,'PCP - Tabela 1'!H328,IF('Relatório PCP - Tabela 3'!F$6='PCP - Tabela 2'!Q$11,'PCP - Tabela 1'!I328,""))))</f>
        <v>0</v>
      </c>
      <c r="M320" s="189"/>
      <c r="N320" s="189"/>
      <c r="O320" s="189"/>
      <c r="P320" s="189"/>
      <c r="Q320" s="190">
        <f t="shared" si="15"/>
        <v>0</v>
      </c>
      <c r="R320" s="190"/>
    </row>
    <row r="321" spans="1:18" ht="13.35" customHeight="1" x14ac:dyDescent="0.2">
      <c r="A321" s="36">
        <v>3</v>
      </c>
      <c r="B321" s="587" t="s">
        <v>59</v>
      </c>
      <c r="C321" s="587"/>
      <c r="D321" s="587"/>
      <c r="E321" s="587"/>
      <c r="F321" s="38"/>
      <c r="G321" s="172" t="str">
        <f>IF(F321=0,"",(F321/('Relatório PCP - Tabela 3'!P$62*'Relatório PCP - Tabela 3'!Q$62))*1000)</f>
        <v/>
      </c>
      <c r="H321" s="173">
        <f>IF('Relatório PCP - Tabela 3'!F$6='PCP - Tabela 2'!E$11,'PCP - Tabela 1'!K290,IF('Relatório PCP - Tabela 3'!F$6='PCP - Tabela 2'!I$11,'PCP - Tabela 1'!L290,IF('Relatório PCP - Tabela 3'!F$6='PCP - Tabela 2'!M$11,'PCP - Tabela 1'!M290,IF('Relatório PCP - Tabela 3'!F$6='PCP - Tabela 2'!Q$11,'PCP - Tabela 1'!N290,""))))</f>
        <v>0</v>
      </c>
      <c r="I321" s="38"/>
      <c r="J321" s="602" t="str">
        <f>IF(I321=0,"",(I321/('Relatório PCP - Tabela 3'!P$64*'Relatório PCP - Tabela 3'!Q$64))*1000)</f>
        <v/>
      </c>
      <c r="K321" s="602"/>
      <c r="L321" s="173">
        <f>IF('Relatório PCP - Tabela 3'!F$6='PCP - Tabela 2'!E$11,'PCP - Tabela 1'!F329,IF('Relatório PCP - Tabela 3'!F$6='PCP - Tabela 2'!I$11,'PCP - Tabela 1'!G329,IF('Relatório PCP - Tabela 3'!F$6='PCP - Tabela 2'!M$11,'PCP - Tabela 1'!H329,IF('Relatório PCP - Tabela 3'!F$6='PCP - Tabela 2'!Q$11,'PCP - Tabela 1'!I329,""))))</f>
        <v>0</v>
      </c>
      <c r="M321" s="189"/>
      <c r="N321" s="189"/>
      <c r="O321" s="189"/>
      <c r="P321" s="189"/>
      <c r="Q321" s="190">
        <f t="shared" si="15"/>
        <v>0</v>
      </c>
      <c r="R321" s="190"/>
    </row>
    <row r="322" spans="1:18" ht="13.35" customHeight="1" x14ac:dyDescent="0.2">
      <c r="A322" s="36">
        <v>4</v>
      </c>
      <c r="B322" s="587" t="s">
        <v>61</v>
      </c>
      <c r="C322" s="587"/>
      <c r="D322" s="587"/>
      <c r="E322" s="587"/>
      <c r="F322" s="38"/>
      <c r="G322" s="172" t="str">
        <f>IF(F322=0,"",(F322/('Relatório PCP - Tabela 3'!P$62*'Relatório PCP - Tabela 3'!Q$62))*1000)</f>
        <v/>
      </c>
      <c r="H322" s="173">
        <f>IF('Relatório PCP - Tabela 3'!F$6='PCP - Tabela 2'!E$11,'PCP - Tabela 1'!K291,IF('Relatório PCP - Tabela 3'!F$6='PCP - Tabela 2'!I$11,'PCP - Tabela 1'!L291,IF('Relatório PCP - Tabela 3'!F$6='PCP - Tabela 2'!M$11,'PCP - Tabela 1'!M291,IF('Relatório PCP - Tabela 3'!F$6='PCP - Tabela 2'!Q$11,'PCP - Tabela 1'!N291,""))))</f>
        <v>0</v>
      </c>
      <c r="I322" s="38"/>
      <c r="J322" s="602" t="str">
        <f>IF(I322=0,"",(I322/('Relatório PCP - Tabela 3'!P$64*'Relatório PCP - Tabela 3'!Q$64))*1000)</f>
        <v/>
      </c>
      <c r="K322" s="602"/>
      <c r="L322" s="173">
        <f>IF('Relatório PCP - Tabela 3'!F$6='PCP - Tabela 2'!E$11,'PCP - Tabela 1'!F330,IF('Relatório PCP - Tabela 3'!F$6='PCP - Tabela 2'!I$11,'PCP - Tabela 1'!G330,IF('Relatório PCP - Tabela 3'!F$6='PCP - Tabela 2'!M$11,'PCP - Tabela 1'!H330,IF('Relatório PCP - Tabela 3'!F$6='PCP - Tabela 2'!Q$11,'PCP - Tabela 1'!I330,""))))</f>
        <v>0</v>
      </c>
      <c r="M322" s="189"/>
      <c r="N322" s="189"/>
      <c r="O322" s="189"/>
      <c r="P322" s="189"/>
      <c r="Q322" s="190">
        <f t="shared" si="15"/>
        <v>0</v>
      </c>
      <c r="R322" s="190"/>
    </row>
    <row r="323" spans="1:18" ht="13.35" customHeight="1" x14ac:dyDescent="0.2">
      <c r="A323" s="36">
        <v>5</v>
      </c>
      <c r="B323" s="587" t="s">
        <v>63</v>
      </c>
      <c r="C323" s="587"/>
      <c r="D323" s="587"/>
      <c r="E323" s="587"/>
      <c r="F323" s="38"/>
      <c r="G323" s="172" t="str">
        <f>IF(F323=0,"",(F323/('Relatório PCP - Tabela 3'!P$62*'Relatório PCP - Tabela 3'!Q$62))*1000)</f>
        <v/>
      </c>
      <c r="H323" s="173">
        <f>IF('Relatório PCP - Tabela 3'!F$6='PCP - Tabela 2'!E$11,'PCP - Tabela 1'!K292,IF('Relatório PCP - Tabela 3'!F$6='PCP - Tabela 2'!I$11,'PCP - Tabela 1'!L292,IF('Relatório PCP - Tabela 3'!F$6='PCP - Tabela 2'!M$11,'PCP - Tabela 1'!M292,IF('Relatório PCP - Tabela 3'!F$6='PCP - Tabela 2'!Q$11,'PCP - Tabela 1'!N292,""))))</f>
        <v>0</v>
      </c>
      <c r="I323" s="38"/>
      <c r="J323" s="602" t="str">
        <f>IF(I323=0,"",(I323/('Relatório PCP - Tabela 3'!P$64*'Relatório PCP - Tabela 3'!Q$64))*1000)</f>
        <v/>
      </c>
      <c r="K323" s="602"/>
      <c r="L323" s="173">
        <f>IF('Relatório PCP - Tabela 3'!F$6='PCP - Tabela 2'!E$11,'PCP - Tabela 1'!F331,IF('Relatório PCP - Tabela 3'!F$6='PCP - Tabela 2'!I$11,'PCP - Tabela 1'!G331,IF('Relatório PCP - Tabela 3'!F$6='PCP - Tabela 2'!M$11,'PCP - Tabela 1'!H331,IF('Relatório PCP - Tabela 3'!F$6='PCP - Tabela 2'!Q$11,'PCP - Tabela 1'!I331,""))))</f>
        <v>0</v>
      </c>
      <c r="M323" s="189"/>
      <c r="N323" s="189"/>
      <c r="O323" s="189"/>
      <c r="P323" s="189"/>
      <c r="Q323" s="190">
        <f t="shared" si="15"/>
        <v>0</v>
      </c>
      <c r="R323" s="190"/>
    </row>
    <row r="324" spans="1:18" ht="13.35" customHeight="1" x14ac:dyDescent="0.2">
      <c r="A324" s="36">
        <v>6</v>
      </c>
      <c r="B324" s="587" t="s">
        <v>65</v>
      </c>
      <c r="C324" s="587"/>
      <c r="D324" s="587"/>
      <c r="E324" s="587"/>
      <c r="F324" s="38"/>
      <c r="G324" s="172" t="str">
        <f>IF(F324=0,"",(F324/('Relatório PCP - Tabela 3'!P$62*'Relatório PCP - Tabela 3'!Q$62))*1000)</f>
        <v/>
      </c>
      <c r="H324" s="173">
        <f>IF('Relatório PCP - Tabela 3'!F$6='PCP - Tabela 2'!E$11,'PCP - Tabela 1'!K293,IF('Relatório PCP - Tabela 3'!F$6='PCP - Tabela 2'!I$11,'PCP - Tabela 1'!L293,IF('Relatório PCP - Tabela 3'!F$6='PCP - Tabela 2'!M$11,'PCP - Tabela 1'!M293,IF('Relatório PCP - Tabela 3'!F$6='PCP - Tabela 2'!Q$11,'PCP - Tabela 1'!N293,""))))</f>
        <v>0</v>
      </c>
      <c r="I324" s="38"/>
      <c r="J324" s="602" t="str">
        <f>IF(I324=0,"",(I324/('Relatório PCP - Tabela 3'!P$64*'Relatório PCP - Tabela 3'!Q$64))*1000)</f>
        <v/>
      </c>
      <c r="K324" s="602"/>
      <c r="L324" s="173">
        <f>IF('Relatório PCP - Tabela 3'!F$6='PCP - Tabela 2'!E$11,'PCP - Tabela 1'!F332,IF('Relatório PCP - Tabela 3'!F$6='PCP - Tabela 2'!I$11,'PCP - Tabela 1'!G332,IF('Relatório PCP - Tabela 3'!F$6='PCP - Tabela 2'!M$11,'PCP - Tabela 1'!H332,IF('Relatório PCP - Tabela 3'!F$6='PCP - Tabela 2'!Q$11,'PCP - Tabela 1'!I332,""))))</f>
        <v>0</v>
      </c>
      <c r="M324" s="189"/>
      <c r="N324" s="189"/>
      <c r="O324" s="189"/>
      <c r="P324" s="189"/>
      <c r="Q324" s="190">
        <f t="shared" si="15"/>
        <v>0</v>
      </c>
      <c r="R324" s="190"/>
    </row>
    <row r="325" spans="1:18" ht="13.35" customHeight="1" x14ac:dyDescent="0.2">
      <c r="A325" s="36">
        <v>7</v>
      </c>
      <c r="B325" s="587" t="s">
        <v>67</v>
      </c>
      <c r="C325" s="587"/>
      <c r="D325" s="587"/>
      <c r="E325" s="587"/>
      <c r="F325" s="38"/>
      <c r="G325" s="172" t="str">
        <f>IF(F325=0,"",(F325/('Relatório PCP - Tabela 3'!P$62*'Relatório PCP - Tabela 3'!Q$62))*1000)</f>
        <v/>
      </c>
      <c r="H325" s="173">
        <f>IF('Relatório PCP - Tabela 3'!F$6='PCP - Tabela 2'!E$11,'PCP - Tabela 1'!K294,IF('Relatório PCP - Tabela 3'!F$6='PCP - Tabela 2'!I$11,'PCP - Tabela 1'!L294,IF('Relatório PCP - Tabela 3'!F$6='PCP - Tabela 2'!M$11,'PCP - Tabela 1'!M294,IF('Relatório PCP - Tabela 3'!F$6='PCP - Tabela 2'!Q$11,'PCP - Tabela 1'!N294,""))))</f>
        <v>0</v>
      </c>
      <c r="I325" s="38"/>
      <c r="J325" s="602" t="str">
        <f>IF(I325=0,"",(I325/('Relatório PCP - Tabela 3'!P$64*'Relatório PCP - Tabela 3'!Q$64))*1000)</f>
        <v/>
      </c>
      <c r="K325" s="602"/>
      <c r="L325" s="173">
        <f>IF('Relatório PCP - Tabela 3'!F$6='PCP - Tabela 2'!E$11,'PCP - Tabela 1'!F333,IF('Relatório PCP - Tabela 3'!F$6='PCP - Tabela 2'!I$11,'PCP - Tabela 1'!G333,IF('Relatório PCP - Tabela 3'!F$6='PCP - Tabela 2'!M$11,'PCP - Tabela 1'!H333,IF('Relatório PCP - Tabela 3'!F$6='PCP - Tabela 2'!Q$11,'PCP - Tabela 1'!I333,""))))</f>
        <v>0</v>
      </c>
      <c r="M325" s="189"/>
      <c r="N325" s="189"/>
      <c r="O325" s="189"/>
      <c r="P325" s="189"/>
      <c r="Q325" s="190">
        <f t="shared" si="15"/>
        <v>0</v>
      </c>
      <c r="R325" s="190"/>
    </row>
    <row r="326" spans="1:18" ht="13.35" customHeight="1" x14ac:dyDescent="0.2">
      <c r="A326" s="36">
        <v>8</v>
      </c>
      <c r="B326" s="587" t="s">
        <v>69</v>
      </c>
      <c r="C326" s="587"/>
      <c r="D326" s="587"/>
      <c r="E326" s="587"/>
      <c r="F326" s="38"/>
      <c r="G326" s="172" t="str">
        <f>IF(F326=0,"",(F326/('Relatório PCP - Tabela 3'!P$62*'Relatório PCP - Tabela 3'!Q$62))*1000)</f>
        <v/>
      </c>
      <c r="H326" s="173">
        <f>IF('Relatório PCP - Tabela 3'!F$6='PCP - Tabela 2'!E$11,'PCP - Tabela 1'!K295,IF('Relatório PCP - Tabela 3'!F$6='PCP - Tabela 2'!I$11,'PCP - Tabela 1'!L295,IF('Relatório PCP - Tabela 3'!F$6='PCP - Tabela 2'!M$11,'PCP - Tabela 1'!M295,IF('Relatório PCP - Tabela 3'!F$6='PCP - Tabela 2'!Q$11,'PCP - Tabela 1'!N295,""))))</f>
        <v>0</v>
      </c>
      <c r="I326" s="38"/>
      <c r="J326" s="602" t="str">
        <f>IF(I326=0,"",(I326/('Relatório PCP - Tabela 3'!P$64*'Relatório PCP - Tabela 3'!Q$64))*1000)</f>
        <v/>
      </c>
      <c r="K326" s="602"/>
      <c r="L326" s="173">
        <f>IF('Relatório PCP - Tabela 3'!F$6='PCP - Tabela 2'!E$11,'PCP - Tabela 1'!F334,IF('Relatório PCP - Tabela 3'!F$6='PCP - Tabela 2'!I$11,'PCP - Tabela 1'!G334,IF('Relatório PCP - Tabela 3'!F$6='PCP - Tabela 2'!M$11,'PCP - Tabela 1'!H334,IF('Relatório PCP - Tabela 3'!F$6='PCP - Tabela 2'!Q$11,'PCP - Tabela 1'!I334,""))))</f>
        <v>0</v>
      </c>
      <c r="M326" s="189"/>
      <c r="N326" s="189"/>
      <c r="O326" s="189"/>
      <c r="P326" s="189"/>
      <c r="Q326" s="190">
        <f t="shared" si="15"/>
        <v>0</v>
      </c>
      <c r="R326" s="190"/>
    </row>
    <row r="327" spans="1:18" ht="13.35" customHeight="1" x14ac:dyDescent="0.2">
      <c r="A327" s="36">
        <v>9</v>
      </c>
      <c r="B327" s="587" t="s">
        <v>71</v>
      </c>
      <c r="C327" s="587"/>
      <c r="D327" s="587"/>
      <c r="E327" s="587"/>
      <c r="F327" s="38"/>
      <c r="G327" s="172" t="str">
        <f>IF(F327=0,"",(F327/('Relatório PCP - Tabela 3'!P$62*'Relatório PCP - Tabela 3'!Q$62))*1000)</f>
        <v/>
      </c>
      <c r="H327" s="173">
        <f>IF('Relatório PCP - Tabela 3'!F$6='PCP - Tabela 2'!E$11,'PCP - Tabela 1'!K296,IF('Relatório PCP - Tabela 3'!F$6='PCP - Tabela 2'!I$11,'PCP - Tabela 1'!L296,IF('Relatório PCP - Tabela 3'!F$6='PCP - Tabela 2'!M$11,'PCP - Tabela 1'!M296,IF('Relatório PCP - Tabela 3'!F$6='PCP - Tabela 2'!Q$11,'PCP - Tabela 1'!N296,""))))</f>
        <v>0</v>
      </c>
      <c r="I327" s="38"/>
      <c r="J327" s="602" t="str">
        <f>IF(I327=0,"",(I327/('Relatório PCP - Tabela 3'!P$64*'Relatório PCP - Tabela 3'!Q$64))*1000)</f>
        <v/>
      </c>
      <c r="K327" s="602"/>
      <c r="L327" s="173">
        <f>IF('Relatório PCP - Tabela 3'!F$6='PCP - Tabela 2'!E$11,'PCP - Tabela 1'!F335,IF('Relatório PCP - Tabela 3'!F$6='PCP - Tabela 2'!I$11,'PCP - Tabela 1'!G335,IF('Relatório PCP - Tabela 3'!F$6='PCP - Tabela 2'!M$11,'PCP - Tabela 1'!H335,IF('Relatório PCP - Tabela 3'!F$6='PCP - Tabela 2'!Q$11,'PCP - Tabela 1'!I335,""))))</f>
        <v>0</v>
      </c>
      <c r="M327" s="189"/>
      <c r="N327" s="189"/>
      <c r="O327" s="189"/>
      <c r="P327" s="189"/>
      <c r="Q327" s="190">
        <f t="shared" si="15"/>
        <v>0</v>
      </c>
      <c r="R327" s="190"/>
    </row>
    <row r="328" spans="1:18" ht="13.35" customHeight="1" x14ac:dyDescent="0.2">
      <c r="A328" s="36">
        <v>10</v>
      </c>
      <c r="B328" s="587" t="s">
        <v>73</v>
      </c>
      <c r="C328" s="587"/>
      <c r="D328" s="587"/>
      <c r="E328" s="587"/>
      <c r="F328" s="38"/>
      <c r="G328" s="172" t="str">
        <f>IF(F328=0,"",(F328/('Relatório PCP - Tabela 3'!P$62*'Relatório PCP - Tabela 3'!Q$62))*1000)</f>
        <v/>
      </c>
      <c r="H328" s="173">
        <f>IF('Relatório PCP - Tabela 3'!F$6='PCP - Tabela 2'!E$11,'PCP - Tabela 1'!K297,IF('Relatório PCP - Tabela 3'!F$6='PCP - Tabela 2'!I$11,'PCP - Tabela 1'!L297,IF('Relatório PCP - Tabela 3'!F$6='PCP - Tabela 2'!M$11,'PCP - Tabela 1'!M297,IF('Relatório PCP - Tabela 3'!F$6='PCP - Tabela 2'!Q$11,'PCP - Tabela 1'!N297,""))))</f>
        <v>0</v>
      </c>
      <c r="I328" s="38"/>
      <c r="J328" s="602" t="str">
        <f>IF(I328=0,"",(I328/('Relatório PCP - Tabela 3'!P$64*'Relatório PCP - Tabela 3'!Q$64))*1000)</f>
        <v/>
      </c>
      <c r="K328" s="602"/>
      <c r="L328" s="173">
        <f>IF('Relatório PCP - Tabela 3'!F$6='PCP - Tabela 2'!E$11,'PCP - Tabela 1'!F336,IF('Relatório PCP - Tabela 3'!F$6='PCP - Tabela 2'!I$11,'PCP - Tabela 1'!G336,IF('Relatório PCP - Tabela 3'!F$6='PCP - Tabela 2'!M$11,'PCP - Tabela 1'!H336,IF('Relatório PCP - Tabela 3'!F$6='PCP - Tabela 2'!Q$11,'PCP - Tabela 1'!I336,""))))</f>
        <v>0</v>
      </c>
      <c r="M328" s="189"/>
      <c r="N328" s="189"/>
      <c r="O328" s="189"/>
      <c r="P328" s="189"/>
      <c r="Q328" s="190">
        <f t="shared" si="15"/>
        <v>0</v>
      </c>
      <c r="R328" s="190"/>
    </row>
    <row r="329" spans="1:18" ht="13.35" customHeight="1" x14ac:dyDescent="0.2">
      <c r="A329" s="36">
        <v>11</v>
      </c>
      <c r="B329" s="587" t="s">
        <v>75</v>
      </c>
      <c r="C329" s="587"/>
      <c r="D329" s="587"/>
      <c r="E329" s="587"/>
      <c r="F329" s="38"/>
      <c r="G329" s="172" t="str">
        <f>IF(F329=0,"",(F329/('Relatório PCP - Tabela 3'!P$62*'Relatório PCP - Tabela 3'!Q$62))*1000)</f>
        <v/>
      </c>
      <c r="H329" s="173">
        <f>IF('Relatório PCP - Tabela 3'!F$6='PCP - Tabela 2'!E$11,'PCP - Tabela 1'!K298,IF('Relatório PCP - Tabela 3'!F$6='PCP - Tabela 2'!I$11,'PCP - Tabela 1'!L298,IF('Relatório PCP - Tabela 3'!F$6='PCP - Tabela 2'!M$11,'PCP - Tabela 1'!M298,IF('Relatório PCP - Tabela 3'!F$6='PCP - Tabela 2'!Q$11,'PCP - Tabela 1'!N298,""))))</f>
        <v>0</v>
      </c>
      <c r="I329" s="38"/>
      <c r="J329" s="602" t="str">
        <f>IF(I329=0,"",(I329/('Relatório PCP - Tabela 3'!P$64*'Relatório PCP - Tabela 3'!Q$64))*1000)</f>
        <v/>
      </c>
      <c r="K329" s="602"/>
      <c r="L329" s="173">
        <f>IF('Relatório PCP - Tabela 3'!F$6='PCP - Tabela 2'!E$11,'PCP - Tabela 1'!F337,IF('Relatório PCP - Tabela 3'!F$6='PCP - Tabela 2'!I$11,'PCP - Tabela 1'!G337,IF('Relatório PCP - Tabela 3'!F$6='PCP - Tabela 2'!M$11,'PCP - Tabela 1'!H337,IF('Relatório PCP - Tabela 3'!F$6='PCP - Tabela 2'!Q$11,'PCP - Tabela 1'!I337,""))))</f>
        <v>0</v>
      </c>
      <c r="M329" s="189"/>
      <c r="N329" s="189"/>
      <c r="O329" s="189"/>
      <c r="P329" s="189"/>
      <c r="Q329" s="190">
        <f t="shared" si="15"/>
        <v>0</v>
      </c>
      <c r="R329" s="190"/>
    </row>
    <row r="330" spans="1:18" ht="13.35" customHeight="1" x14ac:dyDescent="0.2">
      <c r="A330" s="36">
        <v>12</v>
      </c>
      <c r="B330" s="587" t="s">
        <v>77</v>
      </c>
      <c r="C330" s="587"/>
      <c r="D330" s="587"/>
      <c r="E330" s="587"/>
      <c r="F330" s="38"/>
      <c r="G330" s="172" t="str">
        <f>IF(F330=0,"",(F330/('Relatório PCP - Tabela 3'!P$62*'Relatório PCP - Tabela 3'!Q$62))*1000)</f>
        <v/>
      </c>
      <c r="H330" s="173">
        <f>IF('Relatório PCP - Tabela 3'!F$6='PCP - Tabela 2'!E$11,'PCP - Tabela 1'!K299,IF('Relatório PCP - Tabela 3'!F$6='PCP - Tabela 2'!I$11,'PCP - Tabela 1'!L299,IF('Relatório PCP - Tabela 3'!F$6='PCP - Tabela 2'!M$11,'PCP - Tabela 1'!M299,IF('Relatório PCP - Tabela 3'!F$6='PCP - Tabela 2'!Q$11,'PCP - Tabela 1'!N299,""))))</f>
        <v>0</v>
      </c>
      <c r="I330" s="38"/>
      <c r="J330" s="602" t="str">
        <f>IF(I330=0,"",(I330/('Relatório PCP - Tabela 3'!P$64*'Relatório PCP - Tabela 3'!Q$64))*1000)</f>
        <v/>
      </c>
      <c r="K330" s="602"/>
      <c r="L330" s="173">
        <f>IF('Relatório PCP - Tabela 3'!F$6='PCP - Tabela 2'!E$11,'PCP - Tabela 1'!F338,IF('Relatório PCP - Tabela 3'!F$6='PCP - Tabela 2'!I$11,'PCP - Tabela 1'!G338,IF('Relatório PCP - Tabela 3'!F$6='PCP - Tabela 2'!M$11,'PCP - Tabela 1'!H338,IF('Relatório PCP - Tabela 3'!F$6='PCP - Tabela 2'!Q$11,'PCP - Tabela 1'!I338,""))))</f>
        <v>0</v>
      </c>
      <c r="M330" s="189"/>
      <c r="N330" s="189"/>
      <c r="O330" s="189"/>
      <c r="P330" s="189"/>
      <c r="Q330" s="190">
        <f t="shared" si="15"/>
        <v>0</v>
      </c>
      <c r="R330" s="190"/>
    </row>
    <row r="331" spans="1:18" ht="13.35" customHeight="1" x14ac:dyDescent="0.2">
      <c r="A331" s="36">
        <v>13</v>
      </c>
      <c r="B331" s="587" t="s">
        <v>79</v>
      </c>
      <c r="C331" s="587"/>
      <c r="D331" s="587"/>
      <c r="E331" s="587"/>
      <c r="F331" s="38"/>
      <c r="G331" s="172" t="str">
        <f>IF(F331=0,"",(F331/('Relatório PCP - Tabela 3'!P$62*'Relatório PCP - Tabela 3'!Q$62))*1000)</f>
        <v/>
      </c>
      <c r="H331" s="173">
        <f>IF('Relatório PCP - Tabela 3'!F$6='PCP - Tabela 2'!E$11,'PCP - Tabela 1'!K300,IF('Relatório PCP - Tabela 3'!F$6='PCP - Tabela 2'!I$11,'PCP - Tabela 1'!L300,IF('Relatório PCP - Tabela 3'!F$6='PCP - Tabela 2'!M$11,'PCP - Tabela 1'!M300,IF('Relatório PCP - Tabela 3'!F$6='PCP - Tabela 2'!Q$11,'PCP - Tabela 1'!N300,""))))</f>
        <v>0</v>
      </c>
      <c r="I331" s="38"/>
      <c r="J331" s="602" t="str">
        <f>IF(I331=0,"",(I331/('Relatório PCP - Tabela 3'!P$64*'Relatório PCP - Tabela 3'!Q$64))*1000)</f>
        <v/>
      </c>
      <c r="K331" s="602"/>
      <c r="L331" s="173">
        <f>IF('Relatório PCP - Tabela 3'!F$6='PCP - Tabela 2'!E$11,'PCP - Tabela 1'!F339,IF('Relatório PCP - Tabela 3'!F$6='PCP - Tabela 2'!I$11,'PCP - Tabela 1'!G339,IF('Relatório PCP - Tabela 3'!F$6='PCP - Tabela 2'!M$11,'PCP - Tabela 1'!H339,IF('Relatório PCP - Tabela 3'!F$6='PCP - Tabela 2'!Q$11,'PCP - Tabela 1'!I339,""))))</f>
        <v>0</v>
      </c>
      <c r="M331" s="189"/>
      <c r="N331" s="189"/>
      <c r="O331" s="189"/>
      <c r="P331" s="189"/>
      <c r="Q331" s="190">
        <f t="shared" si="15"/>
        <v>0</v>
      </c>
      <c r="R331" s="190"/>
    </row>
    <row r="332" spans="1:18" ht="13.35" customHeight="1" x14ac:dyDescent="0.2">
      <c r="A332" s="36">
        <v>14</v>
      </c>
      <c r="B332" s="587" t="s">
        <v>81</v>
      </c>
      <c r="C332" s="587"/>
      <c r="D332" s="587"/>
      <c r="E332" s="587"/>
      <c r="F332" s="38"/>
      <c r="G332" s="172" t="str">
        <f>IF(F332=0,"",(F332/('Relatório PCP - Tabela 3'!P$62*'Relatório PCP - Tabela 3'!Q$62))*1000)</f>
        <v/>
      </c>
      <c r="H332" s="173">
        <f>IF('Relatório PCP - Tabela 3'!F$6='PCP - Tabela 2'!E$11,'PCP - Tabela 1'!K301,IF('Relatório PCP - Tabela 3'!F$6='PCP - Tabela 2'!I$11,'PCP - Tabela 1'!L301,IF('Relatório PCP - Tabela 3'!F$6='PCP - Tabela 2'!M$11,'PCP - Tabela 1'!M301,IF('Relatório PCP - Tabela 3'!F$6='PCP - Tabela 2'!Q$11,'PCP - Tabela 1'!N301,""))))</f>
        <v>0</v>
      </c>
      <c r="I332" s="38"/>
      <c r="J332" s="602" t="str">
        <f>IF(I332=0,"",(I332/('Relatório PCP - Tabela 3'!P$64*'Relatório PCP - Tabela 3'!Q$64))*1000)</f>
        <v/>
      </c>
      <c r="K332" s="602"/>
      <c r="L332" s="173">
        <f>IF('Relatório PCP - Tabela 3'!F$6='PCP - Tabela 2'!E$11,'PCP - Tabela 1'!F340,IF('Relatório PCP - Tabela 3'!F$6='PCP - Tabela 2'!I$11,'PCP - Tabela 1'!G340,IF('Relatório PCP - Tabela 3'!F$6='PCP - Tabela 2'!M$11,'PCP - Tabela 1'!H340,IF('Relatório PCP - Tabela 3'!F$6='PCP - Tabela 2'!Q$11,'PCP - Tabela 1'!I340,""))))</f>
        <v>0</v>
      </c>
      <c r="M332" s="189"/>
      <c r="N332" s="189"/>
      <c r="O332" s="189"/>
      <c r="P332" s="189"/>
      <c r="Q332" s="190">
        <f t="shared" si="15"/>
        <v>0</v>
      </c>
      <c r="R332" s="190"/>
    </row>
    <row r="333" spans="1:18" ht="13.35" customHeight="1" x14ac:dyDescent="0.2">
      <c r="A333" s="36">
        <v>15</v>
      </c>
      <c r="B333" s="587" t="s">
        <v>83</v>
      </c>
      <c r="C333" s="587"/>
      <c r="D333" s="587"/>
      <c r="E333" s="587"/>
      <c r="F333" s="38"/>
      <c r="G333" s="172" t="str">
        <f>IF(F333=0,"",(F333/('Relatório PCP - Tabela 3'!P$62*'Relatório PCP - Tabela 3'!Q$62))*1000)</f>
        <v/>
      </c>
      <c r="H333" s="173">
        <f>IF('Relatório PCP - Tabela 3'!F$6='PCP - Tabela 2'!E$11,'PCP - Tabela 1'!K302,IF('Relatório PCP - Tabela 3'!F$6='PCP - Tabela 2'!I$11,'PCP - Tabela 1'!L302,IF('Relatório PCP - Tabela 3'!F$6='PCP - Tabela 2'!M$11,'PCP - Tabela 1'!M302,IF('Relatório PCP - Tabela 3'!F$6='PCP - Tabela 2'!Q$11,'PCP - Tabela 1'!N302,""))))</f>
        <v>0</v>
      </c>
      <c r="I333" s="38"/>
      <c r="J333" s="602" t="str">
        <f>IF(I333=0,"",(I333/('Relatório PCP - Tabela 3'!P$64*'Relatório PCP - Tabela 3'!Q$64))*1000)</f>
        <v/>
      </c>
      <c r="K333" s="602"/>
      <c r="L333" s="173">
        <f>IF('Relatório PCP - Tabela 3'!F$6='PCP - Tabela 2'!E$11,'PCP - Tabela 1'!F341,IF('Relatório PCP - Tabela 3'!F$6='PCP - Tabela 2'!I$11,'PCP - Tabela 1'!G341,IF('Relatório PCP - Tabela 3'!F$6='PCP - Tabela 2'!M$11,'PCP - Tabela 1'!H341,IF('Relatório PCP - Tabela 3'!F$6='PCP - Tabela 2'!Q$11,'PCP - Tabela 1'!I341,""))))</f>
        <v>0</v>
      </c>
      <c r="M333" s="189"/>
      <c r="N333" s="189"/>
      <c r="O333" s="189"/>
      <c r="P333" s="189"/>
      <c r="Q333" s="190">
        <f t="shared" si="15"/>
        <v>0</v>
      </c>
      <c r="R333" s="190"/>
    </row>
    <row r="334" spans="1:18" ht="13.35" customHeight="1" x14ac:dyDescent="0.2">
      <c r="A334" s="36">
        <v>16</v>
      </c>
      <c r="B334" s="587" t="s">
        <v>85</v>
      </c>
      <c r="C334" s="587"/>
      <c r="D334" s="587"/>
      <c r="E334" s="587"/>
      <c r="F334" s="38"/>
      <c r="G334" s="172" t="str">
        <f>IF(F334=0,"",(F334/('Relatório PCP - Tabela 3'!P$62*'Relatório PCP - Tabela 3'!Q$62))*1000)</f>
        <v/>
      </c>
      <c r="H334" s="173">
        <f>IF('Relatório PCP - Tabela 3'!F$6='PCP - Tabela 2'!E$11,'PCP - Tabela 1'!K303,IF('Relatório PCP - Tabela 3'!F$6='PCP - Tabela 2'!I$11,'PCP - Tabela 1'!L303,IF('Relatório PCP - Tabela 3'!F$6='PCP - Tabela 2'!M$11,'PCP - Tabela 1'!M303,IF('Relatório PCP - Tabela 3'!F$6='PCP - Tabela 2'!Q$11,'PCP - Tabela 1'!N303,""))))</f>
        <v>0</v>
      </c>
      <c r="I334" s="38"/>
      <c r="J334" s="602" t="str">
        <f>IF(I334=0,"",(I334/('Relatório PCP - Tabela 3'!P$64*'Relatório PCP - Tabela 3'!Q$64))*1000)</f>
        <v/>
      </c>
      <c r="K334" s="602"/>
      <c r="L334" s="173">
        <f>IF('Relatório PCP - Tabela 3'!F$6='PCP - Tabela 2'!E$11,'PCP - Tabela 1'!F342,IF('Relatório PCP - Tabela 3'!F$6='PCP - Tabela 2'!I$11,'PCP - Tabela 1'!G342,IF('Relatório PCP - Tabela 3'!F$6='PCP - Tabela 2'!M$11,'PCP - Tabela 1'!H342,IF('Relatório PCP - Tabela 3'!F$6='PCP - Tabela 2'!Q$11,'PCP - Tabela 1'!I342,""))))</f>
        <v>0</v>
      </c>
      <c r="M334" s="189"/>
      <c r="N334" s="189"/>
      <c r="O334" s="189"/>
      <c r="P334" s="189"/>
      <c r="Q334" s="190">
        <f t="shared" si="15"/>
        <v>0</v>
      </c>
      <c r="R334" s="190"/>
    </row>
    <row r="335" spans="1:18" ht="13.35" customHeight="1" x14ac:dyDescent="0.2">
      <c r="A335" s="36">
        <v>17</v>
      </c>
      <c r="B335" s="587" t="s">
        <v>87</v>
      </c>
      <c r="C335" s="587"/>
      <c r="D335" s="587"/>
      <c r="E335" s="587"/>
      <c r="F335" s="38"/>
      <c r="G335" s="172" t="str">
        <f>IF(F335=0,"",(F335/('Relatório PCP - Tabela 3'!P$62*'Relatório PCP - Tabela 3'!Q$62))*1000)</f>
        <v/>
      </c>
      <c r="H335" s="173">
        <f>IF('Relatório PCP - Tabela 3'!F$6='PCP - Tabela 2'!E$11,'PCP - Tabela 1'!K304,IF('Relatório PCP - Tabela 3'!F$6='PCP - Tabela 2'!I$11,'PCP - Tabela 1'!L304,IF('Relatório PCP - Tabela 3'!F$6='PCP - Tabela 2'!M$11,'PCP - Tabela 1'!M304,IF('Relatório PCP - Tabela 3'!F$6='PCP - Tabela 2'!Q$11,'PCP - Tabela 1'!N304,""))))</f>
        <v>0</v>
      </c>
      <c r="I335" s="38"/>
      <c r="J335" s="602" t="str">
        <f>IF(I335=0,"",(I335/('Relatório PCP - Tabela 3'!P$64*'Relatório PCP - Tabela 3'!Q$64))*1000)</f>
        <v/>
      </c>
      <c r="K335" s="602"/>
      <c r="L335" s="173">
        <f>IF('Relatório PCP - Tabela 3'!F$6='PCP - Tabela 2'!E$11,'PCP - Tabela 1'!F343,IF('Relatório PCP - Tabela 3'!F$6='PCP - Tabela 2'!I$11,'PCP - Tabela 1'!G343,IF('Relatório PCP - Tabela 3'!F$6='PCP - Tabela 2'!M$11,'PCP - Tabela 1'!H343,IF('Relatório PCP - Tabela 3'!F$6='PCP - Tabela 2'!Q$11,'PCP - Tabela 1'!I343,""))))</f>
        <v>0</v>
      </c>
      <c r="M335" s="189"/>
      <c r="N335" s="189"/>
      <c r="O335" s="189"/>
      <c r="P335" s="189"/>
      <c r="Q335" s="190">
        <f t="shared" si="15"/>
        <v>0</v>
      </c>
      <c r="R335" s="190"/>
    </row>
    <row r="336" spans="1:18" ht="13.35" customHeight="1" x14ac:dyDescent="0.2">
      <c r="A336" s="36">
        <v>18</v>
      </c>
      <c r="B336" s="499" t="s">
        <v>89</v>
      </c>
      <c r="C336" s="499"/>
      <c r="D336" s="499"/>
      <c r="E336" s="499"/>
      <c r="F336" s="38"/>
      <c r="G336" s="172" t="str">
        <f>IF(F336=0,"",(F336/('Relatório PCP - Tabela 3'!P$62*'Relatório PCP - Tabela 3'!Q$62))*1000)</f>
        <v/>
      </c>
      <c r="H336" s="173">
        <f>IF('Relatório PCP - Tabela 3'!F$6='PCP - Tabela 2'!E$11,'PCP - Tabela 1'!K305,IF('Relatório PCP - Tabela 3'!F$6='PCP - Tabela 2'!I$11,'PCP - Tabela 1'!L305,IF('Relatório PCP - Tabela 3'!F$6='PCP - Tabela 2'!M$11,'PCP - Tabela 1'!M305,IF('Relatório PCP - Tabela 3'!F$6='PCP - Tabela 2'!Q$11,'PCP - Tabela 1'!N305,""))))</f>
        <v>0</v>
      </c>
      <c r="I336" s="38"/>
      <c r="J336" s="602" t="str">
        <f>IF(I336=0,"",(I336/('Relatório PCP - Tabela 3'!P$64*'Relatório PCP - Tabela 3'!Q$64))*1000)</f>
        <v/>
      </c>
      <c r="K336" s="602"/>
      <c r="L336" s="173">
        <f>IF('Relatório PCP - Tabela 3'!F$6='PCP - Tabela 2'!E$11,'PCP - Tabela 1'!F344,IF('Relatório PCP - Tabela 3'!F$6='PCP - Tabela 2'!I$11,'PCP - Tabela 1'!G344,IF('Relatório PCP - Tabela 3'!F$6='PCP - Tabela 2'!M$11,'PCP - Tabela 1'!H344,IF('Relatório PCP - Tabela 3'!F$6='PCP - Tabela 2'!Q$11,'PCP - Tabela 1'!I344,""))))</f>
        <v>0</v>
      </c>
      <c r="M336" s="166"/>
      <c r="N336" s="166"/>
      <c r="O336" s="166"/>
      <c r="P336" s="166"/>
      <c r="Q336" s="190">
        <f t="shared" si="15"/>
        <v>0</v>
      </c>
      <c r="R336" s="192"/>
    </row>
    <row r="337" spans="1:18" ht="13.35" customHeight="1" x14ac:dyDescent="0.2">
      <c r="A337" s="36">
        <v>19</v>
      </c>
      <c r="B337" s="587" t="s">
        <v>92</v>
      </c>
      <c r="C337" s="587"/>
      <c r="D337" s="587"/>
      <c r="E337" s="587"/>
      <c r="F337" s="38"/>
      <c r="G337" s="172" t="str">
        <f>IF(F337=0,"",(F337/('Relatório PCP - Tabela 3'!P$62*'Relatório PCP - Tabela 3'!Q$62))*1000)</f>
        <v/>
      </c>
      <c r="H337" s="173">
        <f>IF('Relatório PCP - Tabela 3'!F$6='PCP - Tabela 2'!E$11,'PCP - Tabela 1'!K306,IF('Relatório PCP - Tabela 3'!F$6='PCP - Tabela 2'!I$11,'PCP - Tabela 1'!L306,IF('Relatório PCP - Tabela 3'!F$6='PCP - Tabela 2'!M$11,'PCP - Tabela 1'!M306,IF('Relatório PCP - Tabela 3'!F$6='PCP - Tabela 2'!Q$11,'PCP - Tabela 1'!N306,""))))</f>
        <v>0</v>
      </c>
      <c r="I337" s="38"/>
      <c r="J337" s="602" t="str">
        <f>IF(I337=0,"",(I337/('Relatório PCP - Tabela 3'!P$64*'Relatório PCP - Tabela 3'!Q$64))*1000)</f>
        <v/>
      </c>
      <c r="K337" s="602"/>
      <c r="L337" s="173">
        <f>IF('Relatório PCP - Tabela 3'!F$6='PCP - Tabela 2'!E$11,'PCP - Tabela 1'!F345,IF('Relatório PCP - Tabela 3'!F$6='PCP - Tabela 2'!I$11,'PCP - Tabela 1'!G345,IF('Relatório PCP - Tabela 3'!F$6='PCP - Tabela 2'!M$11,'PCP - Tabela 1'!H345,IF('Relatório PCP - Tabela 3'!F$6='PCP - Tabela 2'!Q$11,'PCP - Tabela 1'!I345,""))))</f>
        <v>0</v>
      </c>
      <c r="M337" s="189"/>
      <c r="N337" s="189"/>
      <c r="O337" s="189"/>
      <c r="P337" s="189"/>
      <c r="Q337" s="190">
        <f t="shared" si="15"/>
        <v>0</v>
      </c>
      <c r="R337" s="190"/>
    </row>
    <row r="338" spans="1:18" ht="13.35" customHeight="1" x14ac:dyDescent="0.2">
      <c r="A338" s="44"/>
      <c r="B338" s="499" t="s">
        <v>220</v>
      </c>
      <c r="C338" s="499"/>
      <c r="D338" s="499"/>
      <c r="E338" s="499"/>
      <c r="F338" s="178"/>
      <c r="G338" s="193"/>
      <c r="H338" s="180"/>
      <c r="I338" s="178"/>
      <c r="J338" s="609"/>
      <c r="K338" s="609"/>
      <c r="L338" s="180"/>
      <c r="M338" s="189"/>
      <c r="N338" s="189"/>
      <c r="O338" s="189"/>
      <c r="P338" s="189"/>
      <c r="Q338" s="190"/>
      <c r="R338" s="190"/>
    </row>
    <row r="339" spans="1:18" ht="13.35" customHeight="1" x14ac:dyDescent="0.2">
      <c r="A339" s="36">
        <v>20</v>
      </c>
      <c r="B339" s="600" t="str">
        <f>B301</f>
        <v/>
      </c>
      <c r="C339" s="600"/>
      <c r="D339" s="600"/>
      <c r="E339" s="600"/>
      <c r="F339" s="38"/>
      <c r="G339" s="172" t="str">
        <f>IF(F339=0,"",(F339/('Relatório PCP - Tabela 3'!P$62*'Relatório PCP - Tabela 3'!Q$62))*1000)</f>
        <v/>
      </c>
      <c r="H339" s="173">
        <f>IF('Relatório PCP - Tabela 3'!F$6='PCP - Tabela 2'!E$11,'PCP - Tabela 1'!K308,IF('Relatório PCP - Tabela 3'!F$6='PCP - Tabela 2'!I$11,'PCP - Tabela 1'!L308,IF('Relatório PCP - Tabela 3'!F$6='PCP - Tabela 2'!M$11,'PCP - Tabela 1'!M308,IF('Relatório PCP - Tabela 3'!F$6='PCP - Tabela 2'!Q$11,'PCP - Tabela 1'!N308,""))))</f>
        <v>0</v>
      </c>
      <c r="I339" s="38"/>
      <c r="J339" s="602" t="str">
        <f>IF(I339=0,"",(I339/('Relatório PCP - Tabela 3'!P$64*'Relatório PCP - Tabela 3'!Q$64))*1000)</f>
        <v/>
      </c>
      <c r="K339" s="602"/>
      <c r="L339" s="173">
        <f>IF('Relatório PCP - Tabela 3'!F$6='PCP - Tabela 2'!E$11,'PCP - Tabela 1'!F347,IF('Relatório PCP - Tabela 3'!F$6='PCP - Tabela 2'!I$11,'PCP - Tabela 1'!G347,IF('Relatório PCP - Tabela 3'!F$6='PCP - Tabela 2'!M$11,'PCP - Tabela 1'!H347,IF('Relatório PCP - Tabela 3'!F$6='PCP - Tabela 2'!Q$11,'PCP - Tabela 1'!I347,""))))</f>
        <v>0</v>
      </c>
      <c r="M339" s="189"/>
      <c r="N339" s="189"/>
      <c r="O339" s="189"/>
      <c r="P339" s="189"/>
      <c r="Q339" s="190">
        <f>F339+I339</f>
        <v>0</v>
      </c>
      <c r="R339" s="190"/>
    </row>
    <row r="340" spans="1:18" ht="13.35" customHeight="1" x14ac:dyDescent="0.2">
      <c r="A340" s="36">
        <v>21</v>
      </c>
      <c r="B340" s="564" t="str">
        <f>B302</f>
        <v/>
      </c>
      <c r="C340" s="564"/>
      <c r="D340" s="564"/>
      <c r="E340" s="564"/>
      <c r="F340" s="38"/>
      <c r="G340" s="172" t="str">
        <f>IF(F340=0,"",(F340/('Relatório PCP - Tabela 3'!P$62*'Relatório PCP - Tabela 3'!Q$62))*1000)</f>
        <v/>
      </c>
      <c r="H340" s="173">
        <f>IF('Relatório PCP - Tabela 3'!F$6='PCP - Tabela 2'!E$11,'PCP - Tabela 1'!K309,IF('Relatório PCP - Tabela 3'!F$6='PCP - Tabela 2'!I$11,'PCP - Tabela 1'!L309,IF('Relatório PCP - Tabela 3'!F$6='PCP - Tabela 2'!M$11,'PCP - Tabela 1'!M309,IF('Relatório PCP - Tabela 3'!F$6='PCP - Tabela 2'!Q$11,'PCP - Tabela 1'!N309,""))))</f>
        <v>0</v>
      </c>
      <c r="I340" s="38"/>
      <c r="J340" s="602" t="str">
        <f>IF(I340=0,"",(I340/('Relatório PCP - Tabela 3'!P$64*'Relatório PCP - Tabela 3'!Q$64))*1000)</f>
        <v/>
      </c>
      <c r="K340" s="602"/>
      <c r="L340" s="173">
        <f>IF('Relatório PCP - Tabela 3'!F$6='PCP - Tabela 2'!E$11,'PCP - Tabela 1'!F348,IF('Relatório PCP - Tabela 3'!F$6='PCP - Tabela 2'!I$11,'PCP - Tabela 1'!G348,IF('Relatório PCP - Tabela 3'!F$6='PCP - Tabela 2'!M$11,'PCP - Tabela 1'!H348,IF('Relatório PCP - Tabela 3'!F$6='PCP - Tabela 2'!Q$11,'PCP - Tabela 1'!I348,""))))</f>
        <v>0</v>
      </c>
      <c r="M340" s="189"/>
      <c r="N340" s="189"/>
      <c r="O340" s="189"/>
      <c r="P340" s="189"/>
      <c r="Q340" s="190">
        <f>F340+I340</f>
        <v>0</v>
      </c>
      <c r="R340" s="190"/>
    </row>
    <row r="341" spans="1:18" ht="13.35" customHeight="1" x14ac:dyDescent="0.2">
      <c r="A341" s="36">
        <v>22</v>
      </c>
      <c r="B341" s="600" t="str">
        <f>B303</f>
        <v/>
      </c>
      <c r="C341" s="600"/>
      <c r="D341" s="600"/>
      <c r="E341" s="600"/>
      <c r="F341" s="38"/>
      <c r="G341" s="172" t="str">
        <f>IF(F341=0,"",(F341/('Relatório PCP - Tabela 3'!P$62*'Relatório PCP - Tabela 3'!Q$62))*1000)</f>
        <v/>
      </c>
      <c r="H341" s="173">
        <f>IF('Relatório PCP - Tabela 3'!F$6='PCP - Tabela 2'!E$11,'PCP - Tabela 1'!K310,IF('Relatório PCP - Tabela 3'!F$6='PCP - Tabela 2'!I$11,'PCP - Tabela 1'!L310,IF('Relatório PCP - Tabela 3'!F$6='PCP - Tabela 2'!M$11,'PCP - Tabela 1'!M310,IF('Relatório PCP - Tabela 3'!F$6='PCP - Tabela 2'!Q$11,'PCP - Tabela 1'!N310,""))))</f>
        <v>0</v>
      </c>
      <c r="I341" s="38"/>
      <c r="J341" s="602" t="str">
        <f>IF(I341=0,"",(I341/('Relatório PCP - Tabela 3'!P$64*'Relatório PCP - Tabela 3'!Q$64))*1000)</f>
        <v/>
      </c>
      <c r="K341" s="602"/>
      <c r="L341" s="173">
        <f>IF('Relatório PCP - Tabela 3'!F$6='PCP - Tabela 2'!E$11,'PCP - Tabela 1'!F349,IF('Relatório PCP - Tabela 3'!F$6='PCP - Tabela 2'!I$11,'PCP - Tabela 1'!G349,IF('Relatório PCP - Tabela 3'!F$6='PCP - Tabela 2'!M$11,'PCP - Tabela 1'!H349,IF('Relatório PCP - Tabela 3'!F$6='PCP - Tabela 2'!Q$11,'PCP - Tabela 1'!I349,""))))</f>
        <v>0</v>
      </c>
      <c r="M341" s="4"/>
      <c r="N341" s="4"/>
      <c r="O341" s="4"/>
      <c r="P341" s="4"/>
      <c r="Q341" s="190">
        <f>F341+I341</f>
        <v>0</v>
      </c>
    </row>
    <row r="342" spans="1:18" ht="13.35" customHeight="1" x14ac:dyDescent="0.2">
      <c r="A342" s="36">
        <v>23</v>
      </c>
      <c r="B342" s="600" t="str">
        <f>B304</f>
        <v/>
      </c>
      <c r="C342" s="600"/>
      <c r="D342" s="600"/>
      <c r="E342" s="600"/>
      <c r="F342" s="38"/>
      <c r="G342" s="172" t="str">
        <f>IF(F342=0,"",(F342/('Relatório PCP - Tabela 3'!P$62*'Relatório PCP - Tabela 3'!Q$62))*1000)</f>
        <v/>
      </c>
      <c r="H342" s="173">
        <f>IF('Relatório PCP - Tabela 3'!F$6='PCP - Tabela 2'!E$11,'PCP - Tabela 1'!K311,IF('Relatório PCP - Tabela 3'!F$6='PCP - Tabela 2'!I$11,'PCP - Tabela 1'!L311,IF('Relatório PCP - Tabela 3'!F$6='PCP - Tabela 2'!M$11,'PCP - Tabela 1'!M311,IF('Relatório PCP - Tabela 3'!F$6='PCP - Tabela 2'!Q$11,'PCP - Tabela 1'!N311,""))))</f>
        <v>0</v>
      </c>
      <c r="I342" s="38"/>
      <c r="J342" s="602" t="str">
        <f>IF(I342=0,"",(I342/('Relatório PCP - Tabela 3'!P$64*'Relatório PCP - Tabela 3'!Q$64))*1000)</f>
        <v/>
      </c>
      <c r="K342" s="602"/>
      <c r="L342" s="173">
        <f>IF('Relatório PCP - Tabela 3'!F$6='PCP - Tabela 2'!E$11,'PCP - Tabela 1'!F350,IF('Relatório PCP - Tabela 3'!F$6='PCP - Tabela 2'!I$11,'PCP - Tabela 1'!G350,IF('Relatório PCP - Tabela 3'!F$6='PCP - Tabela 2'!M$11,'PCP - Tabela 1'!H350,IF('Relatório PCP - Tabela 3'!F$6='PCP - Tabela 2'!Q$11,'PCP - Tabela 1'!I350,""))))</f>
        <v>0</v>
      </c>
      <c r="M342" s="4"/>
      <c r="N342" s="4"/>
      <c r="O342" s="4"/>
      <c r="P342" s="4"/>
      <c r="Q342" s="190">
        <f>F342+I342</f>
        <v>0</v>
      </c>
    </row>
    <row r="343" spans="1:18" ht="13.35" customHeight="1" x14ac:dyDescent="0.2">
      <c r="A343" s="36">
        <v>24</v>
      </c>
      <c r="B343" s="564" t="str">
        <f>B305</f>
        <v/>
      </c>
      <c r="C343" s="564"/>
      <c r="D343" s="564"/>
      <c r="E343" s="564"/>
      <c r="F343" s="38"/>
      <c r="G343" s="172" t="str">
        <f>IF(F343=0,"",(F343/('Relatório PCP - Tabela 3'!P$62*'Relatório PCP - Tabela 3'!Q$62))*1000)</f>
        <v/>
      </c>
      <c r="H343" s="173">
        <f>IF('Relatório PCP - Tabela 3'!F$6='PCP - Tabela 2'!E$11,'PCP - Tabela 1'!K312,IF('Relatório PCP - Tabela 3'!F$6='PCP - Tabela 2'!I$11,'PCP - Tabela 1'!L312,IF('Relatório PCP - Tabela 3'!F$6='PCP - Tabela 2'!M$11,'PCP - Tabela 1'!M312,IF('Relatório PCP - Tabela 3'!F$6='PCP - Tabela 2'!Q$11,'PCP - Tabela 1'!N312,""))))</f>
        <v>0</v>
      </c>
      <c r="I343" s="38"/>
      <c r="J343" s="602" t="str">
        <f>IF(I343=0,"",(I343/('Relatório PCP - Tabela 3'!P$64*'Relatório PCP - Tabela 3'!Q$64))*1000)</f>
        <v/>
      </c>
      <c r="K343" s="602"/>
      <c r="L343" s="173">
        <f>IF('Relatório PCP - Tabela 3'!F$6='PCP - Tabela 2'!E$11,'PCP - Tabela 1'!F351,IF('Relatório PCP - Tabela 3'!F$6='PCP - Tabela 2'!I$11,'PCP - Tabela 1'!G351,IF('Relatório PCP - Tabela 3'!F$6='PCP - Tabela 2'!M$11,'PCP - Tabela 1'!H351,IF('Relatório PCP - Tabela 3'!F$6='PCP - Tabela 2'!Q$11,'PCP - Tabela 1'!I351,""))))</f>
        <v>0</v>
      </c>
      <c r="M343" s="4"/>
      <c r="N343" s="4"/>
      <c r="O343" s="4"/>
      <c r="P343" s="4"/>
      <c r="Q343" s="190">
        <f>F343+I343</f>
        <v>0</v>
      </c>
    </row>
    <row r="344" spans="1:18" ht="6" customHeight="1" x14ac:dyDescent="0.2">
      <c r="A344" s="32"/>
      <c r="B344" s="35"/>
      <c r="C344" s="35"/>
      <c r="D344" s="35"/>
      <c r="E344" s="35"/>
      <c r="J344" s="13"/>
      <c r="K344" s="13"/>
      <c r="O344" s="13"/>
      <c r="P344" s="13"/>
    </row>
    <row r="345" spans="1:18" ht="22.5" customHeight="1" x14ac:dyDescent="0.25">
      <c r="A345" s="497" t="s">
        <v>19</v>
      </c>
      <c r="B345" s="497"/>
      <c r="C345" s="497"/>
      <c r="D345" s="497"/>
      <c r="E345" s="505" t="str">
        <f>E307</f>
        <v>3R Petroleum</v>
      </c>
      <c r="F345" s="505"/>
      <c r="G345" s="505"/>
      <c r="H345" s="505"/>
      <c r="I345" s="505"/>
      <c r="K345" s="486" t="s">
        <v>21</v>
      </c>
      <c r="L345" s="486"/>
      <c r="M345" s="486"/>
      <c r="N345" s="486"/>
      <c r="O345" s="486"/>
      <c r="P345" s="158"/>
    </row>
    <row r="346" spans="1:18" ht="6" customHeight="1" x14ac:dyDescent="0.2">
      <c r="I346" s="22"/>
      <c r="K346" s="22"/>
      <c r="L346" s="22"/>
      <c r="M346" s="22"/>
      <c r="N346" s="22"/>
      <c r="O346" s="22"/>
      <c r="P346" s="22"/>
    </row>
    <row r="347" spans="1:18" ht="16.5" customHeight="1" x14ac:dyDescent="0.2">
      <c r="A347" s="487" t="s">
        <v>95</v>
      </c>
      <c r="B347" s="511">
        <f>B309</f>
        <v>5</v>
      </c>
      <c r="C347" s="13"/>
      <c r="D347" s="483" t="s">
        <v>250</v>
      </c>
      <c r="E347" s="483"/>
      <c r="F347" s="483"/>
      <c r="G347" s="483"/>
      <c r="H347" s="483"/>
      <c r="I347" s="483"/>
      <c r="K347" s="586" t="s">
        <v>222</v>
      </c>
      <c r="L347" s="586"/>
      <c r="M347" s="586"/>
      <c r="N347" s="586"/>
      <c r="O347" s="586"/>
      <c r="P347" s="159"/>
    </row>
    <row r="348" spans="1:18" ht="14.25" customHeight="1" x14ac:dyDescent="0.2">
      <c r="A348" s="487"/>
      <c r="B348" s="511"/>
      <c r="C348" s="13"/>
      <c r="D348" s="483" t="s">
        <v>7</v>
      </c>
      <c r="E348" s="483"/>
      <c r="F348" s="483"/>
      <c r="G348" s="483" t="s">
        <v>8</v>
      </c>
      <c r="H348" s="483"/>
      <c r="I348" s="483"/>
    </row>
    <row r="349" spans="1:18" ht="14.25" customHeight="1" x14ac:dyDescent="0.25">
      <c r="A349" s="477" t="s">
        <v>4</v>
      </c>
      <c r="B349" s="477"/>
      <c r="C349" s="23"/>
      <c r="D349" s="14" t="s">
        <v>9</v>
      </c>
      <c r="E349" s="14" t="s">
        <v>10</v>
      </c>
      <c r="F349" s="14" t="s">
        <v>11</v>
      </c>
      <c r="G349" s="14" t="s">
        <v>9</v>
      </c>
      <c r="H349" s="14" t="s">
        <v>10</v>
      </c>
      <c r="I349" s="14" t="s">
        <v>11</v>
      </c>
      <c r="K349" s="593" t="s">
        <v>223</v>
      </c>
      <c r="L349" s="593"/>
      <c r="M349" s="593"/>
      <c r="N349" s="593"/>
      <c r="O349" s="593"/>
      <c r="P349" s="22"/>
    </row>
    <row r="350" spans="1:18" ht="13.5" customHeight="1" x14ac:dyDescent="0.2">
      <c r="A350" s="551">
        <f>A312</f>
        <v>44986</v>
      </c>
      <c r="B350" s="551"/>
      <c r="C350" s="23"/>
      <c r="D350" s="72">
        <f t="shared" ref="D350:I350" si="16">D312</f>
        <v>2</v>
      </c>
      <c r="E350" s="72">
        <f t="shared" si="16"/>
        <v>8</v>
      </c>
      <c r="F350" s="73">
        <f t="shared" si="16"/>
        <v>2022</v>
      </c>
      <c r="G350" s="72">
        <f t="shared" si="16"/>
        <v>31</v>
      </c>
      <c r="H350" s="72">
        <f t="shared" si="16"/>
        <v>12</v>
      </c>
      <c r="I350" s="73">
        <f t="shared" si="16"/>
        <v>2022</v>
      </c>
      <c r="K350" s="594" t="s">
        <v>25</v>
      </c>
      <c r="L350" s="594"/>
      <c r="M350" s="594"/>
      <c r="N350" s="594"/>
      <c r="O350" s="594"/>
      <c r="P350" s="22"/>
      <c r="Q350" s="14" t="s">
        <v>531</v>
      </c>
    </row>
    <row r="351" spans="1:18" ht="6" customHeight="1" x14ac:dyDescent="0.2"/>
    <row r="352" spans="1:18" ht="16.5" customHeight="1" x14ac:dyDescent="0.2">
      <c r="A352" s="586" t="s">
        <v>522</v>
      </c>
      <c r="B352" s="586"/>
      <c r="C352" s="586"/>
      <c r="D352" s="586"/>
      <c r="E352" s="586"/>
      <c r="F352" s="586"/>
      <c r="G352" s="586"/>
      <c r="H352" s="586"/>
      <c r="I352" s="586"/>
      <c r="J352" s="586"/>
      <c r="K352" s="586"/>
      <c r="L352" s="586"/>
      <c r="M352" s="52"/>
      <c r="N352" s="52"/>
      <c r="O352" s="52"/>
      <c r="P352" s="52"/>
      <c r="Q352" s="52"/>
    </row>
    <row r="353" spans="1:18" ht="13.7" customHeight="1" x14ac:dyDescent="0.2">
      <c r="A353" s="603" t="s">
        <v>31</v>
      </c>
      <c r="B353" s="502" t="s">
        <v>98</v>
      </c>
      <c r="C353" s="502"/>
      <c r="D353" s="502"/>
      <c r="E353" s="502"/>
      <c r="F353" s="604" t="str">
        <f>'Relatório PCP - Tabela 3'!A83</f>
        <v/>
      </c>
      <c r="G353" s="604"/>
      <c r="H353" s="604"/>
      <c r="I353" s="604" t="str">
        <f>'Relatório PCP - Tabela 3'!A85</f>
        <v/>
      </c>
      <c r="J353" s="604"/>
      <c r="K353" s="604"/>
      <c r="L353" s="604"/>
      <c r="M353" s="52"/>
      <c r="N353" s="52"/>
      <c r="O353" s="52"/>
      <c r="P353" s="52"/>
      <c r="Q353" s="52"/>
    </row>
    <row r="354" spans="1:18" ht="12.75" customHeight="1" x14ac:dyDescent="0.2">
      <c r="A354" s="603"/>
      <c r="B354" s="502"/>
      <c r="C354" s="502"/>
      <c r="D354" s="502"/>
      <c r="E354" s="502"/>
      <c r="F354" s="182" t="s">
        <v>40</v>
      </c>
      <c r="G354" s="167" t="s">
        <v>40</v>
      </c>
      <c r="H354" s="183" t="s">
        <v>523</v>
      </c>
      <c r="I354" s="182" t="s">
        <v>40</v>
      </c>
      <c r="J354" s="608" t="s">
        <v>40</v>
      </c>
      <c r="K354" s="608"/>
      <c r="L354" s="183" t="s">
        <v>523</v>
      </c>
      <c r="M354" s="52"/>
      <c r="N354" s="52"/>
      <c r="O354" s="52"/>
      <c r="P354" s="52"/>
      <c r="Q354" s="52"/>
    </row>
    <row r="355" spans="1:18" ht="12.75" customHeight="1" x14ac:dyDescent="0.25">
      <c r="A355" s="603"/>
      <c r="B355" s="502"/>
      <c r="C355" s="502"/>
      <c r="D355" s="502"/>
      <c r="E355" s="502"/>
      <c r="F355" s="184" t="s">
        <v>480</v>
      </c>
      <c r="G355" s="168" t="s">
        <v>499</v>
      </c>
      <c r="H355" s="185" t="s">
        <v>524</v>
      </c>
      <c r="I355" s="184" t="s">
        <v>480</v>
      </c>
      <c r="J355" s="606" t="s">
        <v>499</v>
      </c>
      <c r="K355" s="606"/>
      <c r="L355" s="185" t="s">
        <v>524</v>
      </c>
      <c r="M355" s="52"/>
      <c r="N355" s="52"/>
      <c r="O355" s="52"/>
      <c r="P355" s="52"/>
      <c r="Q355" s="52"/>
    </row>
    <row r="356" spans="1:18" ht="13.5" customHeight="1" x14ac:dyDescent="0.25">
      <c r="A356" s="603"/>
      <c r="B356" s="502"/>
      <c r="C356" s="502"/>
      <c r="D356" s="502"/>
      <c r="E356" s="502"/>
      <c r="F356" s="186" t="s">
        <v>481</v>
      </c>
      <c r="G356" s="187" t="s">
        <v>504</v>
      </c>
      <c r="H356" s="188" t="s">
        <v>504</v>
      </c>
      <c r="I356" s="186" t="s">
        <v>481</v>
      </c>
      <c r="J356" s="607" t="s">
        <v>504</v>
      </c>
      <c r="K356" s="607"/>
      <c r="L356" s="188" t="s">
        <v>504</v>
      </c>
      <c r="M356" s="52"/>
      <c r="N356" s="52"/>
      <c r="O356" s="52"/>
      <c r="P356" s="52"/>
      <c r="Q356" s="52"/>
    </row>
    <row r="357" spans="1:18" ht="13.35" customHeight="1" x14ac:dyDescent="0.2">
      <c r="A357" s="36">
        <v>1</v>
      </c>
      <c r="B357" s="587" t="s">
        <v>55</v>
      </c>
      <c r="C357" s="587"/>
      <c r="D357" s="587"/>
      <c r="E357" s="587"/>
      <c r="F357" s="38"/>
      <c r="G357" s="172" t="str">
        <f>IF(F357=0,"",(F357/('Relatório PCP - Tabela 3'!P$83*'Relatório PCP - Tabela 3'!Q$83))*1000)</f>
        <v/>
      </c>
      <c r="H357" s="173">
        <f>IF('Relatório PCP - Tabela 3'!F$6='PCP - Tabela 2'!E$11,'PCP - Tabela 1'!K327,IF('Relatório PCP - Tabela 3'!F$6='PCP - Tabela 2'!I$11,'PCP - Tabela 1'!L327,IF('Relatório PCP - Tabela 3'!F$6='PCP - Tabela 2'!M$11,'PCP - Tabela 1'!M327,IF('Relatório PCP - Tabela 3'!F$6='PCP - Tabela 2'!Q$11,'PCP - Tabela 1'!N327,""))))</f>
        <v>0</v>
      </c>
      <c r="I357" s="38"/>
      <c r="J357" s="602" t="str">
        <f>IF(I357=0,"",(I357/('Relatório PCP - Tabela 3'!P$85*'Relatório PCP - Tabela 3'!Q$85))*1000)</f>
        <v/>
      </c>
      <c r="K357" s="602"/>
      <c r="L357" s="173">
        <f>IF('Relatório PCP - Tabela 3'!F$6='PCP - Tabela 2'!E$11,'PCP - Tabela 1'!F366,IF('Relatório PCP - Tabela 3'!F$6='PCP - Tabela 2'!I$11,'PCP - Tabela 1'!G366,IF('Relatório PCP - Tabela 3'!F$6='PCP - Tabela 2'!M$11,'PCP - Tabela 1'!H366,IF('Relatório PCP - Tabela 3'!F$6='PCP - Tabela 2'!Q$11,'PCP - Tabela 1'!I366,""))))</f>
        <v>0</v>
      </c>
      <c r="M357" s="189"/>
      <c r="N357" s="189"/>
      <c r="O357" s="189"/>
      <c r="P357" s="189"/>
      <c r="Q357" s="190">
        <f t="shared" ref="Q357:Q375" si="17">F357+I357</f>
        <v>0</v>
      </c>
      <c r="R357" s="190"/>
    </row>
    <row r="358" spans="1:18" ht="13.35" customHeight="1" x14ac:dyDescent="0.2">
      <c r="A358" s="36">
        <v>2</v>
      </c>
      <c r="B358" s="587" t="s">
        <v>57</v>
      </c>
      <c r="C358" s="587"/>
      <c r="D358" s="587"/>
      <c r="E358" s="587"/>
      <c r="F358" s="38"/>
      <c r="G358" s="172" t="str">
        <f>IF(F358=0,"",(F358/('Relatório PCP - Tabela 3'!P$83*'Relatório PCP - Tabela 3'!Q$83))*1000)</f>
        <v/>
      </c>
      <c r="H358" s="173">
        <f>IF('Relatório PCP - Tabela 3'!F$6='PCP - Tabela 2'!E$11,'PCP - Tabela 1'!K328,IF('Relatório PCP - Tabela 3'!F$6='PCP - Tabela 2'!I$11,'PCP - Tabela 1'!L328,IF('Relatório PCP - Tabela 3'!F$6='PCP - Tabela 2'!M$11,'PCP - Tabela 1'!M328,IF('Relatório PCP - Tabela 3'!F$6='PCP - Tabela 2'!Q$11,'PCP - Tabela 1'!N328,""))))</f>
        <v>0</v>
      </c>
      <c r="I358" s="38"/>
      <c r="J358" s="602" t="str">
        <f>IF(I358=0,"",(I358/('Relatório PCP - Tabela 3'!P$85*'Relatório PCP - Tabela 3'!Q$85))*1000)</f>
        <v/>
      </c>
      <c r="K358" s="602"/>
      <c r="L358" s="173">
        <f>IF('Relatório PCP - Tabela 3'!F$6='PCP - Tabela 2'!E$11,'PCP - Tabela 1'!F367,IF('Relatório PCP - Tabela 3'!F$6='PCP - Tabela 2'!I$11,'PCP - Tabela 1'!G367,IF('Relatório PCP - Tabela 3'!F$6='PCP - Tabela 2'!M$11,'PCP - Tabela 1'!H367,IF('Relatório PCP - Tabela 3'!F$6='PCP - Tabela 2'!Q$11,'PCP - Tabela 1'!I367,""))))</f>
        <v>0</v>
      </c>
      <c r="M358" s="189"/>
      <c r="N358" s="189"/>
      <c r="O358" s="189"/>
      <c r="P358" s="189"/>
      <c r="Q358" s="190">
        <f t="shared" si="17"/>
        <v>0</v>
      </c>
      <c r="R358" s="190"/>
    </row>
    <row r="359" spans="1:18" ht="13.35" customHeight="1" x14ac:dyDescent="0.2">
      <c r="A359" s="36">
        <v>3</v>
      </c>
      <c r="B359" s="587" t="s">
        <v>59</v>
      </c>
      <c r="C359" s="587"/>
      <c r="D359" s="587"/>
      <c r="E359" s="587"/>
      <c r="F359" s="38"/>
      <c r="G359" s="172" t="str">
        <f>IF(F359=0,"",(F359/('Relatório PCP - Tabela 3'!P$83*'Relatório PCP - Tabela 3'!Q$83))*1000)</f>
        <v/>
      </c>
      <c r="H359" s="173">
        <f>IF('Relatório PCP - Tabela 3'!F$6='PCP - Tabela 2'!E$11,'PCP - Tabela 1'!K329,IF('Relatório PCP - Tabela 3'!F$6='PCP - Tabela 2'!I$11,'PCP - Tabela 1'!L329,IF('Relatório PCP - Tabela 3'!F$6='PCP - Tabela 2'!M$11,'PCP - Tabela 1'!M329,IF('Relatório PCP - Tabela 3'!F$6='PCP - Tabela 2'!Q$11,'PCP - Tabela 1'!N329,""))))</f>
        <v>0</v>
      </c>
      <c r="I359" s="38"/>
      <c r="J359" s="602" t="str">
        <f>IF(I359=0,"",(I359/('Relatório PCP - Tabela 3'!P$85*'Relatório PCP - Tabela 3'!Q$85))*1000)</f>
        <v/>
      </c>
      <c r="K359" s="602"/>
      <c r="L359" s="173">
        <f>IF('Relatório PCP - Tabela 3'!F$6='PCP - Tabela 2'!E$11,'PCP - Tabela 1'!F368,IF('Relatório PCP - Tabela 3'!F$6='PCP - Tabela 2'!I$11,'PCP - Tabela 1'!G368,IF('Relatório PCP - Tabela 3'!F$6='PCP - Tabela 2'!M$11,'PCP - Tabela 1'!H368,IF('Relatório PCP - Tabela 3'!F$6='PCP - Tabela 2'!Q$11,'PCP - Tabela 1'!I368,""))))</f>
        <v>0</v>
      </c>
      <c r="M359" s="189"/>
      <c r="N359" s="189"/>
      <c r="O359" s="189"/>
      <c r="P359" s="189"/>
      <c r="Q359" s="190">
        <f t="shared" si="17"/>
        <v>0</v>
      </c>
      <c r="R359" s="190"/>
    </row>
    <row r="360" spans="1:18" ht="13.35" customHeight="1" x14ac:dyDescent="0.2">
      <c r="A360" s="36">
        <v>4</v>
      </c>
      <c r="B360" s="587" t="s">
        <v>61</v>
      </c>
      <c r="C360" s="587"/>
      <c r="D360" s="587"/>
      <c r="E360" s="587"/>
      <c r="F360" s="38"/>
      <c r="G360" s="172" t="str">
        <f>IF(F360=0,"",(F360/('Relatório PCP - Tabela 3'!P$83*'Relatório PCP - Tabela 3'!Q$83))*1000)</f>
        <v/>
      </c>
      <c r="H360" s="173">
        <f>IF('Relatório PCP - Tabela 3'!F$6='PCP - Tabela 2'!E$11,'PCP - Tabela 1'!K330,IF('Relatório PCP - Tabela 3'!F$6='PCP - Tabela 2'!I$11,'PCP - Tabela 1'!L330,IF('Relatório PCP - Tabela 3'!F$6='PCP - Tabela 2'!M$11,'PCP - Tabela 1'!M330,IF('Relatório PCP - Tabela 3'!F$6='PCP - Tabela 2'!Q$11,'PCP - Tabela 1'!N330,""))))</f>
        <v>0</v>
      </c>
      <c r="I360" s="38"/>
      <c r="J360" s="602" t="str">
        <f>IF(I360=0,"",(I360/('Relatório PCP - Tabela 3'!P$85*'Relatório PCP - Tabela 3'!Q$85))*1000)</f>
        <v/>
      </c>
      <c r="K360" s="602"/>
      <c r="L360" s="173">
        <f>IF('Relatório PCP - Tabela 3'!F$6='PCP - Tabela 2'!E$11,'PCP - Tabela 1'!F369,IF('Relatório PCP - Tabela 3'!F$6='PCP - Tabela 2'!I$11,'PCP - Tabela 1'!G369,IF('Relatório PCP - Tabela 3'!F$6='PCP - Tabela 2'!M$11,'PCP - Tabela 1'!H369,IF('Relatório PCP - Tabela 3'!F$6='PCP - Tabela 2'!Q$11,'PCP - Tabela 1'!I369,""))))</f>
        <v>0</v>
      </c>
      <c r="M360" s="189"/>
      <c r="N360" s="189"/>
      <c r="O360" s="189"/>
      <c r="P360" s="189"/>
      <c r="Q360" s="190">
        <f t="shared" si="17"/>
        <v>0</v>
      </c>
      <c r="R360" s="190"/>
    </row>
    <row r="361" spans="1:18" ht="13.35" customHeight="1" x14ac:dyDescent="0.2">
      <c r="A361" s="36">
        <v>5</v>
      </c>
      <c r="B361" s="587" t="s">
        <v>63</v>
      </c>
      <c r="C361" s="587"/>
      <c r="D361" s="587"/>
      <c r="E361" s="587"/>
      <c r="F361" s="38"/>
      <c r="G361" s="172" t="str">
        <f>IF(F361=0,"",(F361/('Relatório PCP - Tabela 3'!P$83*'Relatório PCP - Tabela 3'!Q$83))*1000)</f>
        <v/>
      </c>
      <c r="H361" s="173">
        <f>IF('Relatório PCP - Tabela 3'!F$6='PCP - Tabela 2'!E$11,'PCP - Tabela 1'!K331,IF('Relatório PCP - Tabela 3'!F$6='PCP - Tabela 2'!I$11,'PCP - Tabela 1'!L331,IF('Relatório PCP - Tabela 3'!F$6='PCP - Tabela 2'!M$11,'PCP - Tabela 1'!M331,IF('Relatório PCP - Tabela 3'!F$6='PCP - Tabela 2'!Q$11,'PCP - Tabela 1'!N331,""))))</f>
        <v>0</v>
      </c>
      <c r="I361" s="38"/>
      <c r="J361" s="602" t="str">
        <f>IF(I361=0,"",(I361/('Relatório PCP - Tabela 3'!P$85*'Relatório PCP - Tabela 3'!Q$85))*1000)</f>
        <v/>
      </c>
      <c r="K361" s="602"/>
      <c r="L361" s="173">
        <f>IF('Relatório PCP - Tabela 3'!F$6='PCP - Tabela 2'!E$11,'PCP - Tabela 1'!F370,IF('Relatório PCP - Tabela 3'!F$6='PCP - Tabela 2'!I$11,'PCP - Tabela 1'!G370,IF('Relatório PCP - Tabela 3'!F$6='PCP - Tabela 2'!M$11,'PCP - Tabela 1'!H370,IF('Relatório PCP - Tabela 3'!F$6='PCP - Tabela 2'!Q$11,'PCP - Tabela 1'!I370,""))))</f>
        <v>0</v>
      </c>
      <c r="M361" s="189"/>
      <c r="N361" s="189"/>
      <c r="O361" s="189"/>
      <c r="P361" s="189"/>
      <c r="Q361" s="190">
        <f t="shared" si="17"/>
        <v>0</v>
      </c>
      <c r="R361" s="190"/>
    </row>
    <row r="362" spans="1:18" ht="13.35" customHeight="1" x14ac:dyDescent="0.2">
      <c r="A362" s="36">
        <v>6</v>
      </c>
      <c r="B362" s="587" t="s">
        <v>65</v>
      </c>
      <c r="C362" s="587"/>
      <c r="D362" s="587"/>
      <c r="E362" s="587"/>
      <c r="F362" s="38"/>
      <c r="G362" s="172" t="str">
        <f>IF(F362=0,"",(F362/('Relatório PCP - Tabela 3'!P$83*'Relatório PCP - Tabela 3'!Q$83))*1000)</f>
        <v/>
      </c>
      <c r="H362" s="173">
        <f>IF('Relatório PCP - Tabela 3'!F$6='PCP - Tabela 2'!E$11,'PCP - Tabela 1'!K332,IF('Relatório PCP - Tabela 3'!F$6='PCP - Tabela 2'!I$11,'PCP - Tabela 1'!L332,IF('Relatório PCP - Tabela 3'!F$6='PCP - Tabela 2'!M$11,'PCP - Tabela 1'!M332,IF('Relatório PCP - Tabela 3'!F$6='PCP - Tabela 2'!Q$11,'PCP - Tabela 1'!N332,""))))</f>
        <v>0</v>
      </c>
      <c r="I362" s="38"/>
      <c r="J362" s="602" t="str">
        <f>IF(I362=0,"",(I362/('Relatório PCP - Tabela 3'!P$85*'Relatório PCP - Tabela 3'!Q$85))*1000)</f>
        <v/>
      </c>
      <c r="K362" s="602"/>
      <c r="L362" s="173">
        <f>IF('Relatório PCP - Tabela 3'!F$6='PCP - Tabela 2'!E$11,'PCP - Tabela 1'!F371,IF('Relatório PCP - Tabela 3'!F$6='PCP - Tabela 2'!I$11,'PCP - Tabela 1'!G371,IF('Relatório PCP - Tabela 3'!F$6='PCP - Tabela 2'!M$11,'PCP - Tabela 1'!H371,IF('Relatório PCP - Tabela 3'!F$6='PCP - Tabela 2'!Q$11,'PCP - Tabela 1'!I371,""))))</f>
        <v>0</v>
      </c>
      <c r="M362" s="189"/>
      <c r="N362" s="189"/>
      <c r="O362" s="189"/>
      <c r="P362" s="189"/>
      <c r="Q362" s="190">
        <f t="shared" si="17"/>
        <v>0</v>
      </c>
      <c r="R362" s="190"/>
    </row>
    <row r="363" spans="1:18" ht="13.35" customHeight="1" x14ac:dyDescent="0.2">
      <c r="A363" s="36">
        <v>7</v>
      </c>
      <c r="B363" s="587" t="s">
        <v>67</v>
      </c>
      <c r="C363" s="587"/>
      <c r="D363" s="587"/>
      <c r="E363" s="587"/>
      <c r="F363" s="38"/>
      <c r="G363" s="172" t="str">
        <f>IF(F363=0,"",(F363/('Relatório PCP - Tabela 3'!P$83*'Relatório PCP - Tabela 3'!Q$83))*1000)</f>
        <v/>
      </c>
      <c r="H363" s="173">
        <f>IF('Relatório PCP - Tabela 3'!F$6='PCP - Tabela 2'!E$11,'PCP - Tabela 1'!K333,IF('Relatório PCP - Tabela 3'!F$6='PCP - Tabela 2'!I$11,'PCP - Tabela 1'!L333,IF('Relatório PCP - Tabela 3'!F$6='PCP - Tabela 2'!M$11,'PCP - Tabela 1'!M333,IF('Relatório PCP - Tabela 3'!F$6='PCP - Tabela 2'!Q$11,'PCP - Tabela 1'!N333,""))))</f>
        <v>0</v>
      </c>
      <c r="I363" s="38"/>
      <c r="J363" s="602" t="str">
        <f>IF(I363=0,"",(I363/('Relatório PCP - Tabela 3'!P$85*'Relatório PCP - Tabela 3'!Q$85))*1000)</f>
        <v/>
      </c>
      <c r="K363" s="602"/>
      <c r="L363" s="173">
        <f>IF('Relatório PCP - Tabela 3'!F$6='PCP - Tabela 2'!E$11,'PCP - Tabela 1'!F372,IF('Relatório PCP - Tabela 3'!F$6='PCP - Tabela 2'!I$11,'PCP - Tabela 1'!G372,IF('Relatório PCP - Tabela 3'!F$6='PCP - Tabela 2'!M$11,'PCP - Tabela 1'!H372,IF('Relatório PCP - Tabela 3'!F$6='PCP - Tabela 2'!Q$11,'PCP - Tabela 1'!I372,""))))</f>
        <v>0</v>
      </c>
      <c r="M363" s="189"/>
      <c r="N363" s="189"/>
      <c r="O363" s="189"/>
      <c r="P363" s="189"/>
      <c r="Q363" s="190">
        <f t="shared" si="17"/>
        <v>0</v>
      </c>
      <c r="R363" s="190"/>
    </row>
    <row r="364" spans="1:18" ht="13.35" customHeight="1" x14ac:dyDescent="0.2">
      <c r="A364" s="36">
        <v>8</v>
      </c>
      <c r="B364" s="587" t="s">
        <v>69</v>
      </c>
      <c r="C364" s="587"/>
      <c r="D364" s="587"/>
      <c r="E364" s="587"/>
      <c r="F364" s="38"/>
      <c r="G364" s="172" t="str">
        <f>IF(F364=0,"",(F364/('Relatório PCP - Tabela 3'!P$83*'Relatório PCP - Tabela 3'!Q$83))*1000)</f>
        <v/>
      </c>
      <c r="H364" s="173">
        <f>IF('Relatório PCP - Tabela 3'!F$6='PCP - Tabela 2'!E$11,'PCP - Tabela 1'!K334,IF('Relatório PCP - Tabela 3'!F$6='PCP - Tabela 2'!I$11,'PCP - Tabela 1'!L334,IF('Relatório PCP - Tabela 3'!F$6='PCP - Tabela 2'!M$11,'PCP - Tabela 1'!M334,IF('Relatório PCP - Tabela 3'!F$6='PCP - Tabela 2'!Q$11,'PCP - Tabela 1'!N334,""))))</f>
        <v>0</v>
      </c>
      <c r="I364" s="38"/>
      <c r="J364" s="602" t="str">
        <f>IF(I364=0,"",(I364/('Relatório PCP - Tabela 3'!P$85*'Relatório PCP - Tabela 3'!Q$85))*1000)</f>
        <v/>
      </c>
      <c r="K364" s="602"/>
      <c r="L364" s="173">
        <f>IF('Relatório PCP - Tabela 3'!F$6='PCP - Tabela 2'!E$11,'PCP - Tabela 1'!F373,IF('Relatório PCP - Tabela 3'!F$6='PCP - Tabela 2'!I$11,'PCP - Tabela 1'!G373,IF('Relatório PCP - Tabela 3'!F$6='PCP - Tabela 2'!M$11,'PCP - Tabela 1'!H373,IF('Relatório PCP - Tabela 3'!F$6='PCP - Tabela 2'!Q$11,'PCP - Tabela 1'!I373,""))))</f>
        <v>0</v>
      </c>
      <c r="M364" s="189"/>
      <c r="N364" s="189"/>
      <c r="O364" s="189"/>
      <c r="P364" s="189"/>
      <c r="Q364" s="190">
        <f t="shared" si="17"/>
        <v>0</v>
      </c>
      <c r="R364" s="190"/>
    </row>
    <row r="365" spans="1:18" ht="13.35" customHeight="1" x14ac:dyDescent="0.2">
      <c r="A365" s="36">
        <v>9</v>
      </c>
      <c r="B365" s="587" t="s">
        <v>71</v>
      </c>
      <c r="C365" s="587"/>
      <c r="D365" s="587"/>
      <c r="E365" s="587"/>
      <c r="F365" s="38"/>
      <c r="G365" s="172" t="str">
        <f>IF(F365=0,"",(F365/('Relatório PCP - Tabela 3'!P$83*'Relatório PCP - Tabela 3'!Q$83))*1000)</f>
        <v/>
      </c>
      <c r="H365" s="173">
        <f>IF('Relatório PCP - Tabela 3'!F$6='PCP - Tabela 2'!E$11,'PCP - Tabela 1'!K335,IF('Relatório PCP - Tabela 3'!F$6='PCP - Tabela 2'!I$11,'PCP - Tabela 1'!L335,IF('Relatório PCP - Tabela 3'!F$6='PCP - Tabela 2'!M$11,'PCP - Tabela 1'!M335,IF('Relatório PCP - Tabela 3'!F$6='PCP - Tabela 2'!Q$11,'PCP - Tabela 1'!N335,""))))</f>
        <v>0</v>
      </c>
      <c r="I365" s="38"/>
      <c r="J365" s="602" t="str">
        <f>IF(I365=0,"",(I365/('Relatório PCP - Tabela 3'!P$85*'Relatório PCP - Tabela 3'!Q$85))*1000)</f>
        <v/>
      </c>
      <c r="K365" s="602"/>
      <c r="L365" s="173">
        <f>IF('Relatório PCP - Tabela 3'!F$6='PCP - Tabela 2'!E$11,'PCP - Tabela 1'!F374,IF('Relatório PCP - Tabela 3'!F$6='PCP - Tabela 2'!I$11,'PCP - Tabela 1'!G374,IF('Relatório PCP - Tabela 3'!F$6='PCP - Tabela 2'!M$11,'PCP - Tabela 1'!H374,IF('Relatório PCP - Tabela 3'!F$6='PCP - Tabela 2'!Q$11,'PCP - Tabela 1'!I374,""))))</f>
        <v>0</v>
      </c>
      <c r="M365" s="189"/>
      <c r="N365" s="189"/>
      <c r="O365" s="189"/>
      <c r="P365" s="189"/>
      <c r="Q365" s="190">
        <f t="shared" si="17"/>
        <v>0</v>
      </c>
      <c r="R365" s="190"/>
    </row>
    <row r="366" spans="1:18" ht="13.35" customHeight="1" x14ac:dyDescent="0.2">
      <c r="A366" s="36">
        <v>10</v>
      </c>
      <c r="B366" s="587" t="s">
        <v>73</v>
      </c>
      <c r="C366" s="587"/>
      <c r="D366" s="587"/>
      <c r="E366" s="587"/>
      <c r="F366" s="38"/>
      <c r="G366" s="172" t="str">
        <f>IF(F366=0,"",(F366/('Relatório PCP - Tabela 3'!P$83*'Relatório PCP - Tabela 3'!Q$83))*1000)</f>
        <v/>
      </c>
      <c r="H366" s="173">
        <f>IF('Relatório PCP - Tabela 3'!F$6='PCP - Tabela 2'!E$11,'PCP - Tabela 1'!K336,IF('Relatório PCP - Tabela 3'!F$6='PCP - Tabela 2'!I$11,'PCP - Tabela 1'!L336,IF('Relatório PCP - Tabela 3'!F$6='PCP - Tabela 2'!M$11,'PCP - Tabela 1'!M336,IF('Relatório PCP - Tabela 3'!F$6='PCP - Tabela 2'!Q$11,'PCP - Tabela 1'!N336,""))))</f>
        <v>0</v>
      </c>
      <c r="I366" s="38"/>
      <c r="J366" s="602" t="str">
        <f>IF(I366=0,"",(I366/('Relatório PCP - Tabela 3'!P$85*'Relatório PCP - Tabela 3'!Q$85))*1000)</f>
        <v/>
      </c>
      <c r="K366" s="602"/>
      <c r="L366" s="173">
        <f>IF('Relatório PCP - Tabela 3'!F$6='PCP - Tabela 2'!E$11,'PCP - Tabela 1'!F375,IF('Relatório PCP - Tabela 3'!F$6='PCP - Tabela 2'!I$11,'PCP - Tabela 1'!G375,IF('Relatório PCP - Tabela 3'!F$6='PCP - Tabela 2'!M$11,'PCP - Tabela 1'!H375,IF('Relatório PCP - Tabela 3'!F$6='PCP - Tabela 2'!Q$11,'PCP - Tabela 1'!I375,""))))</f>
        <v>0</v>
      </c>
      <c r="M366" s="189"/>
      <c r="N366" s="189"/>
      <c r="O366" s="189"/>
      <c r="P366" s="189"/>
      <c r="Q366" s="190">
        <f t="shared" si="17"/>
        <v>0</v>
      </c>
      <c r="R366" s="190"/>
    </row>
    <row r="367" spans="1:18" ht="13.35" customHeight="1" x14ac:dyDescent="0.2">
      <c r="A367" s="36">
        <v>11</v>
      </c>
      <c r="B367" s="587" t="s">
        <v>75</v>
      </c>
      <c r="C367" s="587"/>
      <c r="D367" s="587"/>
      <c r="E367" s="587"/>
      <c r="F367" s="38"/>
      <c r="G367" s="172" t="str">
        <f>IF(F367=0,"",(F367/('Relatório PCP - Tabela 3'!P$83*'Relatório PCP - Tabela 3'!Q$83))*1000)</f>
        <v/>
      </c>
      <c r="H367" s="173">
        <f>IF('Relatório PCP - Tabela 3'!F$6='PCP - Tabela 2'!E$11,'PCP - Tabela 1'!K337,IF('Relatório PCP - Tabela 3'!F$6='PCP - Tabela 2'!I$11,'PCP - Tabela 1'!L337,IF('Relatório PCP - Tabela 3'!F$6='PCP - Tabela 2'!M$11,'PCP - Tabela 1'!M337,IF('Relatório PCP - Tabela 3'!F$6='PCP - Tabela 2'!Q$11,'PCP - Tabela 1'!N337,""))))</f>
        <v>0</v>
      </c>
      <c r="I367" s="38"/>
      <c r="J367" s="602" t="str">
        <f>IF(I367=0,"",(I367/('Relatório PCP - Tabela 3'!P$85*'Relatório PCP - Tabela 3'!Q$85))*1000)</f>
        <v/>
      </c>
      <c r="K367" s="602"/>
      <c r="L367" s="173">
        <f>IF('Relatório PCP - Tabela 3'!F$6='PCP - Tabela 2'!E$11,'PCP - Tabela 1'!F376,IF('Relatório PCP - Tabela 3'!F$6='PCP - Tabela 2'!I$11,'PCP - Tabela 1'!G376,IF('Relatório PCP - Tabela 3'!F$6='PCP - Tabela 2'!M$11,'PCP - Tabela 1'!H376,IF('Relatório PCP - Tabela 3'!F$6='PCP - Tabela 2'!Q$11,'PCP - Tabela 1'!I376,""))))</f>
        <v>0</v>
      </c>
      <c r="M367" s="189"/>
      <c r="N367" s="189"/>
      <c r="O367" s="189"/>
      <c r="P367" s="189"/>
      <c r="Q367" s="190">
        <f t="shared" si="17"/>
        <v>0</v>
      </c>
      <c r="R367" s="190"/>
    </row>
    <row r="368" spans="1:18" ht="13.35" customHeight="1" x14ac:dyDescent="0.2">
      <c r="A368" s="36">
        <v>12</v>
      </c>
      <c r="B368" s="587" t="s">
        <v>77</v>
      </c>
      <c r="C368" s="587"/>
      <c r="D368" s="587"/>
      <c r="E368" s="587"/>
      <c r="F368" s="38"/>
      <c r="G368" s="172" t="str">
        <f>IF(F368=0,"",(F368/('Relatório PCP - Tabela 3'!P$83*'Relatório PCP - Tabela 3'!Q$83))*1000)</f>
        <v/>
      </c>
      <c r="H368" s="173">
        <f>IF('Relatório PCP - Tabela 3'!F$6='PCP - Tabela 2'!E$11,'PCP - Tabela 1'!K338,IF('Relatório PCP - Tabela 3'!F$6='PCP - Tabela 2'!I$11,'PCP - Tabela 1'!L338,IF('Relatório PCP - Tabela 3'!F$6='PCP - Tabela 2'!M$11,'PCP - Tabela 1'!M338,IF('Relatório PCP - Tabela 3'!F$6='PCP - Tabela 2'!Q$11,'PCP - Tabela 1'!N338,""))))</f>
        <v>0</v>
      </c>
      <c r="I368" s="38"/>
      <c r="J368" s="602" t="str">
        <f>IF(I368=0,"",(I368/('Relatório PCP - Tabela 3'!P$85*'Relatório PCP - Tabela 3'!Q$85))*1000)</f>
        <v/>
      </c>
      <c r="K368" s="602"/>
      <c r="L368" s="173">
        <f>IF('Relatório PCP - Tabela 3'!F$6='PCP - Tabela 2'!E$11,'PCP - Tabela 1'!F377,IF('Relatório PCP - Tabela 3'!F$6='PCP - Tabela 2'!I$11,'PCP - Tabela 1'!G377,IF('Relatório PCP - Tabela 3'!F$6='PCP - Tabela 2'!M$11,'PCP - Tabela 1'!H377,IF('Relatório PCP - Tabela 3'!F$6='PCP - Tabela 2'!Q$11,'PCP - Tabela 1'!I377,""))))</f>
        <v>0</v>
      </c>
      <c r="M368" s="189"/>
      <c r="N368" s="189"/>
      <c r="O368" s="189"/>
      <c r="P368" s="189"/>
      <c r="Q368" s="190">
        <f t="shared" si="17"/>
        <v>0</v>
      </c>
      <c r="R368" s="190"/>
    </row>
    <row r="369" spans="1:18" ht="13.35" customHeight="1" x14ac:dyDescent="0.2">
      <c r="A369" s="36">
        <v>13</v>
      </c>
      <c r="B369" s="587" t="s">
        <v>79</v>
      </c>
      <c r="C369" s="587"/>
      <c r="D369" s="587"/>
      <c r="E369" s="587"/>
      <c r="F369" s="38"/>
      <c r="G369" s="172" t="str">
        <f>IF(F369=0,"",(F369/('Relatório PCP - Tabela 3'!P$83*'Relatório PCP - Tabela 3'!Q$83))*1000)</f>
        <v/>
      </c>
      <c r="H369" s="173">
        <f>IF('Relatório PCP - Tabela 3'!F$6='PCP - Tabela 2'!E$11,'PCP - Tabela 1'!K339,IF('Relatório PCP - Tabela 3'!F$6='PCP - Tabela 2'!I$11,'PCP - Tabela 1'!L339,IF('Relatório PCP - Tabela 3'!F$6='PCP - Tabela 2'!M$11,'PCP - Tabela 1'!M339,IF('Relatório PCP - Tabela 3'!F$6='PCP - Tabela 2'!Q$11,'PCP - Tabela 1'!N339,""))))</f>
        <v>0</v>
      </c>
      <c r="I369" s="38"/>
      <c r="J369" s="602" t="str">
        <f>IF(I369=0,"",(I369/('Relatório PCP - Tabela 3'!P$85*'Relatório PCP - Tabela 3'!Q$85))*1000)</f>
        <v/>
      </c>
      <c r="K369" s="602"/>
      <c r="L369" s="173">
        <f>IF('Relatório PCP - Tabela 3'!F$6='PCP - Tabela 2'!E$11,'PCP - Tabela 1'!F378,IF('Relatório PCP - Tabela 3'!F$6='PCP - Tabela 2'!I$11,'PCP - Tabela 1'!G378,IF('Relatório PCP - Tabela 3'!F$6='PCP - Tabela 2'!M$11,'PCP - Tabela 1'!H378,IF('Relatório PCP - Tabela 3'!F$6='PCP - Tabela 2'!Q$11,'PCP - Tabela 1'!I378,""))))</f>
        <v>0</v>
      </c>
      <c r="M369" s="189"/>
      <c r="N369" s="189"/>
      <c r="O369" s="189"/>
      <c r="P369" s="189"/>
      <c r="Q369" s="190">
        <f t="shared" si="17"/>
        <v>0</v>
      </c>
      <c r="R369" s="190"/>
    </row>
    <row r="370" spans="1:18" ht="13.35" customHeight="1" x14ac:dyDescent="0.2">
      <c r="A370" s="36">
        <v>14</v>
      </c>
      <c r="B370" s="587" t="s">
        <v>81</v>
      </c>
      <c r="C370" s="587"/>
      <c r="D370" s="587"/>
      <c r="E370" s="587"/>
      <c r="F370" s="38"/>
      <c r="G370" s="172" t="str">
        <f>IF(F370=0,"",(F370/('Relatório PCP - Tabela 3'!P$83*'Relatório PCP - Tabela 3'!Q$83))*1000)</f>
        <v/>
      </c>
      <c r="H370" s="173">
        <f>IF('Relatório PCP - Tabela 3'!F$6='PCP - Tabela 2'!E$11,'PCP - Tabela 1'!K340,IF('Relatório PCP - Tabela 3'!F$6='PCP - Tabela 2'!I$11,'PCP - Tabela 1'!L340,IF('Relatório PCP - Tabela 3'!F$6='PCP - Tabela 2'!M$11,'PCP - Tabela 1'!M340,IF('Relatório PCP - Tabela 3'!F$6='PCP - Tabela 2'!Q$11,'PCP - Tabela 1'!N340,""))))</f>
        <v>0</v>
      </c>
      <c r="I370" s="38"/>
      <c r="J370" s="602" t="str">
        <f>IF(I370=0,"",(I370/('Relatório PCP - Tabela 3'!P$85*'Relatório PCP - Tabela 3'!Q$85))*1000)</f>
        <v/>
      </c>
      <c r="K370" s="602"/>
      <c r="L370" s="173">
        <f>IF('Relatório PCP - Tabela 3'!F$6='PCP - Tabela 2'!E$11,'PCP - Tabela 1'!F379,IF('Relatório PCP - Tabela 3'!F$6='PCP - Tabela 2'!I$11,'PCP - Tabela 1'!G379,IF('Relatório PCP - Tabela 3'!F$6='PCP - Tabela 2'!M$11,'PCP - Tabela 1'!H379,IF('Relatório PCP - Tabela 3'!F$6='PCP - Tabela 2'!Q$11,'PCP - Tabela 1'!I379,""))))</f>
        <v>0</v>
      </c>
      <c r="M370" s="189"/>
      <c r="N370" s="189"/>
      <c r="O370" s="189"/>
      <c r="P370" s="189"/>
      <c r="Q370" s="190">
        <f t="shared" si="17"/>
        <v>0</v>
      </c>
      <c r="R370" s="190"/>
    </row>
    <row r="371" spans="1:18" ht="13.35" customHeight="1" x14ac:dyDescent="0.2">
      <c r="A371" s="36">
        <v>15</v>
      </c>
      <c r="B371" s="587" t="s">
        <v>83</v>
      </c>
      <c r="C371" s="587"/>
      <c r="D371" s="587"/>
      <c r="E371" s="587"/>
      <c r="F371" s="38"/>
      <c r="G371" s="172" t="str">
        <f>IF(F371=0,"",(F371/('Relatório PCP - Tabela 3'!P$83*'Relatório PCP - Tabela 3'!Q$83))*1000)</f>
        <v/>
      </c>
      <c r="H371" s="173">
        <f>IF('Relatório PCP - Tabela 3'!F$6='PCP - Tabela 2'!E$11,'PCP - Tabela 1'!K341,IF('Relatório PCP - Tabela 3'!F$6='PCP - Tabela 2'!I$11,'PCP - Tabela 1'!L341,IF('Relatório PCP - Tabela 3'!F$6='PCP - Tabela 2'!M$11,'PCP - Tabela 1'!M341,IF('Relatório PCP - Tabela 3'!F$6='PCP - Tabela 2'!Q$11,'PCP - Tabela 1'!N341,""))))</f>
        <v>0</v>
      </c>
      <c r="I371" s="38"/>
      <c r="J371" s="602" t="str">
        <f>IF(I371=0,"",(I371/('Relatório PCP - Tabela 3'!P$85*'Relatório PCP - Tabela 3'!Q$85))*1000)</f>
        <v/>
      </c>
      <c r="K371" s="602"/>
      <c r="L371" s="173">
        <f>IF('Relatório PCP - Tabela 3'!F$6='PCP - Tabela 2'!E$11,'PCP - Tabela 1'!F380,IF('Relatório PCP - Tabela 3'!F$6='PCP - Tabela 2'!I$11,'PCP - Tabela 1'!G380,IF('Relatório PCP - Tabela 3'!F$6='PCP - Tabela 2'!M$11,'PCP - Tabela 1'!H380,IF('Relatório PCP - Tabela 3'!F$6='PCP - Tabela 2'!Q$11,'PCP - Tabela 1'!I380,""))))</f>
        <v>0</v>
      </c>
      <c r="M371" s="189"/>
      <c r="N371" s="189"/>
      <c r="O371" s="189"/>
      <c r="P371" s="189"/>
      <c r="Q371" s="190">
        <f t="shared" si="17"/>
        <v>0</v>
      </c>
      <c r="R371" s="190"/>
    </row>
    <row r="372" spans="1:18" ht="13.35" customHeight="1" x14ac:dyDescent="0.2">
      <c r="A372" s="36">
        <v>16</v>
      </c>
      <c r="B372" s="587" t="s">
        <v>85</v>
      </c>
      <c r="C372" s="587"/>
      <c r="D372" s="587"/>
      <c r="E372" s="587"/>
      <c r="F372" s="38"/>
      <c r="G372" s="172" t="str">
        <f>IF(F372=0,"",(F372/('Relatório PCP - Tabela 3'!P$83*'Relatório PCP - Tabela 3'!Q$83))*1000)</f>
        <v/>
      </c>
      <c r="H372" s="173">
        <f>IF('Relatório PCP - Tabela 3'!F$6='PCP - Tabela 2'!E$11,'PCP - Tabela 1'!K342,IF('Relatório PCP - Tabela 3'!F$6='PCP - Tabela 2'!I$11,'PCP - Tabela 1'!L342,IF('Relatório PCP - Tabela 3'!F$6='PCP - Tabela 2'!M$11,'PCP - Tabela 1'!M342,IF('Relatório PCP - Tabela 3'!F$6='PCP - Tabela 2'!Q$11,'PCP - Tabela 1'!N342,""))))</f>
        <v>0</v>
      </c>
      <c r="I372" s="38"/>
      <c r="J372" s="602" t="str">
        <f>IF(I372=0,"",(I372/('Relatório PCP - Tabela 3'!P$85*'Relatório PCP - Tabela 3'!Q$85))*1000)</f>
        <v/>
      </c>
      <c r="K372" s="602"/>
      <c r="L372" s="173">
        <f>IF('Relatório PCP - Tabela 3'!F$6='PCP - Tabela 2'!E$11,'PCP - Tabela 1'!F381,IF('Relatório PCP - Tabela 3'!F$6='PCP - Tabela 2'!I$11,'PCP - Tabela 1'!G381,IF('Relatório PCP - Tabela 3'!F$6='PCP - Tabela 2'!M$11,'PCP - Tabela 1'!H381,IF('Relatório PCP - Tabela 3'!F$6='PCP - Tabela 2'!Q$11,'PCP - Tabela 1'!I381,""))))</f>
        <v>0</v>
      </c>
      <c r="M372" s="189"/>
      <c r="N372" s="189"/>
      <c r="O372" s="189"/>
      <c r="P372" s="189"/>
      <c r="Q372" s="190">
        <f t="shared" si="17"/>
        <v>0</v>
      </c>
      <c r="R372" s="190"/>
    </row>
    <row r="373" spans="1:18" ht="13.35" customHeight="1" x14ac:dyDescent="0.2">
      <c r="A373" s="36">
        <v>17</v>
      </c>
      <c r="B373" s="587" t="s">
        <v>87</v>
      </c>
      <c r="C373" s="587"/>
      <c r="D373" s="587"/>
      <c r="E373" s="587"/>
      <c r="F373" s="38"/>
      <c r="G373" s="172" t="str">
        <f>IF(F373=0,"",(F373/('Relatório PCP - Tabela 3'!P$83*'Relatório PCP - Tabela 3'!Q$83))*1000)</f>
        <v/>
      </c>
      <c r="H373" s="173">
        <f>IF('Relatório PCP - Tabela 3'!F$6='PCP - Tabela 2'!E$11,'PCP - Tabela 1'!K343,IF('Relatório PCP - Tabela 3'!F$6='PCP - Tabela 2'!I$11,'PCP - Tabela 1'!L343,IF('Relatório PCP - Tabela 3'!F$6='PCP - Tabela 2'!M$11,'PCP - Tabela 1'!M343,IF('Relatório PCP - Tabela 3'!F$6='PCP - Tabela 2'!Q$11,'PCP - Tabela 1'!N343,""))))</f>
        <v>0</v>
      </c>
      <c r="I373" s="38"/>
      <c r="J373" s="602" t="str">
        <f>IF(I373=0,"",(I373/('Relatório PCP - Tabela 3'!P$85*'Relatório PCP - Tabela 3'!Q$85))*1000)</f>
        <v/>
      </c>
      <c r="K373" s="602"/>
      <c r="L373" s="173">
        <f>IF('Relatório PCP - Tabela 3'!F$6='PCP - Tabela 2'!E$11,'PCP - Tabela 1'!F382,IF('Relatório PCP - Tabela 3'!F$6='PCP - Tabela 2'!I$11,'PCP - Tabela 1'!G382,IF('Relatório PCP - Tabela 3'!F$6='PCP - Tabela 2'!M$11,'PCP - Tabela 1'!H382,IF('Relatório PCP - Tabela 3'!F$6='PCP - Tabela 2'!Q$11,'PCP - Tabela 1'!I382,""))))</f>
        <v>0</v>
      </c>
      <c r="M373" s="189"/>
      <c r="N373" s="189"/>
      <c r="O373" s="189"/>
      <c r="P373" s="189"/>
      <c r="Q373" s="190">
        <f t="shared" si="17"/>
        <v>0</v>
      </c>
      <c r="R373" s="190"/>
    </row>
    <row r="374" spans="1:18" ht="13.35" customHeight="1" x14ac:dyDescent="0.2">
      <c r="A374" s="36">
        <v>18</v>
      </c>
      <c r="B374" s="499" t="s">
        <v>89</v>
      </c>
      <c r="C374" s="499"/>
      <c r="D374" s="499"/>
      <c r="E374" s="499"/>
      <c r="F374" s="38"/>
      <c r="G374" s="172" t="str">
        <f>IF(F374=0,"",(F374/('Relatório PCP - Tabela 3'!P$83*'Relatório PCP - Tabela 3'!Q$83))*1000)</f>
        <v/>
      </c>
      <c r="H374" s="173">
        <f>IF('Relatório PCP - Tabela 3'!F$6='PCP - Tabela 2'!E$11,'PCP - Tabela 1'!K344,IF('Relatório PCP - Tabela 3'!F$6='PCP - Tabela 2'!I$11,'PCP - Tabela 1'!L344,IF('Relatório PCP - Tabela 3'!F$6='PCP - Tabela 2'!M$11,'PCP - Tabela 1'!M344,IF('Relatório PCP - Tabela 3'!F$6='PCP - Tabela 2'!Q$11,'PCP - Tabela 1'!N344,""))))</f>
        <v>0</v>
      </c>
      <c r="I374" s="38"/>
      <c r="J374" s="602" t="str">
        <f>IF(I374=0,"",(I374/('Relatório PCP - Tabela 3'!P$85*'Relatório PCP - Tabela 3'!Q$85))*1000)</f>
        <v/>
      </c>
      <c r="K374" s="602"/>
      <c r="L374" s="173">
        <f>IF('Relatório PCP - Tabela 3'!F$6='PCP - Tabela 2'!E$11,'PCP - Tabela 1'!F383,IF('Relatório PCP - Tabela 3'!F$6='PCP - Tabela 2'!I$11,'PCP - Tabela 1'!G383,IF('Relatório PCP - Tabela 3'!F$6='PCP - Tabela 2'!M$11,'PCP - Tabela 1'!H383,IF('Relatório PCP - Tabela 3'!F$6='PCP - Tabela 2'!Q$11,'PCP - Tabela 1'!I383,""))))</f>
        <v>0</v>
      </c>
      <c r="M374" s="166"/>
      <c r="N374" s="166"/>
      <c r="O374" s="166"/>
      <c r="P374" s="166"/>
      <c r="Q374" s="190">
        <f t="shared" si="17"/>
        <v>0</v>
      </c>
      <c r="R374" s="192"/>
    </row>
    <row r="375" spans="1:18" ht="13.35" customHeight="1" x14ac:dyDescent="0.2">
      <c r="A375" s="36">
        <v>19</v>
      </c>
      <c r="B375" s="587" t="s">
        <v>92</v>
      </c>
      <c r="C375" s="587"/>
      <c r="D375" s="587"/>
      <c r="E375" s="587"/>
      <c r="F375" s="38"/>
      <c r="G375" s="172" t="str">
        <f>IF(F375=0,"",(F375/('Relatório PCP - Tabela 3'!P$83*'Relatório PCP - Tabela 3'!Q$83))*1000)</f>
        <v/>
      </c>
      <c r="H375" s="173">
        <f>IF('Relatório PCP - Tabela 3'!F$6='PCP - Tabela 2'!E$11,'PCP - Tabela 1'!K345,IF('Relatório PCP - Tabela 3'!F$6='PCP - Tabela 2'!I$11,'PCP - Tabela 1'!L345,IF('Relatório PCP - Tabela 3'!F$6='PCP - Tabela 2'!M$11,'PCP - Tabela 1'!M345,IF('Relatório PCP - Tabela 3'!F$6='PCP - Tabela 2'!Q$11,'PCP - Tabela 1'!N345,""))))</f>
        <v>0</v>
      </c>
      <c r="I375" s="38"/>
      <c r="J375" s="602" t="str">
        <f>IF(I375=0,"",(I375/('Relatório PCP - Tabela 3'!P$85*'Relatório PCP - Tabela 3'!Q$85))*1000)</f>
        <v/>
      </c>
      <c r="K375" s="602"/>
      <c r="L375" s="173">
        <f>IF('Relatório PCP - Tabela 3'!F$6='PCP - Tabela 2'!E$11,'PCP - Tabela 1'!F384,IF('Relatório PCP - Tabela 3'!F$6='PCP - Tabela 2'!I$11,'PCP - Tabela 1'!G384,IF('Relatório PCP - Tabela 3'!F$6='PCP - Tabela 2'!M$11,'PCP - Tabela 1'!H384,IF('Relatório PCP - Tabela 3'!F$6='PCP - Tabela 2'!Q$11,'PCP - Tabela 1'!I384,""))))</f>
        <v>0</v>
      </c>
      <c r="M375" s="189"/>
      <c r="N375" s="189"/>
      <c r="O375" s="189"/>
      <c r="P375" s="189"/>
      <c r="Q375" s="190">
        <f t="shared" si="17"/>
        <v>0</v>
      </c>
      <c r="R375" s="190"/>
    </row>
    <row r="376" spans="1:18" ht="13.35" customHeight="1" x14ac:dyDescent="0.2">
      <c r="A376" s="44"/>
      <c r="B376" s="499" t="s">
        <v>220</v>
      </c>
      <c r="C376" s="499"/>
      <c r="D376" s="499"/>
      <c r="E376" s="499"/>
      <c r="F376" s="178"/>
      <c r="G376" s="193"/>
      <c r="H376" s="180"/>
      <c r="I376" s="178"/>
      <c r="J376" s="609"/>
      <c r="K376" s="609"/>
      <c r="L376" s="180"/>
      <c r="M376" s="189"/>
      <c r="N376" s="189"/>
      <c r="O376" s="189"/>
      <c r="P376" s="189"/>
      <c r="Q376" s="190"/>
      <c r="R376" s="190"/>
    </row>
    <row r="377" spans="1:18" ht="13.35" customHeight="1" x14ac:dyDescent="0.2">
      <c r="A377" s="36">
        <v>20</v>
      </c>
      <c r="B377" s="600" t="str">
        <f>B339</f>
        <v/>
      </c>
      <c r="C377" s="600"/>
      <c r="D377" s="600"/>
      <c r="E377" s="600"/>
      <c r="F377" s="38"/>
      <c r="G377" s="172" t="str">
        <f>IF(F377=0,"",(F377/('Relatório PCP - Tabela 3'!P$83*'Relatório PCP - Tabela 3'!Q$83))*1000)</f>
        <v/>
      </c>
      <c r="H377" s="173">
        <f>IF('Relatório PCP - Tabela 3'!F$6='PCP - Tabela 2'!E$11,'PCP - Tabela 1'!K347,IF('Relatório PCP - Tabela 3'!F$6='PCP - Tabela 2'!I$11,'PCP - Tabela 1'!L347,IF('Relatório PCP - Tabela 3'!F$6='PCP - Tabela 2'!M$11,'PCP - Tabela 1'!M347,IF('Relatório PCP - Tabela 3'!F$6='PCP - Tabela 2'!Q$11,'PCP - Tabela 1'!N347,""))))</f>
        <v>0</v>
      </c>
      <c r="I377" s="38"/>
      <c r="J377" s="602" t="str">
        <f>IF(I377=0,"",(I377/('Relatório PCP - Tabela 3'!P$85*'Relatório PCP - Tabela 3'!Q$85))*1000)</f>
        <v/>
      </c>
      <c r="K377" s="602"/>
      <c r="L377" s="173">
        <f>IF('Relatório PCP - Tabela 3'!F$6='PCP - Tabela 2'!E$11,'PCP - Tabela 1'!F386,IF('Relatório PCP - Tabela 3'!F$6='PCP - Tabela 2'!I$11,'PCP - Tabela 1'!G386,IF('Relatório PCP - Tabela 3'!F$6='PCP - Tabela 2'!M$11,'PCP - Tabela 1'!H386,IF('Relatório PCP - Tabela 3'!F$6='PCP - Tabela 2'!Q$11,'PCP - Tabela 1'!I386,""))))</f>
        <v>0</v>
      </c>
      <c r="M377" s="189"/>
      <c r="N377" s="189"/>
      <c r="O377" s="189"/>
      <c r="P377" s="189"/>
      <c r="Q377" s="190">
        <f>F377+I377</f>
        <v>0</v>
      </c>
      <c r="R377" s="190"/>
    </row>
    <row r="378" spans="1:18" ht="13.35" customHeight="1" x14ac:dyDescent="0.2">
      <c r="A378" s="36">
        <v>21</v>
      </c>
      <c r="B378" s="564" t="str">
        <f>B340</f>
        <v/>
      </c>
      <c r="C378" s="564"/>
      <c r="D378" s="564"/>
      <c r="E378" s="564"/>
      <c r="F378" s="38"/>
      <c r="G378" s="172" t="str">
        <f>IF(F378=0,"",(F378/('Relatório PCP - Tabela 3'!P$83*'Relatório PCP - Tabela 3'!Q$83))*1000)</f>
        <v/>
      </c>
      <c r="H378" s="173">
        <f>IF('Relatório PCP - Tabela 3'!F$6='PCP - Tabela 2'!E$11,'PCP - Tabela 1'!K348,IF('Relatório PCP - Tabela 3'!F$6='PCP - Tabela 2'!I$11,'PCP - Tabela 1'!L348,IF('Relatório PCP - Tabela 3'!F$6='PCP - Tabela 2'!M$11,'PCP - Tabela 1'!M348,IF('Relatório PCP - Tabela 3'!F$6='PCP - Tabela 2'!Q$11,'PCP - Tabela 1'!N348,""))))</f>
        <v>0</v>
      </c>
      <c r="I378" s="38"/>
      <c r="J378" s="602" t="str">
        <f>IF(I378=0,"",(I378/('Relatório PCP - Tabela 3'!P$85*'Relatório PCP - Tabela 3'!Q$85))*1000)</f>
        <v/>
      </c>
      <c r="K378" s="602"/>
      <c r="L378" s="173">
        <f>IF('Relatório PCP - Tabela 3'!F$6='PCP - Tabela 2'!E$11,'PCP - Tabela 1'!F387,IF('Relatório PCP - Tabela 3'!F$6='PCP - Tabela 2'!I$11,'PCP - Tabela 1'!G387,IF('Relatório PCP - Tabela 3'!F$6='PCP - Tabela 2'!M$11,'PCP - Tabela 1'!H387,IF('Relatório PCP - Tabela 3'!F$6='PCP - Tabela 2'!Q$11,'PCP - Tabela 1'!I387,""))))</f>
        <v>0</v>
      </c>
      <c r="M378" s="189"/>
      <c r="N378" s="189"/>
      <c r="O378" s="189"/>
      <c r="P378" s="189"/>
      <c r="Q378" s="190">
        <f>F378+I378</f>
        <v>0</v>
      </c>
      <c r="R378" s="190"/>
    </row>
    <row r="379" spans="1:18" ht="13.35" customHeight="1" x14ac:dyDescent="0.2">
      <c r="A379" s="36">
        <v>22</v>
      </c>
      <c r="B379" s="600" t="str">
        <f>B341</f>
        <v/>
      </c>
      <c r="C379" s="600"/>
      <c r="D379" s="600"/>
      <c r="E379" s="600"/>
      <c r="F379" s="38"/>
      <c r="G379" s="172" t="str">
        <f>IF(F379=0,"",(F379/('Relatório PCP - Tabela 3'!P$83*'Relatório PCP - Tabela 3'!Q$83))*1000)</f>
        <v/>
      </c>
      <c r="H379" s="173">
        <f>IF('Relatório PCP - Tabela 3'!F$6='PCP - Tabela 2'!E$11,'PCP - Tabela 1'!K349,IF('Relatório PCP - Tabela 3'!F$6='PCP - Tabela 2'!I$11,'PCP - Tabela 1'!L349,IF('Relatório PCP - Tabela 3'!F$6='PCP - Tabela 2'!M$11,'PCP - Tabela 1'!M349,IF('Relatório PCP - Tabela 3'!F$6='PCP - Tabela 2'!Q$11,'PCP - Tabela 1'!N349,""))))</f>
        <v>0</v>
      </c>
      <c r="I379" s="38"/>
      <c r="J379" s="602" t="str">
        <f>IF(I379=0,"",(I379/('Relatório PCP - Tabela 3'!P$85*'Relatório PCP - Tabela 3'!Q$85))*1000)</f>
        <v/>
      </c>
      <c r="K379" s="602"/>
      <c r="L379" s="173">
        <f>IF('Relatório PCP - Tabela 3'!F$6='PCP - Tabela 2'!E$11,'PCP - Tabela 1'!F388,IF('Relatório PCP - Tabela 3'!F$6='PCP - Tabela 2'!I$11,'PCP - Tabela 1'!G388,IF('Relatório PCP - Tabela 3'!F$6='PCP - Tabela 2'!M$11,'PCP - Tabela 1'!H388,IF('Relatório PCP - Tabela 3'!F$6='PCP - Tabela 2'!Q$11,'PCP - Tabela 1'!I388,""))))</f>
        <v>0</v>
      </c>
      <c r="M379" s="4"/>
      <c r="N379" s="4"/>
      <c r="O379" s="4"/>
      <c r="P379" s="4"/>
      <c r="Q379" s="190">
        <f>F379+I379</f>
        <v>0</v>
      </c>
    </row>
    <row r="380" spans="1:18" ht="13.35" customHeight="1" x14ac:dyDescent="0.2">
      <c r="A380" s="36">
        <v>23</v>
      </c>
      <c r="B380" s="600" t="str">
        <f>B342</f>
        <v/>
      </c>
      <c r="C380" s="600"/>
      <c r="D380" s="600"/>
      <c r="E380" s="600"/>
      <c r="F380" s="38"/>
      <c r="G380" s="172" t="str">
        <f>IF(F380=0,"",(F380/('Relatório PCP - Tabela 3'!P$83*'Relatório PCP - Tabela 3'!Q$83))*1000)</f>
        <v/>
      </c>
      <c r="H380" s="173">
        <f>IF('Relatório PCP - Tabela 3'!F$6='PCP - Tabela 2'!E$11,'PCP - Tabela 1'!K350,IF('Relatório PCP - Tabela 3'!F$6='PCP - Tabela 2'!I$11,'PCP - Tabela 1'!L350,IF('Relatório PCP - Tabela 3'!F$6='PCP - Tabela 2'!M$11,'PCP - Tabela 1'!M350,IF('Relatório PCP - Tabela 3'!F$6='PCP - Tabela 2'!Q$11,'PCP - Tabela 1'!N350,""))))</f>
        <v>0</v>
      </c>
      <c r="I380" s="38"/>
      <c r="J380" s="602" t="str">
        <f>IF(I380=0,"",(I380/('Relatório PCP - Tabela 3'!P$85*'Relatório PCP - Tabela 3'!Q$85))*1000)</f>
        <v/>
      </c>
      <c r="K380" s="602"/>
      <c r="L380" s="173">
        <f>IF('Relatório PCP - Tabela 3'!F$6='PCP - Tabela 2'!E$11,'PCP - Tabela 1'!F389,IF('Relatório PCP - Tabela 3'!F$6='PCP - Tabela 2'!I$11,'PCP - Tabela 1'!G389,IF('Relatório PCP - Tabela 3'!F$6='PCP - Tabela 2'!M$11,'PCP - Tabela 1'!H389,IF('Relatório PCP - Tabela 3'!F$6='PCP - Tabela 2'!Q$11,'PCP - Tabela 1'!I389,""))))</f>
        <v>0</v>
      </c>
      <c r="M380" s="4"/>
      <c r="N380" s="4"/>
      <c r="O380" s="4"/>
      <c r="P380" s="4"/>
      <c r="Q380" s="190">
        <f>F380+I380</f>
        <v>0</v>
      </c>
    </row>
    <row r="381" spans="1:18" ht="13.35" customHeight="1" x14ac:dyDescent="0.2">
      <c r="A381" s="36">
        <v>24</v>
      </c>
      <c r="B381" s="564" t="str">
        <f>B343</f>
        <v/>
      </c>
      <c r="C381" s="564"/>
      <c r="D381" s="564"/>
      <c r="E381" s="564"/>
      <c r="F381" s="38"/>
      <c r="G381" s="172" t="str">
        <f>IF(F381=0,"",(F381/('Relatório PCP - Tabela 3'!P$83*'Relatório PCP - Tabela 3'!Q$83))*1000)</f>
        <v/>
      </c>
      <c r="H381" s="173">
        <f>IF('Relatório PCP - Tabela 3'!F$6='PCP - Tabela 2'!E$11,'PCP - Tabela 1'!K351,IF('Relatório PCP - Tabela 3'!F$6='PCP - Tabela 2'!I$11,'PCP - Tabela 1'!L351,IF('Relatório PCP - Tabela 3'!F$6='PCP - Tabela 2'!M$11,'PCP - Tabela 1'!M351,IF('Relatório PCP - Tabela 3'!F$6='PCP - Tabela 2'!Q$11,'PCP - Tabela 1'!N351,""))))</f>
        <v>0</v>
      </c>
      <c r="I381" s="38"/>
      <c r="J381" s="602" t="str">
        <f>IF(I381=0,"",(I381/('Relatório PCP - Tabela 3'!P$85*'Relatório PCP - Tabela 3'!Q$85))*1000)</f>
        <v/>
      </c>
      <c r="K381" s="602"/>
      <c r="L381" s="173">
        <f>IF('Relatório PCP - Tabela 3'!F$6='PCP - Tabela 2'!E$11,'PCP - Tabela 1'!F390,IF('Relatório PCP - Tabela 3'!F$6='PCP - Tabela 2'!I$11,'PCP - Tabela 1'!G390,IF('Relatório PCP - Tabela 3'!F$6='PCP - Tabela 2'!M$11,'PCP - Tabela 1'!H390,IF('Relatório PCP - Tabela 3'!F$6='PCP - Tabela 2'!Q$11,'PCP - Tabela 1'!I390,""))))</f>
        <v>0</v>
      </c>
      <c r="M381" s="4"/>
      <c r="N381" s="4"/>
      <c r="O381" s="4"/>
      <c r="P381" s="4"/>
      <c r="Q381" s="190">
        <f>F381+I381</f>
        <v>0</v>
      </c>
    </row>
    <row r="382" spans="1:18" ht="6" customHeight="1" x14ac:dyDescent="0.2">
      <c r="A382" s="32"/>
      <c r="B382" s="35"/>
      <c r="C382" s="35"/>
      <c r="D382" s="35"/>
      <c r="E382" s="35"/>
      <c r="J382" s="13"/>
      <c r="K382" s="13"/>
      <c r="O382" s="13"/>
      <c r="P382" s="13"/>
    </row>
    <row r="383" spans="1:18" ht="22.5" customHeight="1" x14ac:dyDescent="0.25">
      <c r="A383" s="497" t="s">
        <v>19</v>
      </c>
      <c r="B383" s="497"/>
      <c r="C383" s="497"/>
      <c r="D383" s="497"/>
      <c r="E383" s="505" t="str">
        <f>E345</f>
        <v>3R Petroleum</v>
      </c>
      <c r="F383" s="505"/>
      <c r="G383" s="505"/>
      <c r="H383" s="505"/>
      <c r="I383" s="505"/>
      <c r="K383" s="486" t="s">
        <v>21</v>
      </c>
      <c r="L383" s="486"/>
      <c r="M383" s="486"/>
      <c r="N383" s="486"/>
      <c r="O383" s="486"/>
      <c r="P383" s="158"/>
    </row>
    <row r="384" spans="1:18" ht="6" customHeight="1" x14ac:dyDescent="0.2">
      <c r="I384" s="22"/>
      <c r="K384" s="22"/>
      <c r="L384" s="22"/>
      <c r="M384" s="22"/>
      <c r="N384" s="22"/>
      <c r="O384" s="22"/>
      <c r="P384" s="22"/>
    </row>
    <row r="385" spans="1:18" ht="16.5" customHeight="1" x14ac:dyDescent="0.2">
      <c r="A385" s="487" t="s">
        <v>95</v>
      </c>
      <c r="B385" s="511">
        <f>B347</f>
        <v>5</v>
      </c>
      <c r="C385" s="13"/>
      <c r="D385" s="483" t="s">
        <v>250</v>
      </c>
      <c r="E385" s="483"/>
      <c r="F385" s="483"/>
      <c r="G385" s="483"/>
      <c r="H385" s="483"/>
      <c r="I385" s="483"/>
      <c r="K385" s="586" t="s">
        <v>222</v>
      </c>
      <c r="L385" s="586"/>
      <c r="M385" s="586"/>
      <c r="N385" s="586"/>
      <c r="O385" s="586"/>
      <c r="P385" s="159"/>
    </row>
    <row r="386" spans="1:18" ht="14.25" customHeight="1" x14ac:dyDescent="0.2">
      <c r="A386" s="487"/>
      <c r="B386" s="511"/>
      <c r="C386" s="13"/>
      <c r="D386" s="483" t="s">
        <v>7</v>
      </c>
      <c r="E386" s="483"/>
      <c r="F386" s="483"/>
      <c r="G386" s="483" t="s">
        <v>8</v>
      </c>
      <c r="H386" s="483"/>
      <c r="I386" s="483"/>
    </row>
    <row r="387" spans="1:18" ht="14.25" customHeight="1" x14ac:dyDescent="0.25">
      <c r="A387" s="477" t="s">
        <v>4</v>
      </c>
      <c r="B387" s="477"/>
      <c r="C387" s="23"/>
      <c r="D387" s="14" t="s">
        <v>9</v>
      </c>
      <c r="E387" s="14" t="s">
        <v>10</v>
      </c>
      <c r="F387" s="14" t="s">
        <v>11</v>
      </c>
      <c r="G387" s="14" t="s">
        <v>9</v>
      </c>
      <c r="H387" s="14" t="s">
        <v>10</v>
      </c>
      <c r="I387" s="14" t="s">
        <v>11</v>
      </c>
      <c r="K387" s="593" t="s">
        <v>223</v>
      </c>
      <c r="L387" s="593"/>
      <c r="M387" s="593"/>
      <c r="N387" s="593"/>
      <c r="O387" s="593"/>
      <c r="P387" s="22"/>
    </row>
    <row r="388" spans="1:18" ht="13.5" customHeight="1" x14ac:dyDescent="0.2">
      <c r="A388" s="551">
        <f>A350</f>
        <v>44986</v>
      </c>
      <c r="B388" s="551"/>
      <c r="C388" s="23"/>
      <c r="D388" s="72">
        <f t="shared" ref="D388:I388" si="18">D350</f>
        <v>2</v>
      </c>
      <c r="E388" s="72">
        <f t="shared" si="18"/>
        <v>8</v>
      </c>
      <c r="F388" s="73">
        <f t="shared" si="18"/>
        <v>2022</v>
      </c>
      <c r="G388" s="72">
        <f t="shared" si="18"/>
        <v>31</v>
      </c>
      <c r="H388" s="72">
        <f t="shared" si="18"/>
        <v>12</v>
      </c>
      <c r="I388" s="73">
        <f t="shared" si="18"/>
        <v>2022</v>
      </c>
      <c r="K388" s="594" t="s">
        <v>25</v>
      </c>
      <c r="L388" s="594"/>
      <c r="M388" s="594"/>
      <c r="N388" s="594"/>
      <c r="O388" s="594"/>
      <c r="P388" s="22"/>
      <c r="Q388" s="14" t="s">
        <v>532</v>
      </c>
    </row>
    <row r="389" spans="1:18" ht="6" customHeight="1" x14ac:dyDescent="0.2"/>
    <row r="390" spans="1:18" ht="16.5" customHeight="1" x14ac:dyDescent="0.2">
      <c r="A390" s="586" t="s">
        <v>522</v>
      </c>
      <c r="B390" s="586"/>
      <c r="C390" s="586"/>
      <c r="D390" s="586"/>
      <c r="E390" s="586"/>
      <c r="F390" s="586"/>
      <c r="G390" s="586"/>
      <c r="H390" s="586"/>
      <c r="I390" s="586"/>
      <c r="J390" s="586"/>
      <c r="K390" s="586"/>
      <c r="L390" s="586"/>
      <c r="M390" s="52"/>
      <c r="N390" s="52"/>
      <c r="O390" s="52"/>
      <c r="P390" s="52"/>
      <c r="Q390" s="52"/>
    </row>
    <row r="391" spans="1:18" ht="13.7" customHeight="1" x14ac:dyDescent="0.2">
      <c r="A391" s="603" t="s">
        <v>31</v>
      </c>
      <c r="B391" s="502" t="s">
        <v>98</v>
      </c>
      <c r="C391" s="502"/>
      <c r="D391" s="502"/>
      <c r="E391" s="502"/>
      <c r="F391" s="604" t="str">
        <f>'Relatório PCP - Tabela 3'!A87</f>
        <v/>
      </c>
      <c r="G391" s="604"/>
      <c r="H391" s="604"/>
      <c r="I391" s="604" t="str">
        <f>'Relatório PCP - Tabela 3'!A89</f>
        <v/>
      </c>
      <c r="J391" s="604"/>
      <c r="K391" s="604"/>
      <c r="L391" s="604"/>
      <c r="M391" s="52"/>
      <c r="N391" s="52"/>
      <c r="O391" s="52"/>
      <c r="P391" s="52"/>
      <c r="Q391" s="52"/>
    </row>
    <row r="392" spans="1:18" ht="12.75" customHeight="1" x14ac:dyDescent="0.2">
      <c r="A392" s="603"/>
      <c r="B392" s="502"/>
      <c r="C392" s="502"/>
      <c r="D392" s="502"/>
      <c r="E392" s="502"/>
      <c r="F392" s="182" t="s">
        <v>40</v>
      </c>
      <c r="G392" s="167" t="s">
        <v>40</v>
      </c>
      <c r="H392" s="183" t="s">
        <v>523</v>
      </c>
      <c r="I392" s="182" t="s">
        <v>40</v>
      </c>
      <c r="J392" s="608" t="s">
        <v>40</v>
      </c>
      <c r="K392" s="608"/>
      <c r="L392" s="183" t="s">
        <v>523</v>
      </c>
      <c r="M392" s="52"/>
      <c r="N392" s="52"/>
      <c r="O392" s="52"/>
      <c r="P392" s="52"/>
      <c r="Q392" s="52"/>
    </row>
    <row r="393" spans="1:18" ht="12.75" customHeight="1" x14ac:dyDescent="0.25">
      <c r="A393" s="603"/>
      <c r="B393" s="502"/>
      <c r="C393" s="502"/>
      <c r="D393" s="502"/>
      <c r="E393" s="502"/>
      <c r="F393" s="184" t="s">
        <v>480</v>
      </c>
      <c r="G393" s="168" t="s">
        <v>499</v>
      </c>
      <c r="H393" s="185" t="s">
        <v>524</v>
      </c>
      <c r="I393" s="184" t="s">
        <v>480</v>
      </c>
      <c r="J393" s="606" t="s">
        <v>499</v>
      </c>
      <c r="K393" s="606"/>
      <c r="L393" s="185" t="s">
        <v>524</v>
      </c>
      <c r="M393" s="52"/>
      <c r="N393" s="52"/>
      <c r="O393" s="52"/>
      <c r="P393" s="52"/>
      <c r="Q393" s="52"/>
    </row>
    <row r="394" spans="1:18" ht="13.5" customHeight="1" x14ac:dyDescent="0.25">
      <c r="A394" s="603"/>
      <c r="B394" s="502"/>
      <c r="C394" s="502"/>
      <c r="D394" s="502"/>
      <c r="E394" s="502"/>
      <c r="F394" s="186" t="s">
        <v>481</v>
      </c>
      <c r="G394" s="187" t="s">
        <v>504</v>
      </c>
      <c r="H394" s="188" t="s">
        <v>504</v>
      </c>
      <c r="I394" s="186" t="s">
        <v>481</v>
      </c>
      <c r="J394" s="607" t="s">
        <v>504</v>
      </c>
      <c r="K394" s="607"/>
      <c r="L394" s="188" t="s">
        <v>504</v>
      </c>
      <c r="M394" s="52"/>
      <c r="N394" s="52"/>
      <c r="O394" s="52"/>
      <c r="P394" s="52"/>
      <c r="Q394" s="52"/>
    </row>
    <row r="395" spans="1:18" ht="13.35" customHeight="1" x14ac:dyDescent="0.2">
      <c r="A395" s="36">
        <v>1</v>
      </c>
      <c r="B395" s="587" t="s">
        <v>55</v>
      </c>
      <c r="C395" s="587"/>
      <c r="D395" s="587"/>
      <c r="E395" s="587"/>
      <c r="F395" s="38"/>
      <c r="G395" s="172" t="str">
        <f>IF(F395=0,"",(F395/('Relatório PCP - Tabela 3'!P$87*'Relatório PCP - Tabela 3'!Q$87))*1000)</f>
        <v/>
      </c>
      <c r="H395" s="173">
        <f>IF('Relatório PCP - Tabela 3'!F$6='PCP - Tabela 2'!E$11,'PCP - Tabela 1'!K366,IF('Relatório PCP - Tabela 3'!F$6='PCP - Tabela 2'!I$11,'PCP - Tabela 1'!L366,IF('Relatório PCP - Tabela 3'!F$6='PCP - Tabela 2'!M$11,'PCP - Tabela 1'!M366,IF('Relatório PCP - Tabela 3'!F$6='PCP - Tabela 2'!Q$11,'PCP - Tabela 1'!N366,""))))</f>
        <v>0</v>
      </c>
      <c r="I395" s="38"/>
      <c r="J395" s="602" t="str">
        <f>IF(I395=0,"",(I395/('Relatório PCP - Tabela 3'!P$89*'Relatório PCP - Tabela 3'!Q$89))*1000)</f>
        <v/>
      </c>
      <c r="K395" s="602"/>
      <c r="L395" s="173">
        <f>IF('Relatório PCP - Tabela 3'!F$6='PCP - Tabela 2'!E$11,'PCP - Tabela 1'!F405,IF('Relatório PCP - Tabela 3'!F$6='PCP - Tabela 2'!I$11,'PCP - Tabela 1'!G405,IF('Relatório PCP - Tabela 3'!F$6='PCP - Tabela 2'!M$11,'PCP - Tabela 1'!H405,IF('Relatório PCP - Tabela 3'!F$6='PCP - Tabela 2'!Q$11,'PCP - Tabela 1'!I405,""))))</f>
        <v>0</v>
      </c>
      <c r="M395" s="189"/>
      <c r="N395" s="189"/>
      <c r="O395" s="189"/>
      <c r="P395" s="189"/>
      <c r="Q395" s="190">
        <f t="shared" ref="Q395:Q413" si="19">F395+I395</f>
        <v>0</v>
      </c>
      <c r="R395" s="190"/>
    </row>
    <row r="396" spans="1:18" ht="13.35" customHeight="1" x14ac:dyDescent="0.2">
      <c r="A396" s="36">
        <v>2</v>
      </c>
      <c r="B396" s="587" t="s">
        <v>57</v>
      </c>
      <c r="C396" s="587"/>
      <c r="D396" s="587"/>
      <c r="E396" s="587"/>
      <c r="F396" s="38"/>
      <c r="G396" s="172" t="str">
        <f>IF(F396=0,"",(F396/('Relatório PCP - Tabela 3'!P$87*'Relatório PCP - Tabela 3'!Q$87))*1000)</f>
        <v/>
      </c>
      <c r="H396" s="173">
        <f>IF('Relatório PCP - Tabela 3'!F$6='PCP - Tabela 2'!E$11,'PCP - Tabela 1'!K367,IF('Relatório PCP - Tabela 3'!F$6='PCP - Tabela 2'!I$11,'PCP - Tabela 1'!L367,IF('Relatório PCP - Tabela 3'!F$6='PCP - Tabela 2'!M$11,'PCP - Tabela 1'!M367,IF('Relatório PCP - Tabela 3'!F$6='PCP - Tabela 2'!Q$11,'PCP - Tabela 1'!N367,""))))</f>
        <v>0</v>
      </c>
      <c r="I396" s="38"/>
      <c r="J396" s="602" t="str">
        <f>IF(I396=0,"",(I396/('Relatório PCP - Tabela 3'!P$89*'Relatório PCP - Tabela 3'!Q$89))*1000)</f>
        <v/>
      </c>
      <c r="K396" s="602"/>
      <c r="L396" s="173">
        <f>IF('Relatório PCP - Tabela 3'!F$6='PCP - Tabela 2'!E$11,'PCP - Tabela 1'!F406,IF('Relatório PCP - Tabela 3'!F$6='PCP - Tabela 2'!I$11,'PCP - Tabela 1'!G406,IF('Relatório PCP - Tabela 3'!F$6='PCP - Tabela 2'!M$11,'PCP - Tabela 1'!H406,IF('Relatório PCP - Tabela 3'!F$6='PCP - Tabela 2'!Q$11,'PCP - Tabela 1'!I406,""))))</f>
        <v>0</v>
      </c>
      <c r="M396" s="189"/>
      <c r="N396" s="189"/>
      <c r="O396" s="189"/>
      <c r="P396" s="189"/>
      <c r="Q396" s="190">
        <f t="shared" si="19"/>
        <v>0</v>
      </c>
      <c r="R396" s="190"/>
    </row>
    <row r="397" spans="1:18" ht="13.35" customHeight="1" x14ac:dyDescent="0.2">
      <c r="A397" s="36">
        <v>3</v>
      </c>
      <c r="B397" s="587" t="s">
        <v>59</v>
      </c>
      <c r="C397" s="587"/>
      <c r="D397" s="587"/>
      <c r="E397" s="587"/>
      <c r="F397" s="38"/>
      <c r="G397" s="172" t="str">
        <f>IF(F397=0,"",(F397/('Relatório PCP - Tabela 3'!P$87*'Relatório PCP - Tabela 3'!Q$87))*1000)</f>
        <v/>
      </c>
      <c r="H397" s="173">
        <f>IF('Relatório PCP - Tabela 3'!F$6='PCP - Tabela 2'!E$11,'PCP - Tabela 1'!K368,IF('Relatório PCP - Tabela 3'!F$6='PCP - Tabela 2'!I$11,'PCP - Tabela 1'!L368,IF('Relatório PCP - Tabela 3'!F$6='PCP - Tabela 2'!M$11,'PCP - Tabela 1'!M368,IF('Relatório PCP - Tabela 3'!F$6='PCP - Tabela 2'!Q$11,'PCP - Tabela 1'!N368,""))))</f>
        <v>0</v>
      </c>
      <c r="I397" s="38"/>
      <c r="J397" s="602" t="str">
        <f>IF(I397=0,"",(I397/('Relatório PCP - Tabela 3'!P$89*'Relatório PCP - Tabela 3'!Q$89))*1000)</f>
        <v/>
      </c>
      <c r="K397" s="602"/>
      <c r="L397" s="173">
        <f>IF('Relatório PCP - Tabela 3'!F$6='PCP - Tabela 2'!E$11,'PCP - Tabela 1'!F407,IF('Relatório PCP - Tabela 3'!F$6='PCP - Tabela 2'!I$11,'PCP - Tabela 1'!G407,IF('Relatório PCP - Tabela 3'!F$6='PCP - Tabela 2'!M$11,'PCP - Tabela 1'!H407,IF('Relatório PCP - Tabela 3'!F$6='PCP - Tabela 2'!Q$11,'PCP - Tabela 1'!I407,""))))</f>
        <v>0</v>
      </c>
      <c r="M397" s="189"/>
      <c r="N397" s="189"/>
      <c r="O397" s="189"/>
      <c r="P397" s="189"/>
      <c r="Q397" s="190">
        <f t="shared" si="19"/>
        <v>0</v>
      </c>
      <c r="R397" s="190"/>
    </row>
    <row r="398" spans="1:18" ht="13.35" customHeight="1" x14ac:dyDescent="0.2">
      <c r="A398" s="36">
        <v>4</v>
      </c>
      <c r="B398" s="587" t="s">
        <v>61</v>
      </c>
      <c r="C398" s="587"/>
      <c r="D398" s="587"/>
      <c r="E398" s="587"/>
      <c r="F398" s="38"/>
      <c r="G398" s="172" t="str">
        <f>IF(F398=0,"",(F398/('Relatório PCP - Tabela 3'!P$87*'Relatório PCP - Tabela 3'!Q$87))*1000)</f>
        <v/>
      </c>
      <c r="H398" s="173">
        <f>IF('Relatório PCP - Tabela 3'!F$6='PCP - Tabela 2'!E$11,'PCP - Tabela 1'!K369,IF('Relatório PCP - Tabela 3'!F$6='PCP - Tabela 2'!I$11,'PCP - Tabela 1'!L369,IF('Relatório PCP - Tabela 3'!F$6='PCP - Tabela 2'!M$11,'PCP - Tabela 1'!M369,IF('Relatório PCP - Tabela 3'!F$6='PCP - Tabela 2'!Q$11,'PCP - Tabela 1'!N369,""))))</f>
        <v>0</v>
      </c>
      <c r="I398" s="38"/>
      <c r="J398" s="602" t="str">
        <f>IF(I398=0,"",(I398/('Relatório PCP - Tabela 3'!P$89*'Relatório PCP - Tabela 3'!Q$89))*1000)</f>
        <v/>
      </c>
      <c r="K398" s="602"/>
      <c r="L398" s="173">
        <f>IF('Relatório PCP - Tabela 3'!F$6='PCP - Tabela 2'!E$11,'PCP - Tabela 1'!F408,IF('Relatório PCP - Tabela 3'!F$6='PCP - Tabela 2'!I$11,'PCP - Tabela 1'!G408,IF('Relatório PCP - Tabela 3'!F$6='PCP - Tabela 2'!M$11,'PCP - Tabela 1'!H408,IF('Relatório PCP - Tabela 3'!F$6='PCP - Tabela 2'!Q$11,'PCP - Tabela 1'!I408,""))))</f>
        <v>0</v>
      </c>
      <c r="M398" s="189"/>
      <c r="N398" s="189"/>
      <c r="O398" s="189"/>
      <c r="P398" s="189"/>
      <c r="Q398" s="190">
        <f t="shared" si="19"/>
        <v>0</v>
      </c>
      <c r="R398" s="190"/>
    </row>
    <row r="399" spans="1:18" ht="13.35" customHeight="1" x14ac:dyDescent="0.2">
      <c r="A399" s="36">
        <v>5</v>
      </c>
      <c r="B399" s="587" t="s">
        <v>63</v>
      </c>
      <c r="C399" s="587"/>
      <c r="D399" s="587"/>
      <c r="E399" s="587"/>
      <c r="F399" s="38"/>
      <c r="G399" s="172" t="str">
        <f>IF(F399=0,"",(F399/('Relatório PCP - Tabela 3'!P$87*'Relatório PCP - Tabela 3'!Q$87))*1000)</f>
        <v/>
      </c>
      <c r="H399" s="173">
        <f>IF('Relatório PCP - Tabela 3'!F$6='PCP - Tabela 2'!E$11,'PCP - Tabela 1'!K370,IF('Relatório PCP - Tabela 3'!F$6='PCP - Tabela 2'!I$11,'PCP - Tabela 1'!L370,IF('Relatório PCP - Tabela 3'!F$6='PCP - Tabela 2'!M$11,'PCP - Tabela 1'!M370,IF('Relatório PCP - Tabela 3'!F$6='PCP - Tabela 2'!Q$11,'PCP - Tabela 1'!N370,""))))</f>
        <v>0</v>
      </c>
      <c r="I399" s="38"/>
      <c r="J399" s="602" t="str">
        <f>IF(I399=0,"",(I399/('Relatório PCP - Tabela 3'!P$89*'Relatório PCP - Tabela 3'!Q$89))*1000)</f>
        <v/>
      </c>
      <c r="K399" s="602"/>
      <c r="L399" s="173">
        <f>IF('Relatório PCP - Tabela 3'!F$6='PCP - Tabela 2'!E$11,'PCP - Tabela 1'!F409,IF('Relatório PCP - Tabela 3'!F$6='PCP - Tabela 2'!I$11,'PCP - Tabela 1'!G409,IF('Relatório PCP - Tabela 3'!F$6='PCP - Tabela 2'!M$11,'PCP - Tabela 1'!H409,IF('Relatório PCP - Tabela 3'!F$6='PCP - Tabela 2'!Q$11,'PCP - Tabela 1'!I409,""))))</f>
        <v>0</v>
      </c>
      <c r="M399" s="189"/>
      <c r="N399" s="189"/>
      <c r="O399" s="189"/>
      <c r="P399" s="189"/>
      <c r="Q399" s="190">
        <f t="shared" si="19"/>
        <v>0</v>
      </c>
      <c r="R399" s="190"/>
    </row>
    <row r="400" spans="1:18" ht="13.35" customHeight="1" x14ac:dyDescent="0.2">
      <c r="A400" s="36">
        <v>6</v>
      </c>
      <c r="B400" s="587" t="s">
        <v>65</v>
      </c>
      <c r="C400" s="587"/>
      <c r="D400" s="587"/>
      <c r="E400" s="587"/>
      <c r="F400" s="38"/>
      <c r="G400" s="172" t="str">
        <f>IF(F400=0,"",(F400/('Relatório PCP - Tabela 3'!P$87*'Relatório PCP - Tabela 3'!Q$87))*1000)</f>
        <v/>
      </c>
      <c r="H400" s="173">
        <f>IF('Relatório PCP - Tabela 3'!F$6='PCP - Tabela 2'!E$11,'PCP - Tabela 1'!K371,IF('Relatório PCP - Tabela 3'!F$6='PCP - Tabela 2'!I$11,'PCP - Tabela 1'!L371,IF('Relatório PCP - Tabela 3'!F$6='PCP - Tabela 2'!M$11,'PCP - Tabela 1'!M371,IF('Relatório PCP - Tabela 3'!F$6='PCP - Tabela 2'!Q$11,'PCP - Tabela 1'!N371,""))))</f>
        <v>0</v>
      </c>
      <c r="I400" s="38"/>
      <c r="J400" s="602" t="str">
        <f>IF(I400=0,"",(I400/('Relatório PCP - Tabela 3'!P$89*'Relatório PCP - Tabela 3'!Q$89))*1000)</f>
        <v/>
      </c>
      <c r="K400" s="602"/>
      <c r="L400" s="173">
        <f>IF('Relatório PCP - Tabela 3'!F$6='PCP - Tabela 2'!E$11,'PCP - Tabela 1'!F410,IF('Relatório PCP - Tabela 3'!F$6='PCP - Tabela 2'!I$11,'PCP - Tabela 1'!G410,IF('Relatório PCP - Tabela 3'!F$6='PCP - Tabela 2'!M$11,'PCP - Tabela 1'!H410,IF('Relatório PCP - Tabela 3'!F$6='PCP - Tabela 2'!Q$11,'PCP - Tabela 1'!I410,""))))</f>
        <v>0</v>
      </c>
      <c r="M400" s="189"/>
      <c r="N400" s="189"/>
      <c r="O400" s="189"/>
      <c r="P400" s="189"/>
      <c r="Q400" s="190">
        <f t="shared" si="19"/>
        <v>0</v>
      </c>
      <c r="R400" s="190"/>
    </row>
    <row r="401" spans="1:18" ht="13.35" customHeight="1" x14ac:dyDescent="0.2">
      <c r="A401" s="36">
        <v>7</v>
      </c>
      <c r="B401" s="587" t="s">
        <v>67</v>
      </c>
      <c r="C401" s="587"/>
      <c r="D401" s="587"/>
      <c r="E401" s="587"/>
      <c r="F401" s="38"/>
      <c r="G401" s="172" t="str">
        <f>IF(F401=0,"",(F401/('Relatório PCP - Tabela 3'!P$87*'Relatório PCP - Tabela 3'!Q$87))*1000)</f>
        <v/>
      </c>
      <c r="H401" s="173">
        <f>IF('Relatório PCP - Tabela 3'!F$6='PCP - Tabela 2'!E$11,'PCP - Tabela 1'!K372,IF('Relatório PCP - Tabela 3'!F$6='PCP - Tabela 2'!I$11,'PCP - Tabela 1'!L372,IF('Relatório PCP - Tabela 3'!F$6='PCP - Tabela 2'!M$11,'PCP - Tabela 1'!M372,IF('Relatório PCP - Tabela 3'!F$6='PCP - Tabela 2'!Q$11,'PCP - Tabela 1'!N372,""))))</f>
        <v>0</v>
      </c>
      <c r="I401" s="38"/>
      <c r="J401" s="602" t="str">
        <f>IF(I401=0,"",(I401/('Relatório PCP - Tabela 3'!P$89*'Relatório PCP - Tabela 3'!Q$89))*1000)</f>
        <v/>
      </c>
      <c r="K401" s="602"/>
      <c r="L401" s="173">
        <f>IF('Relatório PCP - Tabela 3'!F$6='PCP - Tabela 2'!E$11,'PCP - Tabela 1'!F411,IF('Relatório PCP - Tabela 3'!F$6='PCP - Tabela 2'!I$11,'PCP - Tabela 1'!G411,IF('Relatório PCP - Tabela 3'!F$6='PCP - Tabela 2'!M$11,'PCP - Tabela 1'!H411,IF('Relatório PCP - Tabela 3'!F$6='PCP - Tabela 2'!Q$11,'PCP - Tabela 1'!I411,""))))</f>
        <v>0</v>
      </c>
      <c r="M401" s="189"/>
      <c r="N401" s="189"/>
      <c r="O401" s="189"/>
      <c r="P401" s="189"/>
      <c r="Q401" s="190">
        <f t="shared" si="19"/>
        <v>0</v>
      </c>
      <c r="R401" s="190"/>
    </row>
    <row r="402" spans="1:18" ht="13.35" customHeight="1" x14ac:dyDescent="0.2">
      <c r="A402" s="36">
        <v>8</v>
      </c>
      <c r="B402" s="587" t="s">
        <v>69</v>
      </c>
      <c r="C402" s="587"/>
      <c r="D402" s="587"/>
      <c r="E402" s="587"/>
      <c r="F402" s="38"/>
      <c r="G402" s="172" t="str">
        <f>IF(F402=0,"",(F402/('Relatório PCP - Tabela 3'!P$87*'Relatório PCP - Tabela 3'!Q$87))*1000)</f>
        <v/>
      </c>
      <c r="H402" s="173">
        <f>IF('Relatório PCP - Tabela 3'!F$6='PCP - Tabela 2'!E$11,'PCP - Tabela 1'!K373,IF('Relatório PCP - Tabela 3'!F$6='PCP - Tabela 2'!I$11,'PCP - Tabela 1'!L373,IF('Relatório PCP - Tabela 3'!F$6='PCP - Tabela 2'!M$11,'PCP - Tabela 1'!M373,IF('Relatório PCP - Tabela 3'!F$6='PCP - Tabela 2'!Q$11,'PCP - Tabela 1'!N373,""))))</f>
        <v>0</v>
      </c>
      <c r="I402" s="38"/>
      <c r="J402" s="602" t="str">
        <f>IF(I402=0,"",(I402/('Relatório PCP - Tabela 3'!P$89*'Relatório PCP - Tabela 3'!Q$89))*1000)</f>
        <v/>
      </c>
      <c r="K402" s="602"/>
      <c r="L402" s="173">
        <f>IF('Relatório PCP - Tabela 3'!F$6='PCP - Tabela 2'!E$11,'PCP - Tabela 1'!F412,IF('Relatório PCP - Tabela 3'!F$6='PCP - Tabela 2'!I$11,'PCP - Tabela 1'!G412,IF('Relatório PCP - Tabela 3'!F$6='PCP - Tabela 2'!M$11,'PCP - Tabela 1'!H412,IF('Relatório PCP - Tabela 3'!F$6='PCP - Tabela 2'!Q$11,'PCP - Tabela 1'!I412,""))))</f>
        <v>0</v>
      </c>
      <c r="M402" s="189"/>
      <c r="N402" s="189"/>
      <c r="O402" s="189"/>
      <c r="P402" s="189"/>
      <c r="Q402" s="190">
        <f t="shared" si="19"/>
        <v>0</v>
      </c>
      <c r="R402" s="190"/>
    </row>
    <row r="403" spans="1:18" ht="13.35" customHeight="1" x14ac:dyDescent="0.2">
      <c r="A403" s="36">
        <v>9</v>
      </c>
      <c r="B403" s="587" t="s">
        <v>71</v>
      </c>
      <c r="C403" s="587"/>
      <c r="D403" s="587"/>
      <c r="E403" s="587"/>
      <c r="F403" s="38"/>
      <c r="G403" s="172" t="str">
        <f>IF(F403=0,"",(F403/('Relatório PCP - Tabela 3'!P$87*'Relatório PCP - Tabela 3'!Q$87))*1000)</f>
        <v/>
      </c>
      <c r="H403" s="173">
        <f>IF('Relatório PCP - Tabela 3'!F$6='PCP - Tabela 2'!E$11,'PCP - Tabela 1'!K374,IF('Relatório PCP - Tabela 3'!F$6='PCP - Tabela 2'!I$11,'PCP - Tabela 1'!L374,IF('Relatório PCP - Tabela 3'!F$6='PCP - Tabela 2'!M$11,'PCP - Tabela 1'!M374,IF('Relatório PCP - Tabela 3'!F$6='PCP - Tabela 2'!Q$11,'PCP - Tabela 1'!N374,""))))</f>
        <v>0</v>
      </c>
      <c r="I403" s="38"/>
      <c r="J403" s="602" t="str">
        <f>IF(I403=0,"",(I403/('Relatório PCP - Tabela 3'!P$89*'Relatório PCP - Tabela 3'!Q$89))*1000)</f>
        <v/>
      </c>
      <c r="K403" s="602"/>
      <c r="L403" s="173">
        <f>IF('Relatório PCP - Tabela 3'!F$6='PCP - Tabela 2'!E$11,'PCP - Tabela 1'!F413,IF('Relatório PCP - Tabela 3'!F$6='PCP - Tabela 2'!I$11,'PCP - Tabela 1'!G413,IF('Relatório PCP - Tabela 3'!F$6='PCP - Tabela 2'!M$11,'PCP - Tabela 1'!H413,IF('Relatório PCP - Tabela 3'!F$6='PCP - Tabela 2'!Q$11,'PCP - Tabela 1'!I413,""))))</f>
        <v>0</v>
      </c>
      <c r="M403" s="189"/>
      <c r="N403" s="189"/>
      <c r="O403" s="189"/>
      <c r="P403" s="189"/>
      <c r="Q403" s="190">
        <f t="shared" si="19"/>
        <v>0</v>
      </c>
      <c r="R403" s="190"/>
    </row>
    <row r="404" spans="1:18" ht="13.35" customHeight="1" x14ac:dyDescent="0.2">
      <c r="A404" s="36">
        <v>10</v>
      </c>
      <c r="B404" s="587" t="s">
        <v>73</v>
      </c>
      <c r="C404" s="587"/>
      <c r="D404" s="587"/>
      <c r="E404" s="587"/>
      <c r="F404" s="38"/>
      <c r="G404" s="172" t="str">
        <f>IF(F404=0,"",(F404/('Relatório PCP - Tabela 3'!P$87*'Relatório PCP - Tabela 3'!Q$87))*1000)</f>
        <v/>
      </c>
      <c r="H404" s="173">
        <f>IF('Relatório PCP - Tabela 3'!F$6='PCP - Tabela 2'!E$11,'PCP - Tabela 1'!K375,IF('Relatório PCP - Tabela 3'!F$6='PCP - Tabela 2'!I$11,'PCP - Tabela 1'!L375,IF('Relatório PCP - Tabela 3'!F$6='PCP - Tabela 2'!M$11,'PCP - Tabela 1'!M375,IF('Relatório PCP - Tabela 3'!F$6='PCP - Tabela 2'!Q$11,'PCP - Tabela 1'!N375,""))))</f>
        <v>0</v>
      </c>
      <c r="I404" s="38"/>
      <c r="J404" s="602" t="str">
        <f>IF(I404=0,"",(I404/('Relatório PCP - Tabela 3'!P$89*'Relatório PCP - Tabela 3'!Q$89))*1000)</f>
        <v/>
      </c>
      <c r="K404" s="602"/>
      <c r="L404" s="173">
        <f>IF('Relatório PCP - Tabela 3'!F$6='PCP - Tabela 2'!E$11,'PCP - Tabela 1'!F414,IF('Relatório PCP - Tabela 3'!F$6='PCP - Tabela 2'!I$11,'PCP - Tabela 1'!G414,IF('Relatório PCP - Tabela 3'!F$6='PCP - Tabela 2'!M$11,'PCP - Tabela 1'!H414,IF('Relatório PCP - Tabela 3'!F$6='PCP - Tabela 2'!Q$11,'PCP - Tabela 1'!I414,""))))</f>
        <v>0</v>
      </c>
      <c r="M404" s="189"/>
      <c r="N404" s="189"/>
      <c r="O404" s="189"/>
      <c r="P404" s="189"/>
      <c r="Q404" s="190">
        <f t="shared" si="19"/>
        <v>0</v>
      </c>
      <c r="R404" s="190"/>
    </row>
    <row r="405" spans="1:18" ht="13.35" customHeight="1" x14ac:dyDescent="0.2">
      <c r="A405" s="36">
        <v>11</v>
      </c>
      <c r="B405" s="587" t="s">
        <v>75</v>
      </c>
      <c r="C405" s="587"/>
      <c r="D405" s="587"/>
      <c r="E405" s="587"/>
      <c r="F405" s="38"/>
      <c r="G405" s="172" t="str">
        <f>IF(F405=0,"",(F405/('Relatório PCP - Tabela 3'!P$87*'Relatório PCP - Tabela 3'!Q$87))*1000)</f>
        <v/>
      </c>
      <c r="H405" s="173">
        <f>IF('Relatório PCP - Tabela 3'!F$6='PCP - Tabela 2'!E$11,'PCP - Tabela 1'!K376,IF('Relatório PCP - Tabela 3'!F$6='PCP - Tabela 2'!I$11,'PCP - Tabela 1'!L376,IF('Relatório PCP - Tabela 3'!F$6='PCP - Tabela 2'!M$11,'PCP - Tabela 1'!M376,IF('Relatório PCP - Tabela 3'!F$6='PCP - Tabela 2'!Q$11,'PCP - Tabela 1'!N376,""))))</f>
        <v>0</v>
      </c>
      <c r="I405" s="38"/>
      <c r="J405" s="602" t="str">
        <f>IF(I405=0,"",(I405/('Relatório PCP - Tabela 3'!P$89*'Relatório PCP - Tabela 3'!Q$89))*1000)</f>
        <v/>
      </c>
      <c r="K405" s="602"/>
      <c r="L405" s="173">
        <f>IF('Relatório PCP - Tabela 3'!F$6='PCP - Tabela 2'!E$11,'PCP - Tabela 1'!F415,IF('Relatório PCP - Tabela 3'!F$6='PCP - Tabela 2'!I$11,'PCP - Tabela 1'!G415,IF('Relatório PCP - Tabela 3'!F$6='PCP - Tabela 2'!M$11,'PCP - Tabela 1'!H415,IF('Relatório PCP - Tabela 3'!F$6='PCP - Tabela 2'!Q$11,'PCP - Tabela 1'!I415,""))))</f>
        <v>0</v>
      </c>
      <c r="M405" s="189"/>
      <c r="N405" s="189"/>
      <c r="O405" s="189"/>
      <c r="P405" s="189"/>
      <c r="Q405" s="190">
        <f t="shared" si="19"/>
        <v>0</v>
      </c>
      <c r="R405" s="190"/>
    </row>
    <row r="406" spans="1:18" ht="13.35" customHeight="1" x14ac:dyDescent="0.2">
      <c r="A406" s="36">
        <v>12</v>
      </c>
      <c r="B406" s="587" t="s">
        <v>77</v>
      </c>
      <c r="C406" s="587"/>
      <c r="D406" s="587"/>
      <c r="E406" s="587"/>
      <c r="F406" s="38"/>
      <c r="G406" s="172" t="str">
        <f>IF(F406=0,"",(F406/('Relatório PCP - Tabela 3'!P$87*'Relatório PCP - Tabela 3'!Q$87))*1000)</f>
        <v/>
      </c>
      <c r="H406" s="173">
        <f>IF('Relatório PCP - Tabela 3'!F$6='PCP - Tabela 2'!E$11,'PCP - Tabela 1'!K377,IF('Relatório PCP - Tabela 3'!F$6='PCP - Tabela 2'!I$11,'PCP - Tabela 1'!L377,IF('Relatório PCP - Tabela 3'!F$6='PCP - Tabela 2'!M$11,'PCP - Tabela 1'!M377,IF('Relatório PCP - Tabela 3'!F$6='PCP - Tabela 2'!Q$11,'PCP - Tabela 1'!N377,""))))</f>
        <v>0</v>
      </c>
      <c r="I406" s="38"/>
      <c r="J406" s="602" t="str">
        <f>IF(I406=0,"",(I406/('Relatório PCP - Tabela 3'!P$89*'Relatório PCP - Tabela 3'!Q$89))*1000)</f>
        <v/>
      </c>
      <c r="K406" s="602"/>
      <c r="L406" s="173">
        <f>IF('Relatório PCP - Tabela 3'!F$6='PCP - Tabela 2'!E$11,'PCP - Tabela 1'!F416,IF('Relatório PCP - Tabela 3'!F$6='PCP - Tabela 2'!I$11,'PCP - Tabela 1'!G416,IF('Relatório PCP - Tabela 3'!F$6='PCP - Tabela 2'!M$11,'PCP - Tabela 1'!H416,IF('Relatório PCP - Tabela 3'!F$6='PCP - Tabela 2'!Q$11,'PCP - Tabela 1'!I416,""))))</f>
        <v>0</v>
      </c>
      <c r="M406" s="189"/>
      <c r="N406" s="189"/>
      <c r="O406" s="189"/>
      <c r="P406" s="189"/>
      <c r="Q406" s="190">
        <f t="shared" si="19"/>
        <v>0</v>
      </c>
      <c r="R406" s="190"/>
    </row>
    <row r="407" spans="1:18" ht="13.35" customHeight="1" x14ac:dyDescent="0.2">
      <c r="A407" s="36">
        <v>13</v>
      </c>
      <c r="B407" s="587" t="s">
        <v>79</v>
      </c>
      <c r="C407" s="587"/>
      <c r="D407" s="587"/>
      <c r="E407" s="587"/>
      <c r="F407" s="38"/>
      <c r="G407" s="172" t="str">
        <f>IF(F407=0,"",(F407/('Relatório PCP - Tabela 3'!P$87*'Relatório PCP - Tabela 3'!Q$87))*1000)</f>
        <v/>
      </c>
      <c r="H407" s="173">
        <f>IF('Relatório PCP - Tabela 3'!F$6='PCP - Tabela 2'!E$11,'PCP - Tabela 1'!K378,IF('Relatório PCP - Tabela 3'!F$6='PCP - Tabela 2'!I$11,'PCP - Tabela 1'!L378,IF('Relatório PCP - Tabela 3'!F$6='PCP - Tabela 2'!M$11,'PCP - Tabela 1'!M378,IF('Relatório PCP - Tabela 3'!F$6='PCP - Tabela 2'!Q$11,'PCP - Tabela 1'!N378,""))))</f>
        <v>0</v>
      </c>
      <c r="I407" s="38"/>
      <c r="J407" s="602" t="str">
        <f>IF(I407=0,"",(I407/('Relatório PCP - Tabela 3'!P$89*'Relatório PCP - Tabela 3'!Q$89))*1000)</f>
        <v/>
      </c>
      <c r="K407" s="602"/>
      <c r="L407" s="173">
        <f>IF('Relatório PCP - Tabela 3'!F$6='PCP - Tabela 2'!E$11,'PCP - Tabela 1'!F417,IF('Relatório PCP - Tabela 3'!F$6='PCP - Tabela 2'!I$11,'PCP - Tabela 1'!G417,IF('Relatório PCP - Tabela 3'!F$6='PCP - Tabela 2'!M$11,'PCP - Tabela 1'!H417,IF('Relatório PCP - Tabela 3'!F$6='PCP - Tabela 2'!Q$11,'PCP - Tabela 1'!I417,""))))</f>
        <v>0</v>
      </c>
      <c r="M407" s="189"/>
      <c r="N407" s="189"/>
      <c r="O407" s="189"/>
      <c r="P407" s="189"/>
      <c r="Q407" s="190">
        <f t="shared" si="19"/>
        <v>0</v>
      </c>
      <c r="R407" s="190"/>
    </row>
    <row r="408" spans="1:18" ht="13.35" customHeight="1" x14ac:dyDescent="0.2">
      <c r="A408" s="36">
        <v>14</v>
      </c>
      <c r="B408" s="587" t="s">
        <v>81</v>
      </c>
      <c r="C408" s="587"/>
      <c r="D408" s="587"/>
      <c r="E408" s="587"/>
      <c r="F408" s="38"/>
      <c r="G408" s="172" t="str">
        <f>IF(F408=0,"",(F408/('Relatório PCP - Tabela 3'!P$87*'Relatório PCP - Tabela 3'!Q$87))*1000)</f>
        <v/>
      </c>
      <c r="H408" s="173">
        <f>IF('Relatório PCP - Tabela 3'!F$6='PCP - Tabela 2'!E$11,'PCP - Tabela 1'!K379,IF('Relatório PCP - Tabela 3'!F$6='PCP - Tabela 2'!I$11,'PCP - Tabela 1'!L379,IF('Relatório PCP - Tabela 3'!F$6='PCP - Tabela 2'!M$11,'PCP - Tabela 1'!M379,IF('Relatório PCP - Tabela 3'!F$6='PCP - Tabela 2'!Q$11,'PCP - Tabela 1'!N379,""))))</f>
        <v>0</v>
      </c>
      <c r="I408" s="38"/>
      <c r="J408" s="602" t="str">
        <f>IF(I408=0,"",(I408/('Relatório PCP - Tabela 3'!P$89*'Relatório PCP - Tabela 3'!Q$89))*1000)</f>
        <v/>
      </c>
      <c r="K408" s="602"/>
      <c r="L408" s="173">
        <f>IF('Relatório PCP - Tabela 3'!F$6='PCP - Tabela 2'!E$11,'PCP - Tabela 1'!F418,IF('Relatório PCP - Tabela 3'!F$6='PCP - Tabela 2'!I$11,'PCP - Tabela 1'!G418,IF('Relatório PCP - Tabela 3'!F$6='PCP - Tabela 2'!M$11,'PCP - Tabela 1'!H418,IF('Relatório PCP - Tabela 3'!F$6='PCP - Tabela 2'!Q$11,'PCP - Tabela 1'!I418,""))))</f>
        <v>0</v>
      </c>
      <c r="M408" s="189"/>
      <c r="N408" s="189"/>
      <c r="O408" s="189"/>
      <c r="P408" s="189"/>
      <c r="Q408" s="190">
        <f t="shared" si="19"/>
        <v>0</v>
      </c>
      <c r="R408" s="190"/>
    </row>
    <row r="409" spans="1:18" ht="13.35" customHeight="1" x14ac:dyDescent="0.2">
      <c r="A409" s="36">
        <v>15</v>
      </c>
      <c r="B409" s="587" t="s">
        <v>83</v>
      </c>
      <c r="C409" s="587"/>
      <c r="D409" s="587"/>
      <c r="E409" s="587"/>
      <c r="F409" s="38"/>
      <c r="G409" s="172" t="str">
        <f>IF(F409=0,"",(F409/('Relatório PCP - Tabela 3'!P$87*'Relatório PCP - Tabela 3'!Q$87))*1000)</f>
        <v/>
      </c>
      <c r="H409" s="173">
        <f>IF('Relatório PCP - Tabela 3'!F$6='PCP - Tabela 2'!E$11,'PCP - Tabela 1'!K380,IF('Relatório PCP - Tabela 3'!F$6='PCP - Tabela 2'!I$11,'PCP - Tabela 1'!L380,IF('Relatório PCP - Tabela 3'!F$6='PCP - Tabela 2'!M$11,'PCP - Tabela 1'!M380,IF('Relatório PCP - Tabela 3'!F$6='PCP - Tabela 2'!Q$11,'PCP - Tabela 1'!N380,""))))</f>
        <v>0</v>
      </c>
      <c r="I409" s="38"/>
      <c r="J409" s="602" t="str">
        <f>IF(I409=0,"",(I409/('Relatório PCP - Tabela 3'!P$89*'Relatório PCP - Tabela 3'!Q$89))*1000)</f>
        <v/>
      </c>
      <c r="K409" s="602"/>
      <c r="L409" s="173">
        <f>IF('Relatório PCP - Tabela 3'!F$6='PCP - Tabela 2'!E$11,'PCP - Tabela 1'!F419,IF('Relatório PCP - Tabela 3'!F$6='PCP - Tabela 2'!I$11,'PCP - Tabela 1'!G419,IF('Relatório PCP - Tabela 3'!F$6='PCP - Tabela 2'!M$11,'PCP - Tabela 1'!H419,IF('Relatório PCP - Tabela 3'!F$6='PCP - Tabela 2'!Q$11,'PCP - Tabela 1'!I419,""))))</f>
        <v>0</v>
      </c>
      <c r="M409" s="189"/>
      <c r="N409" s="189"/>
      <c r="O409" s="189"/>
      <c r="P409" s="189"/>
      <c r="Q409" s="190">
        <f t="shared" si="19"/>
        <v>0</v>
      </c>
      <c r="R409" s="190"/>
    </row>
    <row r="410" spans="1:18" ht="13.35" customHeight="1" x14ac:dyDescent="0.2">
      <c r="A410" s="36">
        <v>16</v>
      </c>
      <c r="B410" s="587" t="s">
        <v>85</v>
      </c>
      <c r="C410" s="587"/>
      <c r="D410" s="587"/>
      <c r="E410" s="587"/>
      <c r="F410" s="38"/>
      <c r="G410" s="172" t="str">
        <f>IF(F410=0,"",(F410/('Relatório PCP - Tabela 3'!P$87*'Relatório PCP - Tabela 3'!Q$87))*1000)</f>
        <v/>
      </c>
      <c r="H410" s="173">
        <f>IF('Relatório PCP - Tabela 3'!F$6='PCP - Tabela 2'!E$11,'PCP - Tabela 1'!K381,IF('Relatório PCP - Tabela 3'!F$6='PCP - Tabela 2'!I$11,'PCP - Tabela 1'!L381,IF('Relatório PCP - Tabela 3'!F$6='PCP - Tabela 2'!M$11,'PCP - Tabela 1'!M381,IF('Relatório PCP - Tabela 3'!F$6='PCP - Tabela 2'!Q$11,'PCP - Tabela 1'!N381,""))))</f>
        <v>0</v>
      </c>
      <c r="I410" s="38"/>
      <c r="J410" s="602" t="str">
        <f>IF(I410=0,"",(I410/('Relatório PCP - Tabela 3'!P$89*'Relatório PCP - Tabela 3'!Q$89))*1000)</f>
        <v/>
      </c>
      <c r="K410" s="602"/>
      <c r="L410" s="173">
        <f>IF('Relatório PCP - Tabela 3'!F$6='PCP - Tabela 2'!E$11,'PCP - Tabela 1'!F420,IF('Relatório PCP - Tabela 3'!F$6='PCP - Tabela 2'!I$11,'PCP - Tabela 1'!G420,IF('Relatório PCP - Tabela 3'!F$6='PCP - Tabela 2'!M$11,'PCP - Tabela 1'!H420,IF('Relatório PCP - Tabela 3'!F$6='PCP - Tabela 2'!Q$11,'PCP - Tabela 1'!I420,""))))</f>
        <v>0</v>
      </c>
      <c r="M410" s="189"/>
      <c r="N410" s="189"/>
      <c r="O410" s="189"/>
      <c r="P410" s="189"/>
      <c r="Q410" s="190">
        <f t="shared" si="19"/>
        <v>0</v>
      </c>
      <c r="R410" s="190"/>
    </row>
    <row r="411" spans="1:18" ht="13.35" customHeight="1" x14ac:dyDescent="0.2">
      <c r="A411" s="36">
        <v>17</v>
      </c>
      <c r="B411" s="587" t="s">
        <v>87</v>
      </c>
      <c r="C411" s="587"/>
      <c r="D411" s="587"/>
      <c r="E411" s="587"/>
      <c r="F411" s="38"/>
      <c r="G411" s="172" t="str">
        <f>IF(F411=0,"",(F411/('Relatório PCP - Tabela 3'!P$87*'Relatório PCP - Tabela 3'!Q$87))*1000)</f>
        <v/>
      </c>
      <c r="H411" s="173">
        <f>IF('Relatório PCP - Tabela 3'!F$6='PCP - Tabela 2'!E$11,'PCP - Tabela 1'!K382,IF('Relatório PCP - Tabela 3'!F$6='PCP - Tabela 2'!I$11,'PCP - Tabela 1'!L382,IF('Relatório PCP - Tabela 3'!F$6='PCP - Tabela 2'!M$11,'PCP - Tabela 1'!M382,IF('Relatório PCP - Tabela 3'!F$6='PCP - Tabela 2'!Q$11,'PCP - Tabela 1'!N382,""))))</f>
        <v>0</v>
      </c>
      <c r="I411" s="38"/>
      <c r="J411" s="602" t="str">
        <f>IF(I411=0,"",(I411/('Relatório PCP - Tabela 3'!P$89*'Relatório PCP - Tabela 3'!Q$89))*1000)</f>
        <v/>
      </c>
      <c r="K411" s="602"/>
      <c r="L411" s="173">
        <f>IF('Relatório PCP - Tabela 3'!F$6='PCP - Tabela 2'!E$11,'PCP - Tabela 1'!F421,IF('Relatório PCP - Tabela 3'!F$6='PCP - Tabela 2'!I$11,'PCP - Tabela 1'!G421,IF('Relatório PCP - Tabela 3'!F$6='PCP - Tabela 2'!M$11,'PCP - Tabela 1'!H421,IF('Relatório PCP - Tabela 3'!F$6='PCP - Tabela 2'!Q$11,'PCP - Tabela 1'!I421,""))))</f>
        <v>0</v>
      </c>
      <c r="M411" s="189"/>
      <c r="N411" s="189"/>
      <c r="O411" s="189"/>
      <c r="P411" s="189"/>
      <c r="Q411" s="190">
        <f t="shared" si="19"/>
        <v>0</v>
      </c>
      <c r="R411" s="190"/>
    </row>
    <row r="412" spans="1:18" ht="13.35" customHeight="1" x14ac:dyDescent="0.2">
      <c r="A412" s="200">
        <v>18</v>
      </c>
      <c r="B412" s="499" t="s">
        <v>89</v>
      </c>
      <c r="C412" s="499"/>
      <c r="D412" s="499"/>
      <c r="E412" s="499"/>
      <c r="F412" s="38"/>
      <c r="G412" s="172" t="str">
        <f>IF(F412=0,"",(F412/('Relatório PCP - Tabela 3'!P$87*'Relatório PCP - Tabela 3'!Q$87))*1000)</f>
        <v/>
      </c>
      <c r="H412" s="173">
        <f>IF('Relatório PCP - Tabela 3'!F$6='PCP - Tabela 2'!E$11,'PCP - Tabela 1'!K383,IF('Relatório PCP - Tabela 3'!F$6='PCP - Tabela 2'!I$11,'PCP - Tabela 1'!L383,IF('Relatório PCP - Tabela 3'!F$6='PCP - Tabela 2'!M$11,'PCP - Tabela 1'!M383,IF('Relatório PCP - Tabela 3'!F$6='PCP - Tabela 2'!Q$11,'PCP - Tabela 1'!N383,""))))</f>
        <v>0</v>
      </c>
      <c r="I412" s="38"/>
      <c r="J412" s="602" t="str">
        <f>IF(I412=0,"",(I412/('Relatório PCP - Tabela 3'!P$89*'Relatório PCP - Tabela 3'!Q$89))*1000)</f>
        <v/>
      </c>
      <c r="K412" s="602"/>
      <c r="L412" s="173">
        <f>IF('Relatório PCP - Tabela 3'!F$6='PCP - Tabela 2'!E$11,'PCP - Tabela 1'!F422,IF('Relatório PCP - Tabela 3'!F$6='PCP - Tabela 2'!I$11,'PCP - Tabela 1'!G422,IF('Relatório PCP - Tabela 3'!F$6='PCP - Tabela 2'!M$11,'PCP - Tabela 1'!H422,IF('Relatório PCP - Tabela 3'!F$6='PCP - Tabela 2'!Q$11,'PCP - Tabela 1'!I422,""))))</f>
        <v>0</v>
      </c>
      <c r="M412" s="166"/>
      <c r="N412" s="166"/>
      <c r="O412" s="166"/>
      <c r="P412" s="166"/>
      <c r="Q412" s="190">
        <f t="shared" si="19"/>
        <v>0</v>
      </c>
      <c r="R412" s="192"/>
    </row>
    <row r="413" spans="1:18" ht="13.35" customHeight="1" x14ac:dyDescent="0.2">
      <c r="A413" s="36">
        <v>19</v>
      </c>
      <c r="B413" s="587" t="s">
        <v>92</v>
      </c>
      <c r="C413" s="587"/>
      <c r="D413" s="587"/>
      <c r="E413" s="587"/>
      <c r="F413" s="38"/>
      <c r="G413" s="172" t="str">
        <f>IF(F413=0,"",(F413/('Relatório PCP - Tabela 3'!P$87*'Relatório PCP - Tabela 3'!Q$87))*1000)</f>
        <v/>
      </c>
      <c r="H413" s="173">
        <f>IF('Relatório PCP - Tabela 3'!F$6='PCP - Tabela 2'!E$11,'PCP - Tabela 1'!K384,IF('Relatório PCP - Tabela 3'!F$6='PCP - Tabela 2'!I$11,'PCP - Tabela 1'!L384,IF('Relatório PCP - Tabela 3'!F$6='PCP - Tabela 2'!M$11,'PCP - Tabela 1'!M384,IF('Relatório PCP - Tabela 3'!F$6='PCP - Tabela 2'!Q$11,'PCP - Tabela 1'!N384,""))))</f>
        <v>0</v>
      </c>
      <c r="I413" s="38"/>
      <c r="J413" s="602" t="str">
        <f>IF(I413=0,"",(I413/('Relatório PCP - Tabela 3'!P$89*'Relatório PCP - Tabela 3'!Q$89))*1000)</f>
        <v/>
      </c>
      <c r="K413" s="602"/>
      <c r="L413" s="173">
        <f>IF('Relatório PCP - Tabela 3'!F$6='PCP - Tabela 2'!E$11,'PCP - Tabela 1'!F423,IF('Relatório PCP - Tabela 3'!F$6='PCP - Tabela 2'!I$11,'PCP - Tabela 1'!G423,IF('Relatório PCP - Tabela 3'!F$6='PCP - Tabela 2'!M$11,'PCP - Tabela 1'!H423,IF('Relatório PCP - Tabela 3'!F$6='PCP - Tabela 2'!Q$11,'PCP - Tabela 1'!I423,""))))</f>
        <v>0</v>
      </c>
      <c r="M413" s="189"/>
      <c r="N413" s="189"/>
      <c r="O413" s="189"/>
      <c r="P413" s="189"/>
      <c r="Q413" s="190">
        <f t="shared" si="19"/>
        <v>0</v>
      </c>
      <c r="R413" s="190"/>
    </row>
    <row r="414" spans="1:18" ht="13.35" customHeight="1" x14ac:dyDescent="0.2">
      <c r="A414" s="44"/>
      <c r="B414" s="499" t="s">
        <v>220</v>
      </c>
      <c r="C414" s="499"/>
      <c r="D414" s="499"/>
      <c r="E414" s="499"/>
      <c r="F414" s="178"/>
      <c r="G414" s="193"/>
      <c r="H414" s="180"/>
      <c r="I414" s="178"/>
      <c r="J414" s="609"/>
      <c r="K414" s="609"/>
      <c r="L414" s="180"/>
      <c r="M414" s="189"/>
      <c r="N414" s="189"/>
      <c r="O414" s="189"/>
      <c r="P414" s="189"/>
      <c r="Q414" s="190"/>
      <c r="R414" s="190"/>
    </row>
    <row r="415" spans="1:18" ht="13.35" customHeight="1" x14ac:dyDescent="0.2">
      <c r="A415" s="36">
        <v>20</v>
      </c>
      <c r="B415" s="600" t="str">
        <f>B377</f>
        <v/>
      </c>
      <c r="C415" s="600"/>
      <c r="D415" s="600"/>
      <c r="E415" s="600"/>
      <c r="F415" s="38"/>
      <c r="G415" s="172" t="str">
        <f>IF(F415=0,"",(F415/('Relatório PCP - Tabela 3'!P$87*'Relatório PCP - Tabela 3'!Q$87))*1000)</f>
        <v/>
      </c>
      <c r="H415" s="173">
        <f>IF('Relatório PCP - Tabela 3'!F$6='PCP - Tabela 2'!E$11,'PCP - Tabela 1'!K386,IF('Relatório PCP - Tabela 3'!F$6='PCP - Tabela 2'!I$11,'PCP - Tabela 1'!L386,IF('Relatório PCP - Tabela 3'!F$6='PCP - Tabela 2'!M$11,'PCP - Tabela 1'!M386,IF('Relatório PCP - Tabela 3'!F$6='PCP - Tabela 2'!Q$11,'PCP - Tabela 1'!N386,""))))</f>
        <v>0</v>
      </c>
      <c r="I415" s="38"/>
      <c r="J415" s="602" t="str">
        <f>IF(I415=0,"",(I415/('Relatório PCP - Tabela 3'!P$89*'Relatório PCP - Tabela 3'!Q$89))*1000)</f>
        <v/>
      </c>
      <c r="K415" s="602"/>
      <c r="L415" s="173">
        <f>IF('Relatório PCP - Tabela 3'!F$6='PCP - Tabela 2'!E$11,'PCP - Tabela 1'!F425,IF('Relatório PCP - Tabela 3'!F$6='PCP - Tabela 2'!I$11,'PCP - Tabela 1'!G425,IF('Relatório PCP - Tabela 3'!F$6='PCP - Tabela 2'!M$11,'PCP - Tabela 1'!H425,IF('Relatório PCP - Tabela 3'!F$6='PCP - Tabela 2'!Q$11,'PCP - Tabela 1'!I425,""))))</f>
        <v>0</v>
      </c>
      <c r="M415" s="189"/>
      <c r="N415" s="189"/>
      <c r="O415" s="189"/>
      <c r="P415" s="189"/>
      <c r="Q415" s="190">
        <f>F415+I415</f>
        <v>0</v>
      </c>
      <c r="R415" s="190"/>
    </row>
    <row r="416" spans="1:18" ht="13.35" customHeight="1" x14ac:dyDescent="0.2">
      <c r="A416" s="36">
        <v>21</v>
      </c>
      <c r="B416" s="564" t="str">
        <f>B378</f>
        <v/>
      </c>
      <c r="C416" s="564"/>
      <c r="D416" s="564"/>
      <c r="E416" s="564"/>
      <c r="F416" s="38"/>
      <c r="G416" s="172" t="str">
        <f>IF(F416=0,"",(F416/('Relatório PCP - Tabela 3'!P$87*'Relatório PCP - Tabela 3'!Q$87))*1000)</f>
        <v/>
      </c>
      <c r="H416" s="173">
        <f>IF('Relatório PCP - Tabela 3'!F$6='PCP - Tabela 2'!E$11,'PCP - Tabela 1'!K387,IF('Relatório PCP - Tabela 3'!F$6='PCP - Tabela 2'!I$11,'PCP - Tabela 1'!L387,IF('Relatório PCP - Tabela 3'!F$6='PCP - Tabela 2'!M$11,'PCP - Tabela 1'!M387,IF('Relatório PCP - Tabela 3'!F$6='PCP - Tabela 2'!Q$11,'PCP - Tabela 1'!N387,""))))</f>
        <v>0</v>
      </c>
      <c r="I416" s="38"/>
      <c r="J416" s="602" t="str">
        <f>IF(I416=0,"",(I416/('Relatório PCP - Tabela 3'!P$89*'Relatório PCP - Tabela 3'!Q$89))*1000)</f>
        <v/>
      </c>
      <c r="K416" s="602"/>
      <c r="L416" s="173">
        <f>IF('Relatório PCP - Tabela 3'!F$6='PCP - Tabela 2'!E$11,'PCP - Tabela 1'!F426,IF('Relatório PCP - Tabela 3'!F$6='PCP - Tabela 2'!I$11,'PCP - Tabela 1'!G426,IF('Relatório PCP - Tabela 3'!F$6='PCP - Tabela 2'!M$11,'PCP - Tabela 1'!H426,IF('Relatório PCP - Tabela 3'!F$6='PCP - Tabela 2'!Q$11,'PCP - Tabela 1'!I426,""))))</f>
        <v>0</v>
      </c>
      <c r="M416" s="189"/>
      <c r="N416" s="189"/>
      <c r="O416" s="189"/>
      <c r="P416" s="189"/>
      <c r="Q416" s="190">
        <f>F416+I416</f>
        <v>0</v>
      </c>
      <c r="R416" s="190"/>
    </row>
    <row r="417" spans="1:17" ht="13.35" customHeight="1" x14ac:dyDescent="0.2">
      <c r="A417" s="36">
        <v>22</v>
      </c>
      <c r="B417" s="600" t="str">
        <f>B379</f>
        <v/>
      </c>
      <c r="C417" s="600"/>
      <c r="D417" s="600"/>
      <c r="E417" s="600"/>
      <c r="F417" s="38"/>
      <c r="G417" s="172" t="str">
        <f>IF(F417=0,"",(F417/('Relatório PCP - Tabela 3'!P$87*'Relatório PCP - Tabela 3'!Q$87))*1000)</f>
        <v/>
      </c>
      <c r="H417" s="173">
        <f>IF('Relatório PCP - Tabela 3'!F$6='PCP - Tabela 2'!E$11,'PCP - Tabela 1'!K388,IF('Relatório PCP - Tabela 3'!F$6='PCP - Tabela 2'!I$11,'PCP - Tabela 1'!L388,IF('Relatório PCP - Tabela 3'!F$6='PCP - Tabela 2'!M$11,'PCP - Tabela 1'!M388,IF('Relatório PCP - Tabela 3'!F$6='PCP - Tabela 2'!Q$11,'PCP - Tabela 1'!N388,""))))</f>
        <v>0</v>
      </c>
      <c r="I417" s="38"/>
      <c r="J417" s="602" t="str">
        <f>IF(I417=0,"",(I417/('Relatório PCP - Tabela 3'!P$89*'Relatório PCP - Tabela 3'!Q$89))*1000)</f>
        <v/>
      </c>
      <c r="K417" s="602"/>
      <c r="L417" s="173">
        <f>IF('Relatório PCP - Tabela 3'!F$6='PCP - Tabela 2'!E$11,'PCP - Tabela 1'!F427,IF('Relatório PCP - Tabela 3'!F$6='PCP - Tabela 2'!I$11,'PCP - Tabela 1'!G427,IF('Relatório PCP - Tabela 3'!F$6='PCP - Tabela 2'!M$11,'PCP - Tabela 1'!H427,IF('Relatório PCP - Tabela 3'!F$6='PCP - Tabela 2'!Q$11,'PCP - Tabela 1'!I427,""))))</f>
        <v>0</v>
      </c>
      <c r="M417" s="4"/>
      <c r="N417" s="4"/>
      <c r="O417" s="4"/>
      <c r="P417" s="4"/>
      <c r="Q417" s="190">
        <f>F417+I417</f>
        <v>0</v>
      </c>
    </row>
    <row r="418" spans="1:17" ht="13.35" customHeight="1" x14ac:dyDescent="0.2">
      <c r="A418" s="36">
        <v>23</v>
      </c>
      <c r="B418" s="600" t="str">
        <f>B380</f>
        <v/>
      </c>
      <c r="C418" s="600"/>
      <c r="D418" s="600"/>
      <c r="E418" s="600"/>
      <c r="F418" s="38"/>
      <c r="G418" s="172" t="str">
        <f>IF(F418=0,"",(F418/('Relatório PCP - Tabela 3'!P$87*'Relatório PCP - Tabela 3'!Q$87))*1000)</f>
        <v/>
      </c>
      <c r="H418" s="173">
        <f>IF('Relatório PCP - Tabela 3'!F$6='PCP - Tabela 2'!E$11,'PCP - Tabela 1'!K389,IF('Relatório PCP - Tabela 3'!F$6='PCP - Tabela 2'!I$11,'PCP - Tabela 1'!L389,IF('Relatório PCP - Tabela 3'!F$6='PCP - Tabela 2'!M$11,'PCP - Tabela 1'!M389,IF('Relatório PCP - Tabela 3'!F$6='PCP - Tabela 2'!Q$11,'PCP - Tabela 1'!N389,""))))</f>
        <v>0</v>
      </c>
      <c r="I418" s="38"/>
      <c r="J418" s="602" t="str">
        <f>IF(I418=0,"",(I418/('Relatório PCP - Tabela 3'!P$89*'Relatório PCP - Tabela 3'!Q$89))*1000)</f>
        <v/>
      </c>
      <c r="K418" s="602"/>
      <c r="L418" s="173">
        <f>IF('Relatório PCP - Tabela 3'!F$6='PCP - Tabela 2'!E$11,'PCP - Tabela 1'!F428,IF('Relatório PCP - Tabela 3'!F$6='PCP - Tabela 2'!I$11,'PCP - Tabela 1'!G428,IF('Relatório PCP - Tabela 3'!F$6='PCP - Tabela 2'!M$11,'PCP - Tabela 1'!H428,IF('Relatório PCP - Tabela 3'!F$6='PCP - Tabela 2'!Q$11,'PCP - Tabela 1'!I428,""))))</f>
        <v>0</v>
      </c>
      <c r="M418" s="4"/>
      <c r="N418" s="4"/>
      <c r="O418" s="4"/>
      <c r="P418" s="4"/>
      <c r="Q418" s="190">
        <f>F418+I418</f>
        <v>0</v>
      </c>
    </row>
    <row r="419" spans="1:17" ht="13.35" customHeight="1" x14ac:dyDescent="0.2">
      <c r="A419" s="36">
        <v>24</v>
      </c>
      <c r="B419" s="564" t="str">
        <f>B381</f>
        <v/>
      </c>
      <c r="C419" s="564"/>
      <c r="D419" s="564"/>
      <c r="E419" s="564"/>
      <c r="F419" s="38"/>
      <c r="G419" s="172" t="str">
        <f>IF(F419=0,"",(F419/('Relatório PCP - Tabela 3'!P$87*'Relatório PCP - Tabela 3'!Q$87))*1000)</f>
        <v/>
      </c>
      <c r="H419" s="173">
        <f>IF('Relatório PCP - Tabela 3'!F$6='PCP - Tabela 2'!E$11,'PCP - Tabela 1'!K390,IF('Relatório PCP - Tabela 3'!F$6='PCP - Tabela 2'!I$11,'PCP - Tabela 1'!L390,IF('Relatório PCP - Tabela 3'!F$6='PCP - Tabela 2'!M$11,'PCP - Tabela 1'!M390,IF('Relatório PCP - Tabela 3'!F$6='PCP - Tabela 2'!Q$11,'PCP - Tabela 1'!N390,""))))</f>
        <v>0</v>
      </c>
      <c r="I419" s="38"/>
      <c r="J419" s="602" t="str">
        <f>IF(I419=0,"",(I419/('Relatório PCP - Tabela 3'!P$89*'Relatório PCP - Tabela 3'!Q$89))*1000)</f>
        <v/>
      </c>
      <c r="K419" s="602"/>
      <c r="L419" s="194">
        <f>IF('Relatório PCP - Tabela 3'!F$6='PCP - Tabela 2'!E$11,'PCP - Tabela 1'!F429,IF('Relatório PCP - Tabela 3'!F$6='PCP - Tabela 2'!I$11,'PCP - Tabela 1'!G429,IF('Relatório PCP - Tabela 3'!F$6='PCP - Tabela 2'!M$11,'PCP - Tabela 1'!H429,IF('Relatório PCP - Tabela 3'!F$6='PCP - Tabela 2'!Q$11,'PCP - Tabela 1'!I429,""))))</f>
        <v>0</v>
      </c>
      <c r="M419" s="4"/>
      <c r="N419" s="4"/>
      <c r="O419" s="4"/>
      <c r="P419" s="4"/>
      <c r="Q419" s="190">
        <f>F419+I419</f>
        <v>0</v>
      </c>
    </row>
    <row r="420" spans="1:17" ht="6" customHeight="1" x14ac:dyDescent="0.2">
      <c r="A420" s="32"/>
      <c r="B420" s="35"/>
      <c r="C420" s="35"/>
      <c r="D420" s="35"/>
      <c r="E420" s="35"/>
      <c r="J420" s="13"/>
      <c r="K420" s="13"/>
      <c r="L420" s="195"/>
      <c r="O420" s="13"/>
      <c r="P420" s="13"/>
    </row>
    <row r="421" spans="1:17" ht="22.5" customHeight="1" x14ac:dyDescent="0.25">
      <c r="A421" s="497" t="s">
        <v>19</v>
      </c>
      <c r="B421" s="497"/>
      <c r="C421" s="497"/>
      <c r="D421" s="497"/>
      <c r="E421" s="505" t="str">
        <f>E383</f>
        <v>3R Petroleum</v>
      </c>
      <c r="F421" s="505"/>
      <c r="G421" s="505"/>
      <c r="H421" s="505"/>
      <c r="I421" s="505"/>
      <c r="K421" s="486" t="s">
        <v>21</v>
      </c>
      <c r="L421" s="486"/>
      <c r="M421" s="486"/>
      <c r="N421" s="486"/>
      <c r="O421" s="486"/>
      <c r="P421" s="158"/>
    </row>
    <row r="422" spans="1:17" ht="6" customHeight="1" x14ac:dyDescent="0.2">
      <c r="I422" s="22"/>
      <c r="K422" s="22"/>
      <c r="L422" s="22"/>
      <c r="M422" s="22"/>
      <c r="N422" s="22"/>
      <c r="O422" s="22"/>
      <c r="P422" s="22"/>
    </row>
    <row r="423" spans="1:17" ht="16.5" customHeight="1" x14ac:dyDescent="0.2">
      <c r="A423" s="487" t="s">
        <v>95</v>
      </c>
      <c r="B423" s="511">
        <f>B385</f>
        <v>5</v>
      </c>
      <c r="C423" s="13"/>
      <c r="D423" s="483" t="s">
        <v>250</v>
      </c>
      <c r="E423" s="483"/>
      <c r="F423" s="483"/>
      <c r="G423" s="483"/>
      <c r="H423" s="483"/>
      <c r="I423" s="483"/>
      <c r="K423" s="586" t="s">
        <v>222</v>
      </c>
      <c r="L423" s="586"/>
      <c r="M423" s="586"/>
      <c r="N423" s="586"/>
      <c r="O423" s="586"/>
      <c r="P423" s="159"/>
    </row>
    <row r="424" spans="1:17" ht="14.25" customHeight="1" x14ac:dyDescent="0.2">
      <c r="A424" s="487"/>
      <c r="B424" s="511"/>
      <c r="C424" s="13"/>
      <c r="D424" s="483" t="s">
        <v>7</v>
      </c>
      <c r="E424" s="483"/>
      <c r="F424" s="483"/>
      <c r="G424" s="483" t="s">
        <v>8</v>
      </c>
      <c r="H424" s="483"/>
      <c r="I424" s="483"/>
    </row>
    <row r="425" spans="1:17" ht="14.25" customHeight="1" x14ac:dyDescent="0.25">
      <c r="A425" s="477" t="s">
        <v>4</v>
      </c>
      <c r="B425" s="477"/>
      <c r="C425" s="23"/>
      <c r="D425" s="14" t="s">
        <v>9</v>
      </c>
      <c r="E425" s="14" t="s">
        <v>10</v>
      </c>
      <c r="F425" s="14" t="s">
        <v>11</v>
      </c>
      <c r="G425" s="14" t="s">
        <v>9</v>
      </c>
      <c r="H425" s="14" t="s">
        <v>10</v>
      </c>
      <c r="I425" s="14" t="s">
        <v>11</v>
      </c>
      <c r="K425" s="593" t="s">
        <v>223</v>
      </c>
      <c r="L425" s="593"/>
      <c r="M425" s="593"/>
      <c r="N425" s="593"/>
      <c r="O425" s="593"/>
      <c r="P425" s="22"/>
    </row>
    <row r="426" spans="1:17" ht="13.5" customHeight="1" x14ac:dyDescent="0.2">
      <c r="A426" s="551">
        <f>A388</f>
        <v>44986</v>
      </c>
      <c r="B426" s="551"/>
      <c r="C426" s="23"/>
      <c r="D426" s="72">
        <f t="shared" ref="D426:I426" si="20">D388</f>
        <v>2</v>
      </c>
      <c r="E426" s="72">
        <f t="shared" si="20"/>
        <v>8</v>
      </c>
      <c r="F426" s="73">
        <f t="shared" si="20"/>
        <v>2022</v>
      </c>
      <c r="G426" s="72">
        <f t="shared" si="20"/>
        <v>31</v>
      </c>
      <c r="H426" s="72">
        <f t="shared" si="20"/>
        <v>12</v>
      </c>
      <c r="I426" s="73">
        <f t="shared" si="20"/>
        <v>2022</v>
      </c>
      <c r="K426" s="594" t="s">
        <v>25</v>
      </c>
      <c r="L426" s="594"/>
      <c r="M426" s="594"/>
      <c r="N426" s="594"/>
      <c r="O426" s="594"/>
      <c r="P426" s="22"/>
      <c r="Q426" s="14" t="s">
        <v>533</v>
      </c>
    </row>
    <row r="427" spans="1:17" ht="6" customHeight="1" x14ac:dyDescent="0.2"/>
    <row r="428" spans="1:17" ht="16.5" customHeight="1" x14ac:dyDescent="0.2">
      <c r="A428" s="586" t="s">
        <v>522</v>
      </c>
      <c r="B428" s="586"/>
      <c r="C428" s="586"/>
      <c r="D428" s="586"/>
      <c r="E428" s="586"/>
      <c r="F428" s="586"/>
      <c r="G428" s="586"/>
      <c r="H428" s="586"/>
      <c r="I428" s="586"/>
      <c r="J428" s="586"/>
      <c r="K428" s="586"/>
      <c r="L428" s="586"/>
      <c r="M428" s="52"/>
      <c r="N428" s="52"/>
      <c r="O428" s="52"/>
      <c r="P428" s="52"/>
      <c r="Q428" s="52"/>
    </row>
    <row r="429" spans="1:17" ht="13.7" customHeight="1" x14ac:dyDescent="0.2">
      <c r="A429" s="603" t="s">
        <v>31</v>
      </c>
      <c r="B429" s="502" t="s">
        <v>98</v>
      </c>
      <c r="C429" s="502"/>
      <c r="D429" s="502"/>
      <c r="E429" s="502"/>
      <c r="F429" s="604" t="str">
        <f>'Relatório PCP - Tabela 3'!A91</f>
        <v/>
      </c>
      <c r="G429" s="604"/>
      <c r="H429" s="604"/>
      <c r="I429" s="604" t="str">
        <f>'Relatório PCP - Tabela 3'!A93</f>
        <v/>
      </c>
      <c r="J429" s="604"/>
      <c r="K429" s="604"/>
      <c r="L429" s="604"/>
      <c r="M429" s="52"/>
      <c r="N429" s="52"/>
      <c r="O429" s="52"/>
      <c r="P429" s="52"/>
      <c r="Q429" s="52"/>
    </row>
    <row r="430" spans="1:17" ht="12.75" customHeight="1" x14ac:dyDescent="0.2">
      <c r="A430" s="603"/>
      <c r="B430" s="502"/>
      <c r="C430" s="502"/>
      <c r="D430" s="502"/>
      <c r="E430" s="502"/>
      <c r="F430" s="182" t="s">
        <v>40</v>
      </c>
      <c r="G430" s="167" t="s">
        <v>40</v>
      </c>
      <c r="H430" s="183" t="s">
        <v>523</v>
      </c>
      <c r="I430" s="182" t="s">
        <v>40</v>
      </c>
      <c r="J430" s="608" t="s">
        <v>40</v>
      </c>
      <c r="K430" s="608"/>
      <c r="L430" s="183" t="s">
        <v>523</v>
      </c>
      <c r="M430" s="52"/>
      <c r="N430" s="52"/>
      <c r="O430" s="52"/>
      <c r="P430" s="52"/>
      <c r="Q430" s="52"/>
    </row>
    <row r="431" spans="1:17" ht="12.75" customHeight="1" x14ac:dyDescent="0.25">
      <c r="A431" s="603"/>
      <c r="B431" s="502"/>
      <c r="C431" s="502"/>
      <c r="D431" s="502"/>
      <c r="E431" s="502"/>
      <c r="F431" s="184" t="s">
        <v>480</v>
      </c>
      <c r="G431" s="168" t="s">
        <v>499</v>
      </c>
      <c r="H431" s="185" t="s">
        <v>524</v>
      </c>
      <c r="I431" s="184" t="s">
        <v>480</v>
      </c>
      <c r="J431" s="606" t="s">
        <v>499</v>
      </c>
      <c r="K431" s="606"/>
      <c r="L431" s="185" t="s">
        <v>524</v>
      </c>
      <c r="M431" s="52"/>
      <c r="N431" s="52"/>
      <c r="O431" s="52"/>
      <c r="P431" s="52"/>
      <c r="Q431" s="52"/>
    </row>
    <row r="432" spans="1:17" ht="13.5" customHeight="1" x14ac:dyDescent="0.25">
      <c r="A432" s="603"/>
      <c r="B432" s="502"/>
      <c r="C432" s="502"/>
      <c r="D432" s="502"/>
      <c r="E432" s="502"/>
      <c r="F432" s="186" t="s">
        <v>481</v>
      </c>
      <c r="G432" s="187" t="s">
        <v>504</v>
      </c>
      <c r="H432" s="188" t="s">
        <v>504</v>
      </c>
      <c r="I432" s="186" t="s">
        <v>481</v>
      </c>
      <c r="J432" s="607" t="s">
        <v>504</v>
      </c>
      <c r="K432" s="607"/>
      <c r="L432" s="188" t="s">
        <v>504</v>
      </c>
      <c r="M432" s="52"/>
      <c r="N432" s="52"/>
      <c r="O432" s="52"/>
      <c r="P432" s="52"/>
      <c r="Q432" s="52"/>
    </row>
    <row r="433" spans="1:18" ht="13.35" customHeight="1" x14ac:dyDescent="0.2">
      <c r="A433" s="36">
        <v>1</v>
      </c>
      <c r="B433" s="587" t="s">
        <v>55</v>
      </c>
      <c r="C433" s="587"/>
      <c r="D433" s="587"/>
      <c r="E433" s="587"/>
      <c r="F433" s="38"/>
      <c r="G433" s="172" t="str">
        <f>IF(F433=0,"",(F433/('Relatório PCP - Tabela 3'!P$91*'Relatório PCP - Tabela 3'!Q$91))*1000)</f>
        <v/>
      </c>
      <c r="H433" s="173">
        <f>IF('Relatório PCP - Tabela 3'!F$6='PCP - Tabela 2'!E$11,'PCP - Tabela 1'!K405,IF('Relatório PCP - Tabela 3'!F$6='PCP - Tabela 2'!I$11,'PCP - Tabela 1'!L405,IF('Relatório PCP - Tabela 3'!F$6='PCP - Tabela 2'!M$11,'PCP - Tabela 1'!M405,IF('Relatório PCP - Tabela 3'!F$6='PCP - Tabela 2'!Q$11,'PCP - Tabela 1'!N405,""))))</f>
        <v>0</v>
      </c>
      <c r="I433" s="38"/>
      <c r="J433" s="602" t="str">
        <f>IF(I433=0,"",(I433/('Relatório PCP - Tabela 3'!P$93*'Relatório PCP - Tabela 3'!Q$93))*1000)</f>
        <v/>
      </c>
      <c r="K433" s="602"/>
      <c r="L433" s="173">
        <f>IF('Relatório PCP - Tabela 3'!F$6='PCP - Tabela 2'!E$11,'PCP - Tabela 1'!F444,IF('Relatório PCP - Tabela 3'!F$6='PCP - Tabela 2'!I$11,'PCP - Tabela 1'!G444,IF('Relatório PCP - Tabela 3'!F$6='PCP - Tabela 2'!M$11,'PCP - Tabela 1'!H444,IF('Relatório PCP - Tabela 3'!F$6='PCP - Tabela 2'!Q$11,'PCP - Tabela 1'!I444,""))))</f>
        <v>0</v>
      </c>
      <c r="M433" s="189"/>
      <c r="N433" s="189"/>
      <c r="O433" s="189"/>
      <c r="P433" s="189"/>
      <c r="Q433" s="190">
        <f t="shared" ref="Q433:Q451" si="21">F433+I433</f>
        <v>0</v>
      </c>
      <c r="R433" s="190"/>
    </row>
    <row r="434" spans="1:18" ht="13.35" customHeight="1" x14ac:dyDescent="0.2">
      <c r="A434" s="36">
        <v>2</v>
      </c>
      <c r="B434" s="587" t="s">
        <v>57</v>
      </c>
      <c r="C434" s="587"/>
      <c r="D434" s="587"/>
      <c r="E434" s="587"/>
      <c r="F434" s="38"/>
      <c r="G434" s="172" t="str">
        <f>IF(F434=0,"",(F434/('Relatório PCP - Tabela 3'!P$91*'Relatório PCP - Tabela 3'!Q$91))*1000)</f>
        <v/>
      </c>
      <c r="H434" s="173">
        <f>IF('Relatório PCP - Tabela 3'!F$6='PCP - Tabela 2'!E$11,'PCP - Tabela 1'!K406,IF('Relatório PCP - Tabela 3'!F$6='PCP - Tabela 2'!I$11,'PCP - Tabela 1'!L406,IF('Relatório PCP - Tabela 3'!F$6='PCP - Tabela 2'!M$11,'PCP - Tabela 1'!M406,IF('Relatório PCP - Tabela 3'!F$6='PCP - Tabela 2'!Q$11,'PCP - Tabela 1'!N406,""))))</f>
        <v>0</v>
      </c>
      <c r="I434" s="38"/>
      <c r="J434" s="602" t="str">
        <f>IF(I434=0,"",(I434/('Relatório PCP - Tabela 3'!P$93*'Relatório PCP - Tabela 3'!Q$93))*1000)</f>
        <v/>
      </c>
      <c r="K434" s="602"/>
      <c r="L434" s="173">
        <f>IF('Relatório PCP - Tabela 3'!F$6='PCP - Tabela 2'!E$11,'PCP - Tabela 1'!F445,IF('Relatório PCP - Tabela 3'!F$6='PCP - Tabela 2'!I$11,'PCP - Tabela 1'!G445,IF('Relatório PCP - Tabela 3'!F$6='PCP - Tabela 2'!M$11,'PCP - Tabela 1'!H445,IF('Relatório PCP - Tabela 3'!F$6='PCP - Tabela 2'!Q$11,'PCP - Tabela 1'!I445,""))))</f>
        <v>0</v>
      </c>
      <c r="M434" s="189"/>
      <c r="N434" s="189"/>
      <c r="O434" s="189"/>
      <c r="P434" s="189"/>
      <c r="Q434" s="190">
        <f t="shared" si="21"/>
        <v>0</v>
      </c>
      <c r="R434" s="190"/>
    </row>
    <row r="435" spans="1:18" ht="13.35" customHeight="1" x14ac:dyDescent="0.2">
      <c r="A435" s="36">
        <v>3</v>
      </c>
      <c r="B435" s="587" t="s">
        <v>59</v>
      </c>
      <c r="C435" s="587"/>
      <c r="D435" s="587"/>
      <c r="E435" s="587"/>
      <c r="F435" s="38"/>
      <c r="G435" s="172" t="str">
        <f>IF(F435=0,"",(F435/('Relatório PCP - Tabela 3'!P$91*'Relatório PCP - Tabela 3'!Q$91))*1000)</f>
        <v/>
      </c>
      <c r="H435" s="173">
        <f>IF('Relatório PCP - Tabela 3'!F$6='PCP - Tabela 2'!E$11,'PCP - Tabela 1'!K407,IF('Relatório PCP - Tabela 3'!F$6='PCP - Tabela 2'!I$11,'PCP - Tabela 1'!L407,IF('Relatório PCP - Tabela 3'!F$6='PCP - Tabela 2'!M$11,'PCP - Tabela 1'!M407,IF('Relatório PCP - Tabela 3'!F$6='PCP - Tabela 2'!Q$11,'PCP - Tabela 1'!N407,""))))</f>
        <v>0</v>
      </c>
      <c r="I435" s="38"/>
      <c r="J435" s="602" t="str">
        <f>IF(I435=0,"",(I435/('Relatório PCP - Tabela 3'!P$93*'Relatório PCP - Tabela 3'!Q$93))*1000)</f>
        <v/>
      </c>
      <c r="K435" s="602"/>
      <c r="L435" s="173">
        <f>IF('Relatório PCP - Tabela 3'!F$6='PCP - Tabela 2'!E$11,'PCP - Tabela 1'!F446,IF('Relatório PCP - Tabela 3'!F$6='PCP - Tabela 2'!I$11,'PCP - Tabela 1'!G446,IF('Relatório PCP - Tabela 3'!F$6='PCP - Tabela 2'!M$11,'PCP - Tabela 1'!H446,IF('Relatório PCP - Tabela 3'!F$6='PCP - Tabela 2'!Q$11,'PCP - Tabela 1'!I446,""))))</f>
        <v>0</v>
      </c>
      <c r="M435" s="189"/>
      <c r="N435" s="189"/>
      <c r="O435" s="189"/>
      <c r="P435" s="189"/>
      <c r="Q435" s="190">
        <f t="shared" si="21"/>
        <v>0</v>
      </c>
      <c r="R435" s="190"/>
    </row>
    <row r="436" spans="1:18" ht="13.35" customHeight="1" x14ac:dyDescent="0.2">
      <c r="A436" s="36">
        <v>4</v>
      </c>
      <c r="B436" s="587" t="s">
        <v>61</v>
      </c>
      <c r="C436" s="587"/>
      <c r="D436" s="587"/>
      <c r="E436" s="587"/>
      <c r="F436" s="38"/>
      <c r="G436" s="172" t="str">
        <f>IF(F436=0,"",(F436/('Relatório PCP - Tabela 3'!P$91*'Relatório PCP - Tabela 3'!Q$91))*1000)</f>
        <v/>
      </c>
      <c r="H436" s="173">
        <f>IF('Relatório PCP - Tabela 3'!F$6='PCP - Tabela 2'!E$11,'PCP - Tabela 1'!K408,IF('Relatório PCP - Tabela 3'!F$6='PCP - Tabela 2'!I$11,'PCP - Tabela 1'!L408,IF('Relatório PCP - Tabela 3'!F$6='PCP - Tabela 2'!M$11,'PCP - Tabela 1'!M408,IF('Relatório PCP - Tabela 3'!F$6='PCP - Tabela 2'!Q$11,'PCP - Tabela 1'!N408,""))))</f>
        <v>0</v>
      </c>
      <c r="I436" s="38"/>
      <c r="J436" s="602" t="str">
        <f>IF(I436=0,"",(I436/('Relatório PCP - Tabela 3'!P$93*'Relatório PCP - Tabela 3'!Q$93))*1000)</f>
        <v/>
      </c>
      <c r="K436" s="602"/>
      <c r="L436" s="173">
        <f>IF('Relatório PCP - Tabela 3'!F$6='PCP - Tabela 2'!E$11,'PCP - Tabela 1'!F447,IF('Relatório PCP - Tabela 3'!F$6='PCP - Tabela 2'!I$11,'PCP - Tabela 1'!G447,IF('Relatório PCP - Tabela 3'!F$6='PCP - Tabela 2'!M$11,'PCP - Tabela 1'!H447,IF('Relatório PCP - Tabela 3'!F$6='PCP - Tabela 2'!Q$11,'PCP - Tabela 1'!I447,""))))</f>
        <v>0</v>
      </c>
      <c r="M436" s="189"/>
      <c r="N436" s="189"/>
      <c r="O436" s="189"/>
      <c r="P436" s="189"/>
      <c r="Q436" s="190">
        <f t="shared" si="21"/>
        <v>0</v>
      </c>
      <c r="R436" s="190"/>
    </row>
    <row r="437" spans="1:18" ht="13.35" customHeight="1" x14ac:dyDescent="0.2">
      <c r="A437" s="36">
        <v>5</v>
      </c>
      <c r="B437" s="587" t="s">
        <v>63</v>
      </c>
      <c r="C437" s="587"/>
      <c r="D437" s="587"/>
      <c r="E437" s="587"/>
      <c r="F437" s="38"/>
      <c r="G437" s="172" t="str">
        <f>IF(F437=0,"",(F437/('Relatório PCP - Tabela 3'!P$91*'Relatório PCP - Tabela 3'!Q$91))*1000)</f>
        <v/>
      </c>
      <c r="H437" s="173">
        <f>IF('Relatório PCP - Tabela 3'!F$6='PCP - Tabela 2'!E$11,'PCP - Tabela 1'!K409,IF('Relatório PCP - Tabela 3'!F$6='PCP - Tabela 2'!I$11,'PCP - Tabela 1'!L409,IF('Relatório PCP - Tabela 3'!F$6='PCP - Tabela 2'!M$11,'PCP - Tabela 1'!M409,IF('Relatório PCP - Tabela 3'!F$6='PCP - Tabela 2'!Q$11,'PCP - Tabela 1'!N409,""))))</f>
        <v>0</v>
      </c>
      <c r="I437" s="38"/>
      <c r="J437" s="602" t="str">
        <f>IF(I437=0,"",(I437/('Relatório PCP - Tabela 3'!P$93*'Relatório PCP - Tabela 3'!Q$93))*1000)</f>
        <v/>
      </c>
      <c r="K437" s="602"/>
      <c r="L437" s="173">
        <f>IF('Relatório PCP - Tabela 3'!F$6='PCP - Tabela 2'!E$11,'PCP - Tabela 1'!F448,IF('Relatório PCP - Tabela 3'!F$6='PCP - Tabela 2'!I$11,'PCP - Tabela 1'!G448,IF('Relatório PCP - Tabela 3'!F$6='PCP - Tabela 2'!M$11,'PCP - Tabela 1'!H448,IF('Relatório PCP - Tabela 3'!F$6='PCP - Tabela 2'!Q$11,'PCP - Tabela 1'!I448,""))))</f>
        <v>0</v>
      </c>
      <c r="M437" s="189"/>
      <c r="N437" s="189"/>
      <c r="O437" s="189"/>
      <c r="P437" s="189"/>
      <c r="Q437" s="190">
        <f t="shared" si="21"/>
        <v>0</v>
      </c>
      <c r="R437" s="190"/>
    </row>
    <row r="438" spans="1:18" ht="13.35" customHeight="1" x14ac:dyDescent="0.2">
      <c r="A438" s="36">
        <v>6</v>
      </c>
      <c r="B438" s="587" t="s">
        <v>65</v>
      </c>
      <c r="C438" s="587"/>
      <c r="D438" s="587"/>
      <c r="E438" s="587"/>
      <c r="F438" s="38"/>
      <c r="G438" s="172" t="str">
        <f>IF(F438=0,"",(F438/('Relatório PCP - Tabela 3'!P$91*'Relatório PCP - Tabela 3'!Q$91))*1000)</f>
        <v/>
      </c>
      <c r="H438" s="173">
        <f>IF('Relatório PCP - Tabela 3'!F$6='PCP - Tabela 2'!E$11,'PCP - Tabela 1'!K410,IF('Relatório PCP - Tabela 3'!F$6='PCP - Tabela 2'!I$11,'PCP - Tabela 1'!L410,IF('Relatório PCP - Tabela 3'!F$6='PCP - Tabela 2'!M$11,'PCP - Tabela 1'!M410,IF('Relatório PCP - Tabela 3'!F$6='PCP - Tabela 2'!Q$11,'PCP - Tabela 1'!N410,""))))</f>
        <v>0</v>
      </c>
      <c r="I438" s="38"/>
      <c r="J438" s="602" t="str">
        <f>IF(I438=0,"",(I438/('Relatório PCP - Tabela 3'!P$93*'Relatório PCP - Tabela 3'!Q$93))*1000)</f>
        <v/>
      </c>
      <c r="K438" s="602"/>
      <c r="L438" s="173">
        <f>IF('Relatório PCP - Tabela 3'!F$6='PCP - Tabela 2'!E$11,'PCP - Tabela 1'!F449,IF('Relatório PCP - Tabela 3'!F$6='PCP - Tabela 2'!I$11,'PCP - Tabela 1'!G449,IF('Relatório PCP - Tabela 3'!F$6='PCP - Tabela 2'!M$11,'PCP - Tabela 1'!H449,IF('Relatório PCP - Tabela 3'!F$6='PCP - Tabela 2'!Q$11,'PCP - Tabela 1'!I449,""))))</f>
        <v>0</v>
      </c>
      <c r="M438" s="189"/>
      <c r="N438" s="189"/>
      <c r="O438" s="189"/>
      <c r="P438" s="189"/>
      <c r="Q438" s="190">
        <f t="shared" si="21"/>
        <v>0</v>
      </c>
      <c r="R438" s="190"/>
    </row>
    <row r="439" spans="1:18" ht="13.35" customHeight="1" x14ac:dyDescent="0.2">
      <c r="A439" s="36">
        <v>7</v>
      </c>
      <c r="B439" s="587" t="s">
        <v>67</v>
      </c>
      <c r="C439" s="587"/>
      <c r="D439" s="587"/>
      <c r="E439" s="587"/>
      <c r="F439" s="38"/>
      <c r="G439" s="172" t="str">
        <f>IF(F439=0,"",(F439/('Relatório PCP - Tabela 3'!P$91*'Relatório PCP - Tabela 3'!Q$91))*1000)</f>
        <v/>
      </c>
      <c r="H439" s="173">
        <f>IF('Relatório PCP - Tabela 3'!F$6='PCP - Tabela 2'!E$11,'PCP - Tabela 1'!K411,IF('Relatório PCP - Tabela 3'!F$6='PCP - Tabela 2'!I$11,'PCP - Tabela 1'!L411,IF('Relatório PCP - Tabela 3'!F$6='PCP - Tabela 2'!M$11,'PCP - Tabela 1'!M411,IF('Relatório PCP - Tabela 3'!F$6='PCP - Tabela 2'!Q$11,'PCP - Tabela 1'!N411,""))))</f>
        <v>0</v>
      </c>
      <c r="I439" s="38"/>
      <c r="J439" s="602" t="str">
        <f>IF(I439=0,"",(I439/('Relatório PCP - Tabela 3'!P$93*'Relatório PCP - Tabela 3'!Q$93))*1000)</f>
        <v/>
      </c>
      <c r="K439" s="602"/>
      <c r="L439" s="173">
        <f>IF('Relatório PCP - Tabela 3'!F$6='PCP - Tabela 2'!E$11,'PCP - Tabela 1'!F450,IF('Relatório PCP - Tabela 3'!F$6='PCP - Tabela 2'!I$11,'PCP - Tabela 1'!G450,IF('Relatório PCP - Tabela 3'!F$6='PCP - Tabela 2'!M$11,'PCP - Tabela 1'!H450,IF('Relatório PCP - Tabela 3'!F$6='PCP - Tabela 2'!Q$11,'PCP - Tabela 1'!I450,""))))</f>
        <v>0</v>
      </c>
      <c r="M439" s="189"/>
      <c r="N439" s="189"/>
      <c r="O439" s="189"/>
      <c r="P439" s="189"/>
      <c r="Q439" s="190">
        <f t="shared" si="21"/>
        <v>0</v>
      </c>
      <c r="R439" s="190"/>
    </row>
    <row r="440" spans="1:18" ht="13.35" customHeight="1" x14ac:dyDescent="0.2">
      <c r="A440" s="36">
        <v>8</v>
      </c>
      <c r="B440" s="587" t="s">
        <v>69</v>
      </c>
      <c r="C440" s="587"/>
      <c r="D440" s="587"/>
      <c r="E440" s="587"/>
      <c r="F440" s="38"/>
      <c r="G440" s="172" t="str">
        <f>IF(F440=0,"",(F440/('Relatório PCP - Tabela 3'!P$91*'Relatório PCP - Tabela 3'!Q$91))*1000)</f>
        <v/>
      </c>
      <c r="H440" s="173">
        <f>IF('Relatório PCP - Tabela 3'!F$6='PCP - Tabela 2'!E$11,'PCP - Tabela 1'!K412,IF('Relatório PCP - Tabela 3'!F$6='PCP - Tabela 2'!I$11,'PCP - Tabela 1'!L412,IF('Relatório PCP - Tabela 3'!F$6='PCP - Tabela 2'!M$11,'PCP - Tabela 1'!M412,IF('Relatório PCP - Tabela 3'!F$6='PCP - Tabela 2'!Q$11,'PCP - Tabela 1'!N412,""))))</f>
        <v>0</v>
      </c>
      <c r="I440" s="38"/>
      <c r="J440" s="602" t="str">
        <f>IF(I440=0,"",(I440/('Relatório PCP - Tabela 3'!P$93*'Relatório PCP - Tabela 3'!Q$93))*1000)</f>
        <v/>
      </c>
      <c r="K440" s="602"/>
      <c r="L440" s="173">
        <f>IF('Relatório PCP - Tabela 3'!F$6='PCP - Tabela 2'!E$11,'PCP - Tabela 1'!F451,IF('Relatório PCP - Tabela 3'!F$6='PCP - Tabela 2'!I$11,'PCP - Tabela 1'!G451,IF('Relatório PCP - Tabela 3'!F$6='PCP - Tabela 2'!M$11,'PCP - Tabela 1'!H451,IF('Relatório PCP - Tabela 3'!F$6='PCP - Tabela 2'!Q$11,'PCP - Tabela 1'!I451,""))))</f>
        <v>0</v>
      </c>
      <c r="M440" s="189"/>
      <c r="N440" s="189"/>
      <c r="O440" s="189"/>
      <c r="P440" s="189"/>
      <c r="Q440" s="190">
        <f t="shared" si="21"/>
        <v>0</v>
      </c>
      <c r="R440" s="190"/>
    </row>
    <row r="441" spans="1:18" ht="13.35" customHeight="1" x14ac:dyDescent="0.2">
      <c r="A441" s="36">
        <v>9</v>
      </c>
      <c r="B441" s="587" t="s">
        <v>71</v>
      </c>
      <c r="C441" s="587"/>
      <c r="D441" s="587"/>
      <c r="E441" s="587"/>
      <c r="F441" s="38"/>
      <c r="G441" s="172" t="str">
        <f>IF(F441=0,"",(F441/('Relatório PCP - Tabela 3'!P$91*'Relatório PCP - Tabela 3'!Q$91))*1000)</f>
        <v/>
      </c>
      <c r="H441" s="173">
        <f>IF('Relatório PCP - Tabela 3'!F$6='PCP - Tabela 2'!E$11,'PCP - Tabela 1'!K413,IF('Relatório PCP - Tabela 3'!F$6='PCP - Tabela 2'!I$11,'PCP - Tabela 1'!L413,IF('Relatório PCP - Tabela 3'!F$6='PCP - Tabela 2'!M$11,'PCP - Tabela 1'!M413,IF('Relatório PCP - Tabela 3'!F$6='PCP - Tabela 2'!Q$11,'PCP - Tabela 1'!N413,""))))</f>
        <v>0</v>
      </c>
      <c r="I441" s="38"/>
      <c r="J441" s="602" t="str">
        <f>IF(I441=0,"",(I441/('Relatório PCP - Tabela 3'!P$93*'Relatório PCP - Tabela 3'!Q$93))*1000)</f>
        <v/>
      </c>
      <c r="K441" s="602"/>
      <c r="L441" s="173">
        <f>IF('Relatório PCP - Tabela 3'!F$6='PCP - Tabela 2'!E$11,'PCP - Tabela 1'!F452,IF('Relatório PCP - Tabela 3'!F$6='PCP - Tabela 2'!I$11,'PCP - Tabela 1'!G452,IF('Relatório PCP - Tabela 3'!F$6='PCP - Tabela 2'!M$11,'PCP - Tabela 1'!H452,IF('Relatório PCP - Tabela 3'!F$6='PCP - Tabela 2'!Q$11,'PCP - Tabela 1'!I452,""))))</f>
        <v>0</v>
      </c>
      <c r="M441" s="189"/>
      <c r="N441" s="189"/>
      <c r="O441" s="189"/>
      <c r="P441" s="189"/>
      <c r="Q441" s="190">
        <f t="shared" si="21"/>
        <v>0</v>
      </c>
      <c r="R441" s="190"/>
    </row>
    <row r="442" spans="1:18" ht="13.35" customHeight="1" x14ac:dyDescent="0.2">
      <c r="A442" s="36">
        <v>10</v>
      </c>
      <c r="B442" s="587" t="s">
        <v>73</v>
      </c>
      <c r="C442" s="587"/>
      <c r="D442" s="587"/>
      <c r="E442" s="587"/>
      <c r="F442" s="38"/>
      <c r="G442" s="172" t="str">
        <f>IF(F442=0,"",(F442/('Relatório PCP - Tabela 3'!P$91*'Relatório PCP - Tabela 3'!Q$91))*1000)</f>
        <v/>
      </c>
      <c r="H442" s="173">
        <f>IF('Relatório PCP - Tabela 3'!F$6='PCP - Tabela 2'!E$11,'PCP - Tabela 1'!K414,IF('Relatório PCP - Tabela 3'!F$6='PCP - Tabela 2'!I$11,'PCP - Tabela 1'!L414,IF('Relatório PCP - Tabela 3'!F$6='PCP - Tabela 2'!M$11,'PCP - Tabela 1'!M414,IF('Relatório PCP - Tabela 3'!F$6='PCP - Tabela 2'!Q$11,'PCP - Tabela 1'!N414,""))))</f>
        <v>0</v>
      </c>
      <c r="I442" s="38"/>
      <c r="J442" s="602" t="str">
        <f>IF(I442=0,"",(I442/('Relatório PCP - Tabela 3'!P$93*'Relatório PCP - Tabela 3'!Q$93))*1000)</f>
        <v/>
      </c>
      <c r="K442" s="602"/>
      <c r="L442" s="173">
        <f>IF('Relatório PCP - Tabela 3'!F$6='PCP - Tabela 2'!E$11,'PCP - Tabela 1'!F453,IF('Relatório PCP - Tabela 3'!F$6='PCP - Tabela 2'!I$11,'PCP - Tabela 1'!G453,IF('Relatório PCP - Tabela 3'!F$6='PCP - Tabela 2'!M$11,'PCP - Tabela 1'!H453,IF('Relatório PCP - Tabela 3'!F$6='PCP - Tabela 2'!Q$11,'PCP - Tabela 1'!I453,""))))</f>
        <v>0</v>
      </c>
      <c r="M442" s="189"/>
      <c r="N442" s="189"/>
      <c r="O442" s="189"/>
      <c r="P442" s="189"/>
      <c r="Q442" s="190">
        <f t="shared" si="21"/>
        <v>0</v>
      </c>
      <c r="R442" s="190"/>
    </row>
    <row r="443" spans="1:18" ht="13.35" customHeight="1" x14ac:dyDescent="0.2">
      <c r="A443" s="200">
        <v>11</v>
      </c>
      <c r="B443" s="587" t="s">
        <v>75</v>
      </c>
      <c r="C443" s="587"/>
      <c r="D443" s="587"/>
      <c r="E443" s="587"/>
      <c r="F443" s="38"/>
      <c r="G443" s="172" t="str">
        <f>IF(F443=0,"",(F443/('Relatório PCP - Tabela 3'!P$91*'Relatório PCP - Tabela 3'!Q$91))*1000)</f>
        <v/>
      </c>
      <c r="H443" s="173">
        <f>IF('Relatório PCP - Tabela 3'!F$6='PCP - Tabela 2'!E$11,'PCP - Tabela 1'!K415,IF('Relatório PCP - Tabela 3'!F$6='PCP - Tabela 2'!I$11,'PCP - Tabela 1'!L415,IF('Relatório PCP - Tabela 3'!F$6='PCP - Tabela 2'!M$11,'PCP - Tabela 1'!M415,IF('Relatório PCP - Tabela 3'!F$6='PCP - Tabela 2'!Q$11,'PCP - Tabela 1'!N415,""))))</f>
        <v>0</v>
      </c>
      <c r="I443" s="38"/>
      <c r="J443" s="602" t="str">
        <f>IF(I443=0,"",(I443/('Relatório PCP - Tabela 3'!P$93*'Relatório PCP - Tabela 3'!Q$93))*1000)</f>
        <v/>
      </c>
      <c r="K443" s="602"/>
      <c r="L443" s="173">
        <f>IF('Relatório PCP - Tabela 3'!F$6='PCP - Tabela 2'!E$11,'PCP - Tabela 1'!F454,IF('Relatório PCP - Tabela 3'!F$6='PCP - Tabela 2'!I$11,'PCP - Tabela 1'!G454,IF('Relatório PCP - Tabela 3'!F$6='PCP - Tabela 2'!M$11,'PCP - Tabela 1'!H454,IF('Relatório PCP - Tabela 3'!F$6='PCP - Tabela 2'!Q$11,'PCP - Tabela 1'!I454,""))))</f>
        <v>0</v>
      </c>
      <c r="M443" s="189"/>
      <c r="N443" s="189"/>
      <c r="O443" s="189"/>
      <c r="P443" s="189"/>
      <c r="Q443" s="190">
        <f t="shared" si="21"/>
        <v>0</v>
      </c>
      <c r="R443" s="190"/>
    </row>
    <row r="444" spans="1:18" ht="13.35" customHeight="1" x14ac:dyDescent="0.2">
      <c r="A444" s="36">
        <v>12</v>
      </c>
      <c r="B444" s="587" t="s">
        <v>77</v>
      </c>
      <c r="C444" s="587"/>
      <c r="D444" s="587"/>
      <c r="E444" s="587"/>
      <c r="F444" s="38"/>
      <c r="G444" s="172" t="str">
        <f>IF(F444=0,"",(F444/('Relatório PCP - Tabela 3'!P$91*'Relatório PCP - Tabela 3'!Q$91))*1000)</f>
        <v/>
      </c>
      <c r="H444" s="173">
        <f>IF('Relatório PCP - Tabela 3'!F$6='PCP - Tabela 2'!E$11,'PCP - Tabela 1'!K416,IF('Relatório PCP - Tabela 3'!F$6='PCP - Tabela 2'!I$11,'PCP - Tabela 1'!L416,IF('Relatório PCP - Tabela 3'!F$6='PCP - Tabela 2'!M$11,'PCP - Tabela 1'!M416,IF('Relatório PCP - Tabela 3'!F$6='PCP - Tabela 2'!Q$11,'PCP - Tabela 1'!N416,""))))</f>
        <v>0</v>
      </c>
      <c r="I444" s="38"/>
      <c r="J444" s="602" t="str">
        <f>IF(I444=0,"",(I444/('Relatório PCP - Tabela 3'!P$93*'Relatório PCP - Tabela 3'!Q$93))*1000)</f>
        <v/>
      </c>
      <c r="K444" s="602"/>
      <c r="L444" s="173">
        <f>IF('Relatório PCP - Tabela 3'!F$6='PCP - Tabela 2'!E$11,'PCP - Tabela 1'!F455,IF('Relatório PCP - Tabela 3'!F$6='PCP - Tabela 2'!I$11,'PCP - Tabela 1'!G455,IF('Relatório PCP - Tabela 3'!F$6='PCP - Tabela 2'!M$11,'PCP - Tabela 1'!H455,IF('Relatório PCP - Tabela 3'!F$6='PCP - Tabela 2'!Q$11,'PCP - Tabela 1'!I455,""))))</f>
        <v>0</v>
      </c>
      <c r="M444" s="189"/>
      <c r="N444" s="189"/>
      <c r="O444" s="189"/>
      <c r="P444" s="189"/>
      <c r="Q444" s="190">
        <f t="shared" si="21"/>
        <v>0</v>
      </c>
      <c r="R444" s="190"/>
    </row>
    <row r="445" spans="1:18" ht="13.35" customHeight="1" x14ac:dyDescent="0.2">
      <c r="A445" s="93">
        <v>13</v>
      </c>
      <c r="B445" s="587" t="s">
        <v>79</v>
      </c>
      <c r="C445" s="587"/>
      <c r="D445" s="587"/>
      <c r="E445" s="587"/>
      <c r="F445" s="38"/>
      <c r="G445" s="172" t="str">
        <f>IF(F445=0,"",(F445/('Relatório PCP - Tabela 3'!P$91*'Relatório PCP - Tabela 3'!Q$91))*1000)</f>
        <v/>
      </c>
      <c r="H445" s="173">
        <f>IF('Relatório PCP - Tabela 3'!F$6='PCP - Tabela 2'!E$11,'PCP - Tabela 1'!K417,IF('Relatório PCP - Tabela 3'!F$6='PCP - Tabela 2'!I$11,'PCP - Tabela 1'!L417,IF('Relatório PCP - Tabela 3'!F$6='PCP - Tabela 2'!M$11,'PCP - Tabela 1'!M417,IF('Relatório PCP - Tabela 3'!F$6='PCP - Tabela 2'!Q$11,'PCP - Tabela 1'!N417,""))))</f>
        <v>0</v>
      </c>
      <c r="I445" s="38"/>
      <c r="J445" s="602" t="str">
        <f>IF(I445=0,"",(I445/('Relatório PCP - Tabela 3'!P$93*'Relatório PCP - Tabela 3'!Q$93))*1000)</f>
        <v/>
      </c>
      <c r="K445" s="602"/>
      <c r="L445" s="173">
        <f>IF('Relatório PCP - Tabela 3'!F$6='PCP - Tabela 2'!E$11,'PCP - Tabela 1'!F456,IF('Relatório PCP - Tabela 3'!F$6='PCP - Tabela 2'!I$11,'PCP - Tabela 1'!G456,IF('Relatório PCP - Tabela 3'!F$6='PCP - Tabela 2'!M$11,'PCP - Tabela 1'!H456,IF('Relatório PCP - Tabela 3'!F$6='PCP - Tabela 2'!Q$11,'PCP - Tabela 1'!I456,""))))</f>
        <v>0</v>
      </c>
      <c r="M445" s="189"/>
      <c r="N445" s="189"/>
      <c r="O445" s="189"/>
      <c r="P445" s="189"/>
      <c r="Q445" s="190">
        <f t="shared" si="21"/>
        <v>0</v>
      </c>
      <c r="R445" s="190"/>
    </row>
    <row r="446" spans="1:18" ht="13.35" customHeight="1" x14ac:dyDescent="0.2">
      <c r="A446" s="36">
        <v>14</v>
      </c>
      <c r="B446" s="587" t="s">
        <v>81</v>
      </c>
      <c r="C446" s="587"/>
      <c r="D446" s="587"/>
      <c r="E446" s="587"/>
      <c r="F446" s="38"/>
      <c r="G446" s="172" t="str">
        <f>IF(F446=0,"",(F446/('Relatório PCP - Tabela 3'!P$91*'Relatório PCP - Tabela 3'!Q$91))*1000)</f>
        <v/>
      </c>
      <c r="H446" s="173">
        <f>IF('Relatório PCP - Tabela 3'!F$6='PCP - Tabela 2'!E$11,'PCP - Tabela 1'!K418,IF('Relatório PCP - Tabela 3'!F$6='PCP - Tabela 2'!I$11,'PCP - Tabela 1'!L418,IF('Relatório PCP - Tabela 3'!F$6='PCP - Tabela 2'!M$11,'PCP - Tabela 1'!M418,IF('Relatório PCP - Tabela 3'!F$6='PCP - Tabela 2'!Q$11,'PCP - Tabela 1'!N418,""))))</f>
        <v>0</v>
      </c>
      <c r="I446" s="38"/>
      <c r="J446" s="602" t="str">
        <f>IF(I446=0,"",(I446/('Relatório PCP - Tabela 3'!P$93*'Relatório PCP - Tabela 3'!Q$93))*1000)</f>
        <v/>
      </c>
      <c r="K446" s="602"/>
      <c r="L446" s="173">
        <f>IF('Relatório PCP - Tabela 3'!F$6='PCP - Tabela 2'!E$11,'PCP - Tabela 1'!F457,IF('Relatório PCP - Tabela 3'!F$6='PCP - Tabela 2'!I$11,'PCP - Tabela 1'!G457,IF('Relatório PCP - Tabela 3'!F$6='PCP - Tabela 2'!M$11,'PCP - Tabela 1'!H457,IF('Relatório PCP - Tabela 3'!F$6='PCP - Tabela 2'!Q$11,'PCP - Tabela 1'!I457,""))))</f>
        <v>0</v>
      </c>
      <c r="M446" s="189"/>
      <c r="N446" s="189"/>
      <c r="O446" s="189"/>
      <c r="P446" s="189"/>
      <c r="Q446" s="190">
        <f t="shared" si="21"/>
        <v>0</v>
      </c>
      <c r="R446" s="190"/>
    </row>
    <row r="447" spans="1:18" ht="13.35" customHeight="1" x14ac:dyDescent="0.2">
      <c r="A447" s="36">
        <v>15</v>
      </c>
      <c r="B447" s="587" t="s">
        <v>83</v>
      </c>
      <c r="C447" s="587"/>
      <c r="D447" s="587"/>
      <c r="E447" s="587"/>
      <c r="F447" s="38"/>
      <c r="G447" s="172" t="str">
        <f>IF(F447=0,"",(F447/('Relatório PCP - Tabela 3'!P$91*'Relatório PCP - Tabela 3'!Q$91))*1000)</f>
        <v/>
      </c>
      <c r="H447" s="173">
        <f>IF('Relatório PCP - Tabela 3'!F$6='PCP - Tabela 2'!E$11,'PCP - Tabela 1'!K419,IF('Relatório PCP - Tabela 3'!F$6='PCP - Tabela 2'!I$11,'PCP - Tabela 1'!L419,IF('Relatório PCP - Tabela 3'!F$6='PCP - Tabela 2'!M$11,'PCP - Tabela 1'!M419,IF('Relatório PCP - Tabela 3'!F$6='PCP - Tabela 2'!Q$11,'PCP - Tabela 1'!N419,""))))</f>
        <v>0</v>
      </c>
      <c r="I447" s="38"/>
      <c r="J447" s="602" t="str">
        <f>IF(I447=0,"",(I447/('Relatório PCP - Tabela 3'!P$93*'Relatório PCP - Tabela 3'!Q$93))*1000)</f>
        <v/>
      </c>
      <c r="K447" s="602"/>
      <c r="L447" s="173">
        <f>IF('Relatório PCP - Tabela 3'!F$6='PCP - Tabela 2'!E$11,'PCP - Tabela 1'!F458,IF('Relatório PCP - Tabela 3'!F$6='PCP - Tabela 2'!I$11,'PCP - Tabela 1'!G458,IF('Relatório PCP - Tabela 3'!F$6='PCP - Tabela 2'!M$11,'PCP - Tabela 1'!H458,IF('Relatório PCP - Tabela 3'!F$6='PCP - Tabela 2'!Q$11,'PCP - Tabela 1'!I458,""))))</f>
        <v>0</v>
      </c>
      <c r="M447" s="189"/>
      <c r="N447" s="189"/>
      <c r="O447" s="189"/>
      <c r="P447" s="189"/>
      <c r="Q447" s="190">
        <f t="shared" si="21"/>
        <v>0</v>
      </c>
      <c r="R447" s="190"/>
    </row>
    <row r="448" spans="1:18" ht="13.35" customHeight="1" x14ac:dyDescent="0.2">
      <c r="A448" s="36">
        <v>16</v>
      </c>
      <c r="B448" s="587" t="s">
        <v>85</v>
      </c>
      <c r="C448" s="587"/>
      <c r="D448" s="587"/>
      <c r="E448" s="587"/>
      <c r="F448" s="38"/>
      <c r="G448" s="172" t="str">
        <f>IF(F448=0,"",(F448/('Relatório PCP - Tabela 3'!P$91*'Relatório PCP - Tabela 3'!Q$91))*1000)</f>
        <v/>
      </c>
      <c r="H448" s="173">
        <f>IF('Relatório PCP - Tabela 3'!F$6='PCP - Tabela 2'!E$11,'PCP - Tabela 1'!K420,IF('Relatório PCP - Tabela 3'!F$6='PCP - Tabela 2'!I$11,'PCP - Tabela 1'!L420,IF('Relatório PCP - Tabela 3'!F$6='PCP - Tabela 2'!M$11,'PCP - Tabela 1'!M420,IF('Relatório PCP - Tabela 3'!F$6='PCP - Tabela 2'!Q$11,'PCP - Tabela 1'!N420,""))))</f>
        <v>0</v>
      </c>
      <c r="I448" s="38"/>
      <c r="J448" s="602" t="str">
        <f>IF(I448=0,"",(I448/('Relatório PCP - Tabela 3'!P$93*'Relatório PCP - Tabela 3'!Q$93))*1000)</f>
        <v/>
      </c>
      <c r="K448" s="602"/>
      <c r="L448" s="173">
        <f>IF('Relatório PCP - Tabela 3'!F$6='PCP - Tabela 2'!E$11,'PCP - Tabela 1'!F459,IF('Relatório PCP - Tabela 3'!F$6='PCP - Tabela 2'!I$11,'PCP - Tabela 1'!G459,IF('Relatório PCP - Tabela 3'!F$6='PCP - Tabela 2'!M$11,'PCP - Tabela 1'!H459,IF('Relatório PCP - Tabela 3'!F$6='PCP - Tabela 2'!Q$11,'PCP - Tabela 1'!I459,""))))</f>
        <v>0</v>
      </c>
      <c r="M448" s="189"/>
      <c r="N448" s="189"/>
      <c r="O448" s="189"/>
      <c r="P448" s="189"/>
      <c r="Q448" s="190">
        <f t="shared" si="21"/>
        <v>0</v>
      </c>
      <c r="R448" s="190"/>
    </row>
    <row r="449" spans="1:18" ht="13.35" customHeight="1" x14ac:dyDescent="0.2">
      <c r="A449" s="36">
        <v>17</v>
      </c>
      <c r="B449" s="587" t="s">
        <v>87</v>
      </c>
      <c r="C449" s="587"/>
      <c r="D449" s="587"/>
      <c r="E449" s="587"/>
      <c r="F449" s="38"/>
      <c r="G449" s="172" t="str">
        <f>IF(F449=0,"",(F449/('Relatório PCP - Tabela 3'!P$91*'Relatório PCP - Tabela 3'!Q$91))*1000)</f>
        <v/>
      </c>
      <c r="H449" s="173">
        <f>IF('Relatório PCP - Tabela 3'!F$6='PCP - Tabela 2'!E$11,'PCP - Tabela 1'!K421,IF('Relatório PCP - Tabela 3'!F$6='PCP - Tabela 2'!I$11,'PCP - Tabela 1'!L421,IF('Relatório PCP - Tabela 3'!F$6='PCP - Tabela 2'!M$11,'PCP - Tabela 1'!M421,IF('Relatório PCP - Tabela 3'!F$6='PCP - Tabela 2'!Q$11,'PCP - Tabela 1'!N421,""))))</f>
        <v>0</v>
      </c>
      <c r="I449" s="38"/>
      <c r="J449" s="602" t="str">
        <f>IF(I449=0,"",(I449/('Relatório PCP - Tabela 3'!P$93*'Relatório PCP - Tabela 3'!Q$93))*1000)</f>
        <v/>
      </c>
      <c r="K449" s="602"/>
      <c r="L449" s="173">
        <f>IF('Relatório PCP - Tabela 3'!F$6='PCP - Tabela 2'!E$11,'PCP - Tabela 1'!F460,IF('Relatório PCP - Tabela 3'!F$6='PCP - Tabela 2'!I$11,'PCP - Tabela 1'!G460,IF('Relatório PCP - Tabela 3'!F$6='PCP - Tabela 2'!M$11,'PCP - Tabela 1'!H460,IF('Relatório PCP - Tabela 3'!F$6='PCP - Tabela 2'!Q$11,'PCP - Tabela 1'!I460,""))))</f>
        <v>0</v>
      </c>
      <c r="M449" s="189"/>
      <c r="N449" s="189"/>
      <c r="O449" s="189"/>
      <c r="P449" s="189"/>
      <c r="Q449" s="190">
        <f t="shared" si="21"/>
        <v>0</v>
      </c>
      <c r="R449" s="190"/>
    </row>
    <row r="450" spans="1:18" ht="13.35" customHeight="1" x14ac:dyDescent="0.2">
      <c r="A450" s="36">
        <v>18</v>
      </c>
      <c r="B450" s="499" t="s">
        <v>89</v>
      </c>
      <c r="C450" s="499"/>
      <c r="D450" s="499"/>
      <c r="E450" s="499"/>
      <c r="F450" s="38"/>
      <c r="G450" s="172" t="str">
        <f>IF(F450=0,"",(F450/('Relatório PCP - Tabela 3'!P$91*'Relatório PCP - Tabela 3'!Q$91))*1000)</f>
        <v/>
      </c>
      <c r="H450" s="173">
        <f>IF('Relatório PCP - Tabela 3'!F$6='PCP - Tabela 2'!E$11,'PCP - Tabela 1'!K422,IF('Relatório PCP - Tabela 3'!F$6='PCP - Tabela 2'!I$11,'PCP - Tabela 1'!L422,IF('Relatório PCP - Tabela 3'!F$6='PCP - Tabela 2'!M$11,'PCP - Tabela 1'!M422,IF('Relatório PCP - Tabela 3'!F$6='PCP - Tabela 2'!Q$11,'PCP - Tabela 1'!N422,""))))</f>
        <v>0</v>
      </c>
      <c r="I450" s="38"/>
      <c r="J450" s="602" t="str">
        <f>IF(I450=0,"",(I450/('Relatório PCP - Tabela 3'!P$93*'Relatório PCP - Tabela 3'!Q$93))*1000)</f>
        <v/>
      </c>
      <c r="K450" s="602"/>
      <c r="L450" s="173">
        <f>IF('Relatório PCP - Tabela 3'!F$6='PCP - Tabela 2'!E$11,'PCP - Tabela 1'!F461,IF('Relatório PCP - Tabela 3'!F$6='PCP - Tabela 2'!I$11,'PCP - Tabela 1'!G461,IF('Relatório PCP - Tabela 3'!F$6='PCP - Tabela 2'!M$11,'PCP - Tabela 1'!H461,IF('Relatório PCP - Tabela 3'!F$6='PCP - Tabela 2'!Q$11,'PCP - Tabela 1'!I461,""))))</f>
        <v>0</v>
      </c>
      <c r="M450" s="166"/>
      <c r="N450" s="166"/>
      <c r="O450" s="166"/>
      <c r="P450" s="166"/>
      <c r="Q450" s="190">
        <f t="shared" si="21"/>
        <v>0</v>
      </c>
      <c r="R450" s="192"/>
    </row>
    <row r="451" spans="1:18" ht="13.35" customHeight="1" x14ac:dyDescent="0.2">
      <c r="A451" s="93">
        <v>19</v>
      </c>
      <c r="B451" s="587" t="s">
        <v>92</v>
      </c>
      <c r="C451" s="587"/>
      <c r="D451" s="587"/>
      <c r="E451" s="587"/>
      <c r="F451" s="38"/>
      <c r="G451" s="172" t="str">
        <f>IF(F451=0,"",(F451/('Relatório PCP - Tabela 3'!P$91*'Relatório PCP - Tabela 3'!Q$91))*1000)</f>
        <v/>
      </c>
      <c r="H451" s="173">
        <f>IF('Relatório PCP - Tabela 3'!F$6='PCP - Tabela 2'!E$11,'PCP - Tabela 1'!K423,IF('Relatório PCP - Tabela 3'!F$6='PCP - Tabela 2'!I$11,'PCP - Tabela 1'!L423,IF('Relatório PCP - Tabela 3'!F$6='PCP - Tabela 2'!M$11,'PCP - Tabela 1'!M423,IF('Relatório PCP - Tabela 3'!F$6='PCP - Tabela 2'!Q$11,'PCP - Tabela 1'!N423,""))))</f>
        <v>0</v>
      </c>
      <c r="I451" s="38"/>
      <c r="J451" s="602" t="str">
        <f>IF(I451=0,"",(I451/('Relatório PCP - Tabela 3'!P$93*'Relatório PCP - Tabela 3'!Q$93))*1000)</f>
        <v/>
      </c>
      <c r="K451" s="602"/>
      <c r="L451" s="173">
        <f>IF('Relatório PCP - Tabela 3'!F$6='PCP - Tabela 2'!E$11,'PCP - Tabela 1'!F462,IF('Relatório PCP - Tabela 3'!F$6='PCP - Tabela 2'!I$11,'PCP - Tabela 1'!G462,IF('Relatório PCP - Tabela 3'!F$6='PCP - Tabela 2'!M$11,'PCP - Tabela 1'!H462,IF('Relatório PCP - Tabela 3'!F$6='PCP - Tabela 2'!Q$11,'PCP - Tabela 1'!I462,""))))</f>
        <v>0</v>
      </c>
      <c r="M451" s="189"/>
      <c r="N451" s="189"/>
      <c r="O451" s="189"/>
      <c r="P451" s="189"/>
      <c r="Q451" s="190">
        <f t="shared" si="21"/>
        <v>0</v>
      </c>
      <c r="R451" s="190"/>
    </row>
    <row r="452" spans="1:18" ht="13.35" customHeight="1" x14ac:dyDescent="0.2">
      <c r="A452" s="44"/>
      <c r="B452" s="499" t="s">
        <v>220</v>
      </c>
      <c r="C452" s="499"/>
      <c r="D452" s="499"/>
      <c r="E452" s="499"/>
      <c r="F452" s="178"/>
      <c r="G452" s="193"/>
      <c r="H452" s="180"/>
      <c r="I452" s="178"/>
      <c r="J452" s="609"/>
      <c r="K452" s="609"/>
      <c r="L452" s="180"/>
      <c r="M452" s="189"/>
      <c r="N452" s="189"/>
      <c r="O452" s="189"/>
      <c r="P452" s="189"/>
      <c r="Q452" s="190"/>
      <c r="R452" s="190"/>
    </row>
    <row r="453" spans="1:18" ht="13.35" customHeight="1" x14ac:dyDescent="0.2">
      <c r="A453" s="36">
        <v>20</v>
      </c>
      <c r="B453" s="600" t="str">
        <f>B415</f>
        <v/>
      </c>
      <c r="C453" s="600"/>
      <c r="D453" s="600"/>
      <c r="E453" s="600"/>
      <c r="F453" s="38"/>
      <c r="G453" s="172" t="str">
        <f>IF(F453=0,"",(F453/('Relatório PCP - Tabela 3'!P$91*'Relatório PCP - Tabela 3'!Q$91))*1000)</f>
        <v/>
      </c>
      <c r="H453" s="173">
        <f>IF('Relatório PCP - Tabela 3'!F$6='PCP - Tabela 2'!E$11,'PCP - Tabela 1'!K425,IF('Relatório PCP - Tabela 3'!F$6='PCP - Tabela 2'!I$11,'PCP - Tabela 1'!L425,IF('Relatório PCP - Tabela 3'!F$6='PCP - Tabela 2'!M$11,'PCP - Tabela 1'!M425,IF('Relatório PCP - Tabela 3'!F$6='PCP - Tabela 2'!Q$11,'PCP - Tabela 1'!N425,""))))</f>
        <v>0</v>
      </c>
      <c r="I453" s="38"/>
      <c r="J453" s="602" t="str">
        <f>IF(I453=0,"",(I453/('Relatório PCP - Tabela 3'!P$93*'Relatório PCP - Tabela 3'!Q$93))*1000)</f>
        <v/>
      </c>
      <c r="K453" s="602"/>
      <c r="L453" s="173">
        <f>IF('Relatório PCP - Tabela 3'!F$6='PCP - Tabela 2'!E$11,'PCP - Tabela 1'!F464,IF('Relatório PCP - Tabela 3'!F$6='PCP - Tabela 2'!I$11,'PCP - Tabela 1'!G464,IF('Relatório PCP - Tabela 3'!F$6='PCP - Tabela 2'!M$11,'PCP - Tabela 1'!H464,IF('Relatório PCP - Tabela 3'!F$6='PCP - Tabela 2'!Q$11,'PCP - Tabela 1'!I464,""))))</f>
        <v>0</v>
      </c>
      <c r="M453" s="189"/>
      <c r="N453" s="189"/>
      <c r="O453" s="189"/>
      <c r="P453" s="189"/>
      <c r="Q453" s="190">
        <f>F453+I453</f>
        <v>0</v>
      </c>
      <c r="R453" s="190"/>
    </row>
    <row r="454" spans="1:18" ht="13.35" customHeight="1" x14ac:dyDescent="0.2">
      <c r="A454" s="36">
        <v>21</v>
      </c>
      <c r="B454" s="564" t="str">
        <f>B416</f>
        <v/>
      </c>
      <c r="C454" s="564"/>
      <c r="D454" s="564"/>
      <c r="E454" s="564"/>
      <c r="F454" s="38"/>
      <c r="G454" s="172" t="str">
        <f>IF(F454=0,"",(F454/('Relatório PCP - Tabela 3'!P$91*'Relatório PCP - Tabela 3'!Q$91))*1000)</f>
        <v/>
      </c>
      <c r="H454" s="173">
        <f>IF('Relatório PCP - Tabela 3'!F$6='PCP - Tabela 2'!E$11,'PCP - Tabela 1'!K426,IF('Relatório PCP - Tabela 3'!F$6='PCP - Tabela 2'!I$11,'PCP - Tabela 1'!L426,IF('Relatório PCP - Tabela 3'!F$6='PCP - Tabela 2'!M$11,'PCP - Tabela 1'!M426,IF('Relatório PCP - Tabela 3'!F$6='PCP - Tabela 2'!Q$11,'PCP - Tabela 1'!N426,""))))</f>
        <v>0</v>
      </c>
      <c r="I454" s="38"/>
      <c r="J454" s="602" t="str">
        <f>IF(I454=0,"",(I454/('Relatório PCP - Tabela 3'!P$93*'Relatório PCP - Tabela 3'!Q$93))*1000)</f>
        <v/>
      </c>
      <c r="K454" s="602"/>
      <c r="L454" s="173">
        <f>IF('Relatório PCP - Tabela 3'!F$6='PCP - Tabela 2'!E$11,'PCP - Tabela 1'!F465,IF('Relatório PCP - Tabela 3'!F$6='PCP - Tabela 2'!I$11,'PCP - Tabela 1'!G465,IF('Relatório PCP - Tabela 3'!F$6='PCP - Tabela 2'!M$11,'PCP - Tabela 1'!H465,IF('Relatório PCP - Tabela 3'!F$6='PCP - Tabela 2'!Q$11,'PCP - Tabela 1'!I465,""))))</f>
        <v>0</v>
      </c>
      <c r="M454" s="189"/>
      <c r="N454" s="189"/>
      <c r="O454" s="189"/>
      <c r="P454" s="189"/>
      <c r="Q454" s="190">
        <f>F454+I454</f>
        <v>0</v>
      </c>
      <c r="R454" s="190"/>
    </row>
    <row r="455" spans="1:18" ht="13.35" customHeight="1" x14ac:dyDescent="0.2">
      <c r="A455" s="36">
        <v>22</v>
      </c>
      <c r="B455" s="600" t="str">
        <f>B417</f>
        <v/>
      </c>
      <c r="C455" s="600"/>
      <c r="D455" s="600"/>
      <c r="E455" s="600"/>
      <c r="F455" s="38"/>
      <c r="G455" s="172" t="str">
        <f>IF(F455=0,"",(F455/('Relatório PCP - Tabela 3'!P$91*'Relatório PCP - Tabela 3'!Q$91))*1000)</f>
        <v/>
      </c>
      <c r="H455" s="173">
        <f>IF('Relatório PCP - Tabela 3'!F$6='PCP - Tabela 2'!E$11,'PCP - Tabela 1'!K427,IF('Relatório PCP - Tabela 3'!F$6='PCP - Tabela 2'!I$11,'PCP - Tabela 1'!L427,IF('Relatório PCP - Tabela 3'!F$6='PCP - Tabela 2'!M$11,'PCP - Tabela 1'!M427,IF('Relatório PCP - Tabela 3'!F$6='PCP - Tabela 2'!Q$11,'PCP - Tabela 1'!N427,""))))</f>
        <v>0</v>
      </c>
      <c r="I455" s="38"/>
      <c r="J455" s="602" t="str">
        <f>IF(I455=0,"",(I455/('Relatório PCP - Tabela 3'!P$93*'Relatório PCP - Tabela 3'!Q$93))*1000)</f>
        <v/>
      </c>
      <c r="K455" s="602"/>
      <c r="L455" s="173">
        <f>IF('Relatório PCP - Tabela 3'!F$6='PCP - Tabela 2'!E$11,'PCP - Tabela 1'!F466,IF('Relatório PCP - Tabela 3'!F$6='PCP - Tabela 2'!I$11,'PCP - Tabela 1'!G466,IF('Relatório PCP - Tabela 3'!F$6='PCP - Tabela 2'!M$11,'PCP - Tabela 1'!H466,IF('Relatório PCP - Tabela 3'!F$6='PCP - Tabela 2'!Q$11,'PCP - Tabela 1'!I466,""))))</f>
        <v>0</v>
      </c>
      <c r="M455" s="4"/>
      <c r="N455" s="4"/>
      <c r="O455" s="4"/>
      <c r="P455" s="4"/>
      <c r="Q455" s="190">
        <f>F455+I455</f>
        <v>0</v>
      </c>
    </row>
    <row r="456" spans="1:18" ht="13.35" customHeight="1" x14ac:dyDescent="0.2">
      <c r="A456" s="36">
        <v>23</v>
      </c>
      <c r="B456" s="600" t="str">
        <f>B418</f>
        <v/>
      </c>
      <c r="C456" s="600"/>
      <c r="D456" s="600"/>
      <c r="E456" s="600"/>
      <c r="F456" s="38"/>
      <c r="G456" s="172" t="str">
        <f>IF(F456=0,"",(F456/('Relatório PCP - Tabela 3'!P$91*'Relatório PCP - Tabela 3'!Q$91))*1000)</f>
        <v/>
      </c>
      <c r="H456" s="173">
        <f>IF('Relatório PCP - Tabela 3'!F$6='PCP - Tabela 2'!E$11,'PCP - Tabela 1'!K428,IF('Relatório PCP - Tabela 3'!F$6='PCP - Tabela 2'!I$11,'PCP - Tabela 1'!L428,IF('Relatório PCP - Tabela 3'!F$6='PCP - Tabela 2'!M$11,'PCP - Tabela 1'!M428,IF('Relatório PCP - Tabela 3'!F$6='PCP - Tabela 2'!Q$11,'PCP - Tabela 1'!N428,""))))</f>
        <v>0</v>
      </c>
      <c r="I456" s="38"/>
      <c r="J456" s="602" t="str">
        <f>IF(I456=0,"",(I456/('Relatório PCP - Tabela 3'!P$93*'Relatório PCP - Tabela 3'!Q$93))*1000)</f>
        <v/>
      </c>
      <c r="K456" s="602"/>
      <c r="L456" s="173">
        <f>IF('Relatório PCP - Tabela 3'!F$6='PCP - Tabela 2'!E$11,'PCP - Tabela 1'!F467,IF('Relatório PCP - Tabela 3'!F$6='PCP - Tabela 2'!I$11,'PCP - Tabela 1'!G467,IF('Relatório PCP - Tabela 3'!F$6='PCP - Tabela 2'!M$11,'PCP - Tabela 1'!H467,IF('Relatório PCP - Tabela 3'!F$6='PCP - Tabela 2'!Q$11,'PCP - Tabela 1'!I467,""))))</f>
        <v>0</v>
      </c>
      <c r="M456" s="4"/>
      <c r="N456" s="4"/>
      <c r="O456" s="4"/>
      <c r="P456" s="4"/>
      <c r="Q456" s="190">
        <f>F456+I456</f>
        <v>0</v>
      </c>
    </row>
    <row r="457" spans="1:18" ht="13.35" customHeight="1" x14ac:dyDescent="0.2">
      <c r="A457" s="36">
        <v>24</v>
      </c>
      <c r="B457" s="564" t="str">
        <f>B419</f>
        <v/>
      </c>
      <c r="C457" s="564"/>
      <c r="D457" s="564"/>
      <c r="E457" s="564"/>
      <c r="F457" s="38"/>
      <c r="G457" s="172" t="str">
        <f>IF(F457=0,"",(F457/('Relatório PCP - Tabela 3'!P$91*'Relatório PCP - Tabela 3'!Q$91))*1000)</f>
        <v/>
      </c>
      <c r="H457" s="173">
        <f>IF('Relatório PCP - Tabela 3'!F$6='PCP - Tabela 2'!E$11,'PCP - Tabela 1'!K429,IF('Relatório PCP - Tabela 3'!F$6='PCP - Tabela 2'!I$11,'PCP - Tabela 1'!L429,IF('Relatório PCP - Tabela 3'!F$6='PCP - Tabela 2'!M$11,'PCP - Tabela 1'!M429,IF('Relatório PCP - Tabela 3'!F$6='PCP - Tabela 2'!Q$11,'PCP - Tabela 1'!N429,""))))</f>
        <v>0</v>
      </c>
      <c r="I457" s="38"/>
      <c r="J457" s="602" t="str">
        <f>IF(I457=0,"",(I457/('Relatório PCP - Tabela 3'!P$93*'Relatório PCP - Tabela 3'!Q$93))*1000)</f>
        <v/>
      </c>
      <c r="K457" s="602"/>
      <c r="L457" s="194">
        <f>IF('Relatório PCP - Tabela 3'!F$6='PCP - Tabela 2'!E$11,'PCP - Tabela 1'!F468,IF('Relatório PCP - Tabela 3'!F$6='PCP - Tabela 2'!I$11,'PCP - Tabela 1'!G468,IF('Relatório PCP - Tabela 3'!F$6='PCP - Tabela 2'!M$11,'PCP - Tabela 1'!H468,IF('Relatório PCP - Tabela 3'!F$6='PCP - Tabela 2'!Q$11,'PCP - Tabela 1'!I468,""))))</f>
        <v>0</v>
      </c>
      <c r="M457" s="4"/>
      <c r="N457" s="4"/>
      <c r="O457" s="4"/>
      <c r="P457" s="4"/>
      <c r="Q457" s="190">
        <f>F457+I457</f>
        <v>0</v>
      </c>
    </row>
    <row r="458" spans="1:18" ht="6" customHeight="1" x14ac:dyDescent="0.2">
      <c r="A458" s="32"/>
      <c r="B458" s="35"/>
      <c r="C458" s="35"/>
      <c r="D458" s="35"/>
      <c r="E458" s="35"/>
      <c r="J458" s="13"/>
      <c r="K458" s="13"/>
      <c r="L458" s="195"/>
      <c r="O458" s="13"/>
      <c r="P458" s="13"/>
    </row>
    <row r="459" spans="1:18" ht="22.5" customHeight="1" x14ac:dyDescent="0.25">
      <c r="A459" s="497" t="s">
        <v>19</v>
      </c>
      <c r="B459" s="497"/>
      <c r="C459" s="497"/>
      <c r="D459" s="497"/>
      <c r="E459" s="505" t="str">
        <f>E421</f>
        <v>3R Petroleum</v>
      </c>
      <c r="F459" s="505"/>
      <c r="G459" s="505"/>
      <c r="H459" s="505"/>
      <c r="I459" s="505"/>
      <c r="K459" s="486" t="s">
        <v>21</v>
      </c>
      <c r="L459" s="486"/>
      <c r="M459" s="486"/>
      <c r="N459" s="486"/>
      <c r="O459" s="486"/>
      <c r="P459" s="158"/>
    </row>
    <row r="460" spans="1:18" ht="6" customHeight="1" x14ac:dyDescent="0.2">
      <c r="I460" s="22"/>
      <c r="K460" s="22"/>
      <c r="L460" s="22"/>
      <c r="M460" s="22"/>
      <c r="N460" s="22"/>
      <c r="O460" s="22"/>
      <c r="P460" s="22"/>
    </row>
    <row r="461" spans="1:18" ht="16.5" customHeight="1" x14ac:dyDescent="0.2">
      <c r="A461" s="487" t="s">
        <v>95</v>
      </c>
      <c r="B461" s="511">
        <f>B423</f>
        <v>5</v>
      </c>
      <c r="C461" s="13"/>
      <c r="D461" s="483" t="s">
        <v>250</v>
      </c>
      <c r="E461" s="483"/>
      <c r="F461" s="483"/>
      <c r="G461" s="483"/>
      <c r="H461" s="483"/>
      <c r="I461" s="483"/>
      <c r="K461" s="586" t="s">
        <v>222</v>
      </c>
      <c r="L461" s="586"/>
      <c r="M461" s="586"/>
      <c r="N461" s="586"/>
      <c r="O461" s="586"/>
      <c r="P461" s="159"/>
    </row>
    <row r="462" spans="1:18" ht="14.25" customHeight="1" x14ac:dyDescent="0.2">
      <c r="A462" s="487"/>
      <c r="B462" s="511"/>
      <c r="C462" s="13"/>
      <c r="D462" s="483" t="s">
        <v>7</v>
      </c>
      <c r="E462" s="483"/>
      <c r="F462" s="483"/>
      <c r="G462" s="483" t="s">
        <v>8</v>
      </c>
      <c r="H462" s="483"/>
      <c r="I462" s="483"/>
    </row>
    <row r="463" spans="1:18" ht="14.25" customHeight="1" x14ac:dyDescent="0.25">
      <c r="A463" s="477" t="s">
        <v>4</v>
      </c>
      <c r="B463" s="477"/>
      <c r="C463" s="23"/>
      <c r="D463" s="14" t="s">
        <v>9</v>
      </c>
      <c r="E463" s="14" t="s">
        <v>10</v>
      </c>
      <c r="F463" s="14" t="s">
        <v>11</v>
      </c>
      <c r="G463" s="14" t="s">
        <v>9</v>
      </c>
      <c r="H463" s="14" t="s">
        <v>10</v>
      </c>
      <c r="I463" s="14" t="s">
        <v>11</v>
      </c>
      <c r="K463" s="593" t="s">
        <v>223</v>
      </c>
      <c r="L463" s="593"/>
      <c r="M463" s="593"/>
      <c r="N463" s="593"/>
      <c r="O463" s="593"/>
      <c r="P463" s="22"/>
    </row>
    <row r="464" spans="1:18" ht="13.5" customHeight="1" x14ac:dyDescent="0.2">
      <c r="A464" s="551">
        <f>A426</f>
        <v>44986</v>
      </c>
      <c r="B464" s="551"/>
      <c r="C464" s="23"/>
      <c r="D464" s="72">
        <f t="shared" ref="D464:I464" si="22">D426</f>
        <v>2</v>
      </c>
      <c r="E464" s="72">
        <f t="shared" si="22"/>
        <v>8</v>
      </c>
      <c r="F464" s="73">
        <f t="shared" si="22"/>
        <v>2022</v>
      </c>
      <c r="G464" s="72">
        <f t="shared" si="22"/>
        <v>31</v>
      </c>
      <c r="H464" s="72">
        <f t="shared" si="22"/>
        <v>12</v>
      </c>
      <c r="I464" s="73">
        <f t="shared" si="22"/>
        <v>2022</v>
      </c>
      <c r="K464" s="594" t="s">
        <v>25</v>
      </c>
      <c r="L464" s="594"/>
      <c r="M464" s="594"/>
      <c r="N464" s="594"/>
      <c r="O464" s="594"/>
      <c r="P464" s="22"/>
      <c r="Q464" s="14" t="s">
        <v>534</v>
      </c>
    </row>
    <row r="465" spans="1:18" ht="6" customHeight="1" x14ac:dyDescent="0.2"/>
    <row r="466" spans="1:18" ht="16.5" customHeight="1" x14ac:dyDescent="0.2">
      <c r="A466" s="586" t="s">
        <v>522</v>
      </c>
      <c r="B466" s="586"/>
      <c r="C466" s="586"/>
      <c r="D466" s="586"/>
      <c r="E466" s="586"/>
      <c r="F466" s="586"/>
      <c r="G466" s="586"/>
      <c r="H466" s="586"/>
      <c r="I466" s="586"/>
      <c r="J466" s="586"/>
      <c r="K466" s="586"/>
      <c r="L466" s="586"/>
      <c r="M466" s="52"/>
      <c r="N466" s="52"/>
      <c r="O466" s="52"/>
      <c r="P466" s="52"/>
      <c r="Q466" s="52"/>
    </row>
    <row r="467" spans="1:18" ht="13.7" customHeight="1" x14ac:dyDescent="0.2">
      <c r="A467" s="603" t="s">
        <v>31</v>
      </c>
      <c r="B467" s="502" t="s">
        <v>98</v>
      </c>
      <c r="C467" s="502"/>
      <c r="D467" s="502"/>
      <c r="E467" s="502"/>
      <c r="F467" s="604" t="str">
        <f>'Relatório PCP - Tabela 3'!A95</f>
        <v/>
      </c>
      <c r="G467" s="604"/>
      <c r="H467" s="604"/>
      <c r="I467" s="604" t="str">
        <f>'Relatório PCP - Tabela 3'!A97</f>
        <v/>
      </c>
      <c r="J467" s="604"/>
      <c r="K467" s="604"/>
      <c r="L467" s="604"/>
      <c r="M467" s="52"/>
      <c r="N467" s="52"/>
      <c r="O467" s="52"/>
      <c r="P467" s="52"/>
      <c r="Q467" s="52"/>
    </row>
    <row r="468" spans="1:18" ht="12.75" customHeight="1" x14ac:dyDescent="0.2">
      <c r="A468" s="603"/>
      <c r="B468" s="502"/>
      <c r="C468" s="502"/>
      <c r="D468" s="502"/>
      <c r="E468" s="502"/>
      <c r="F468" s="182" t="s">
        <v>40</v>
      </c>
      <c r="G468" s="167" t="s">
        <v>40</v>
      </c>
      <c r="H468" s="183" t="s">
        <v>523</v>
      </c>
      <c r="I468" s="182" t="s">
        <v>40</v>
      </c>
      <c r="J468" s="608" t="s">
        <v>40</v>
      </c>
      <c r="K468" s="608"/>
      <c r="L468" s="183" t="s">
        <v>523</v>
      </c>
      <c r="M468" s="52"/>
      <c r="N468" s="52"/>
      <c r="O468" s="52"/>
      <c r="P468" s="52"/>
      <c r="Q468" s="52"/>
    </row>
    <row r="469" spans="1:18" ht="12.75" customHeight="1" x14ac:dyDescent="0.25">
      <c r="A469" s="603"/>
      <c r="B469" s="502"/>
      <c r="C469" s="502"/>
      <c r="D469" s="502"/>
      <c r="E469" s="502"/>
      <c r="F469" s="184" t="s">
        <v>480</v>
      </c>
      <c r="G469" s="168" t="s">
        <v>499</v>
      </c>
      <c r="H469" s="185" t="s">
        <v>524</v>
      </c>
      <c r="I469" s="184" t="s">
        <v>480</v>
      </c>
      <c r="J469" s="606" t="s">
        <v>499</v>
      </c>
      <c r="K469" s="606"/>
      <c r="L469" s="185" t="s">
        <v>524</v>
      </c>
      <c r="M469" s="52"/>
      <c r="N469" s="52"/>
      <c r="O469" s="52"/>
      <c r="P469" s="52"/>
      <c r="Q469" s="52"/>
    </row>
    <row r="470" spans="1:18" ht="13.5" customHeight="1" x14ac:dyDescent="0.25">
      <c r="A470" s="603"/>
      <c r="B470" s="502"/>
      <c r="C470" s="502"/>
      <c r="D470" s="502"/>
      <c r="E470" s="502"/>
      <c r="F470" s="186" t="s">
        <v>481</v>
      </c>
      <c r="G470" s="187" t="s">
        <v>504</v>
      </c>
      <c r="H470" s="188" t="s">
        <v>504</v>
      </c>
      <c r="I470" s="186" t="s">
        <v>481</v>
      </c>
      <c r="J470" s="607" t="s">
        <v>504</v>
      </c>
      <c r="K470" s="607"/>
      <c r="L470" s="188" t="s">
        <v>504</v>
      </c>
      <c r="M470" s="52"/>
      <c r="N470" s="52"/>
      <c r="O470" s="52"/>
      <c r="P470" s="52"/>
      <c r="Q470" s="52"/>
    </row>
    <row r="471" spans="1:18" ht="13.35" customHeight="1" x14ac:dyDescent="0.2">
      <c r="A471" s="36">
        <v>1</v>
      </c>
      <c r="B471" s="587" t="s">
        <v>55</v>
      </c>
      <c r="C471" s="587"/>
      <c r="D471" s="587"/>
      <c r="E471" s="587"/>
      <c r="F471" s="38"/>
      <c r="G471" s="172" t="str">
        <f>IF(F471=0,"",(F471/('Relatório PCP - Tabela 3'!P$95*'Relatório PCP - Tabela 3'!Q$95))*1000)</f>
        <v/>
      </c>
      <c r="H471" s="173">
        <f>IF('Relatório PCP - Tabela 3'!F$6='PCP - Tabela 2'!E$11,'PCP - Tabela 1'!K444,IF('Relatório PCP - Tabela 3'!F$6='PCP - Tabela 2'!I$11,'PCP - Tabela 1'!L444,IF('Relatório PCP - Tabela 3'!F$6='PCP - Tabela 2'!M$11,'PCP - Tabela 1'!M444,IF('Relatório PCP - Tabela 3'!F$6='PCP - Tabela 2'!Q$11,'PCP - Tabela 1'!N444,""))))</f>
        <v>0</v>
      </c>
      <c r="I471" s="38"/>
      <c r="J471" s="602" t="str">
        <f>IF(I471=0,"",(I471/('Relatório PCP - Tabela 3'!P$97*'Relatório PCP - Tabela 3'!Q$97))*1000)</f>
        <v/>
      </c>
      <c r="K471" s="602"/>
      <c r="L471" s="173">
        <f>IF('Relatório PCP - Tabela 3'!F$6='PCP - Tabela 2'!E$11,'PCP - Tabela 1'!F483,IF('Relatório PCP - Tabela 3'!F$6='PCP - Tabela 2'!I$11,'PCP - Tabela 1'!G483,IF('Relatório PCP - Tabela 3'!F$6='PCP - Tabela 2'!M$11,'PCP - Tabela 1'!H483,IF('Relatório PCP - Tabela 3'!F$6='PCP - Tabela 2'!Q$11,'PCP - Tabela 1'!I483,""))))</f>
        <v>0</v>
      </c>
      <c r="M471" s="189"/>
      <c r="N471" s="189"/>
      <c r="O471" s="189"/>
      <c r="P471" s="189"/>
      <c r="Q471" s="190">
        <f t="shared" ref="Q471:Q489" si="23">F471+I471</f>
        <v>0</v>
      </c>
      <c r="R471" s="190"/>
    </row>
    <row r="472" spans="1:18" ht="13.35" customHeight="1" x14ac:dyDescent="0.2">
      <c r="A472" s="36">
        <v>2</v>
      </c>
      <c r="B472" s="587" t="s">
        <v>57</v>
      </c>
      <c r="C472" s="587"/>
      <c r="D472" s="587"/>
      <c r="E472" s="587"/>
      <c r="F472" s="38"/>
      <c r="G472" s="172" t="str">
        <f>IF(F472=0,"",(F472/('Relatório PCP - Tabela 3'!P$95*'Relatório PCP - Tabela 3'!Q$95))*1000)</f>
        <v/>
      </c>
      <c r="H472" s="173">
        <f>IF('Relatório PCP - Tabela 3'!F$6='PCP - Tabela 2'!E$11,'PCP - Tabela 1'!K445,IF('Relatório PCP - Tabela 3'!F$6='PCP - Tabela 2'!I$11,'PCP - Tabela 1'!L445,IF('Relatório PCP - Tabela 3'!F$6='PCP - Tabela 2'!M$11,'PCP - Tabela 1'!M445,IF('Relatório PCP - Tabela 3'!F$6='PCP - Tabela 2'!Q$11,'PCP - Tabela 1'!N445,""))))</f>
        <v>0</v>
      </c>
      <c r="I472" s="38"/>
      <c r="J472" s="602" t="str">
        <f>IF(I472=0,"",(I472/('Relatório PCP - Tabela 3'!P$97*'Relatório PCP - Tabela 3'!Q$97))*1000)</f>
        <v/>
      </c>
      <c r="K472" s="602"/>
      <c r="L472" s="173">
        <f>IF('Relatório PCP - Tabela 3'!F$6='PCP - Tabela 2'!E$11,'PCP - Tabela 1'!F484,IF('Relatório PCP - Tabela 3'!F$6='PCP - Tabela 2'!I$11,'PCP - Tabela 1'!G484,IF('Relatório PCP - Tabela 3'!F$6='PCP - Tabela 2'!M$11,'PCP - Tabela 1'!H484,IF('Relatório PCP - Tabela 3'!F$6='PCP - Tabela 2'!Q$11,'PCP - Tabela 1'!I484,""))))</f>
        <v>0</v>
      </c>
      <c r="M472" s="189"/>
      <c r="N472" s="189"/>
      <c r="O472" s="189"/>
      <c r="P472" s="189"/>
      <c r="Q472" s="190">
        <f t="shared" si="23"/>
        <v>0</v>
      </c>
      <c r="R472" s="190"/>
    </row>
    <row r="473" spans="1:18" ht="13.35" customHeight="1" x14ac:dyDescent="0.2">
      <c r="A473" s="36">
        <v>3</v>
      </c>
      <c r="B473" s="587" t="s">
        <v>59</v>
      </c>
      <c r="C473" s="587"/>
      <c r="D473" s="587"/>
      <c r="E473" s="587"/>
      <c r="F473" s="38"/>
      <c r="G473" s="172" t="str">
        <f>IF(F473=0,"",(F473/('Relatório PCP - Tabela 3'!P$95*'Relatório PCP - Tabela 3'!Q$95))*1000)</f>
        <v/>
      </c>
      <c r="H473" s="173">
        <f>IF('Relatório PCP - Tabela 3'!F$6='PCP - Tabela 2'!E$11,'PCP - Tabela 1'!K446,IF('Relatório PCP - Tabela 3'!F$6='PCP - Tabela 2'!I$11,'PCP - Tabela 1'!L446,IF('Relatório PCP - Tabela 3'!F$6='PCP - Tabela 2'!M$11,'PCP - Tabela 1'!M446,IF('Relatório PCP - Tabela 3'!F$6='PCP - Tabela 2'!Q$11,'PCP - Tabela 1'!N446,""))))</f>
        <v>0</v>
      </c>
      <c r="I473" s="38"/>
      <c r="J473" s="602" t="str">
        <f>IF(I473=0,"",(I473/('Relatório PCP - Tabela 3'!P$97*'Relatório PCP - Tabela 3'!Q$97))*1000)</f>
        <v/>
      </c>
      <c r="K473" s="602"/>
      <c r="L473" s="173">
        <f>IF('Relatório PCP - Tabela 3'!F$6='PCP - Tabela 2'!E$11,'PCP - Tabela 1'!F485,IF('Relatório PCP - Tabela 3'!F$6='PCP - Tabela 2'!I$11,'PCP - Tabela 1'!G485,IF('Relatório PCP - Tabela 3'!F$6='PCP - Tabela 2'!M$11,'PCP - Tabela 1'!H485,IF('Relatório PCP - Tabela 3'!F$6='PCP - Tabela 2'!Q$11,'PCP - Tabela 1'!I485,""))))</f>
        <v>0</v>
      </c>
      <c r="M473" s="189"/>
      <c r="N473" s="189"/>
      <c r="O473" s="189"/>
      <c r="P473" s="189"/>
      <c r="Q473" s="190">
        <f t="shared" si="23"/>
        <v>0</v>
      </c>
      <c r="R473" s="190"/>
    </row>
    <row r="474" spans="1:18" ht="13.35" customHeight="1" x14ac:dyDescent="0.2">
      <c r="A474" s="36">
        <v>4</v>
      </c>
      <c r="B474" s="587" t="s">
        <v>61</v>
      </c>
      <c r="C474" s="587"/>
      <c r="D474" s="587"/>
      <c r="E474" s="587"/>
      <c r="F474" s="38"/>
      <c r="G474" s="172" t="str">
        <f>IF(F474=0,"",(F474/('Relatório PCP - Tabela 3'!P$95*'Relatório PCP - Tabela 3'!Q$95))*1000)</f>
        <v/>
      </c>
      <c r="H474" s="173">
        <f>IF('Relatório PCP - Tabela 3'!F$6='PCP - Tabela 2'!E$11,'PCP - Tabela 1'!K447,IF('Relatório PCP - Tabela 3'!F$6='PCP - Tabela 2'!I$11,'PCP - Tabela 1'!L447,IF('Relatório PCP - Tabela 3'!F$6='PCP - Tabela 2'!M$11,'PCP - Tabela 1'!M447,IF('Relatório PCP - Tabela 3'!F$6='PCP - Tabela 2'!Q$11,'PCP - Tabela 1'!N447,""))))</f>
        <v>0</v>
      </c>
      <c r="I474" s="38"/>
      <c r="J474" s="602" t="str">
        <f>IF(I474=0,"",(I474/('Relatório PCP - Tabela 3'!P$97*'Relatório PCP - Tabela 3'!Q$97))*1000)</f>
        <v/>
      </c>
      <c r="K474" s="602"/>
      <c r="L474" s="173">
        <f>IF('Relatório PCP - Tabela 3'!F$6='PCP - Tabela 2'!E$11,'PCP - Tabela 1'!F486,IF('Relatório PCP - Tabela 3'!F$6='PCP - Tabela 2'!I$11,'PCP - Tabela 1'!G486,IF('Relatório PCP - Tabela 3'!F$6='PCP - Tabela 2'!M$11,'PCP - Tabela 1'!H486,IF('Relatório PCP - Tabela 3'!F$6='PCP - Tabela 2'!Q$11,'PCP - Tabela 1'!I486,""))))</f>
        <v>0</v>
      </c>
      <c r="M474" s="189"/>
      <c r="N474" s="189"/>
      <c r="O474" s="189"/>
      <c r="P474" s="189"/>
      <c r="Q474" s="190">
        <f t="shared" si="23"/>
        <v>0</v>
      </c>
      <c r="R474" s="190"/>
    </row>
    <row r="475" spans="1:18" ht="13.35" customHeight="1" x14ac:dyDescent="0.2">
      <c r="A475" s="36">
        <v>5</v>
      </c>
      <c r="B475" s="587" t="s">
        <v>63</v>
      </c>
      <c r="C475" s="587"/>
      <c r="D475" s="587"/>
      <c r="E475" s="587"/>
      <c r="F475" s="38"/>
      <c r="G475" s="172" t="str">
        <f>IF(F475=0,"",(F475/('Relatório PCP - Tabela 3'!P$95*'Relatório PCP - Tabela 3'!Q$95))*1000)</f>
        <v/>
      </c>
      <c r="H475" s="173">
        <f>IF('Relatório PCP - Tabela 3'!F$6='PCP - Tabela 2'!E$11,'PCP - Tabela 1'!K448,IF('Relatório PCP - Tabela 3'!F$6='PCP - Tabela 2'!I$11,'PCP - Tabela 1'!L448,IF('Relatório PCP - Tabela 3'!F$6='PCP - Tabela 2'!M$11,'PCP - Tabela 1'!M448,IF('Relatório PCP - Tabela 3'!F$6='PCP - Tabela 2'!Q$11,'PCP - Tabela 1'!N448,""))))</f>
        <v>0</v>
      </c>
      <c r="I475" s="38"/>
      <c r="J475" s="602" t="str">
        <f>IF(I475=0,"",(I475/('Relatório PCP - Tabela 3'!P$97*'Relatório PCP - Tabela 3'!Q$97))*1000)</f>
        <v/>
      </c>
      <c r="K475" s="602"/>
      <c r="L475" s="173">
        <f>IF('Relatório PCP - Tabela 3'!F$6='PCP - Tabela 2'!E$11,'PCP - Tabela 1'!F487,IF('Relatório PCP - Tabela 3'!F$6='PCP - Tabela 2'!I$11,'PCP - Tabela 1'!G487,IF('Relatório PCP - Tabela 3'!F$6='PCP - Tabela 2'!M$11,'PCP - Tabela 1'!H487,IF('Relatório PCP - Tabela 3'!F$6='PCP - Tabela 2'!Q$11,'PCP - Tabela 1'!I487,""))))</f>
        <v>0</v>
      </c>
      <c r="M475" s="189"/>
      <c r="N475" s="189"/>
      <c r="O475" s="189"/>
      <c r="P475" s="189"/>
      <c r="Q475" s="190">
        <f t="shared" si="23"/>
        <v>0</v>
      </c>
      <c r="R475" s="190"/>
    </row>
    <row r="476" spans="1:18" ht="13.35" customHeight="1" x14ac:dyDescent="0.2">
      <c r="A476" s="36">
        <v>6</v>
      </c>
      <c r="B476" s="587" t="s">
        <v>65</v>
      </c>
      <c r="C476" s="587"/>
      <c r="D476" s="587"/>
      <c r="E476" s="587"/>
      <c r="F476" s="38"/>
      <c r="G476" s="172" t="str">
        <f>IF(F476=0,"",(F476/('Relatório PCP - Tabela 3'!P$95*'Relatório PCP - Tabela 3'!Q$95))*1000)</f>
        <v/>
      </c>
      <c r="H476" s="173">
        <f>IF('Relatório PCP - Tabela 3'!F$6='PCP - Tabela 2'!E$11,'PCP - Tabela 1'!K449,IF('Relatório PCP - Tabela 3'!F$6='PCP - Tabela 2'!I$11,'PCP - Tabela 1'!L449,IF('Relatório PCP - Tabela 3'!F$6='PCP - Tabela 2'!M$11,'PCP - Tabela 1'!M449,IF('Relatório PCP - Tabela 3'!F$6='PCP - Tabela 2'!Q$11,'PCP - Tabela 1'!N449,""))))</f>
        <v>0</v>
      </c>
      <c r="I476" s="38"/>
      <c r="J476" s="602" t="str">
        <f>IF(I476=0,"",(I476/('Relatório PCP - Tabela 3'!P$97*'Relatório PCP - Tabela 3'!Q$97))*1000)</f>
        <v/>
      </c>
      <c r="K476" s="602"/>
      <c r="L476" s="173">
        <f>IF('Relatório PCP - Tabela 3'!F$6='PCP - Tabela 2'!E$11,'PCP - Tabela 1'!F488,IF('Relatório PCP - Tabela 3'!F$6='PCP - Tabela 2'!I$11,'PCP - Tabela 1'!G488,IF('Relatório PCP - Tabela 3'!F$6='PCP - Tabela 2'!M$11,'PCP - Tabela 1'!H488,IF('Relatório PCP - Tabela 3'!F$6='PCP - Tabela 2'!Q$11,'PCP - Tabela 1'!I488,""))))</f>
        <v>0</v>
      </c>
      <c r="M476" s="189"/>
      <c r="N476" s="189"/>
      <c r="O476" s="189"/>
      <c r="P476" s="189"/>
      <c r="Q476" s="190">
        <f t="shared" si="23"/>
        <v>0</v>
      </c>
      <c r="R476" s="190"/>
    </row>
    <row r="477" spans="1:18" ht="13.35" customHeight="1" x14ac:dyDescent="0.2">
      <c r="A477" s="36">
        <v>7</v>
      </c>
      <c r="B477" s="587" t="s">
        <v>67</v>
      </c>
      <c r="C477" s="587"/>
      <c r="D477" s="587"/>
      <c r="E477" s="587"/>
      <c r="F477" s="38"/>
      <c r="G477" s="172" t="str">
        <f>IF(F477=0,"",(F477/('Relatório PCP - Tabela 3'!P$95*'Relatório PCP - Tabela 3'!Q$95))*1000)</f>
        <v/>
      </c>
      <c r="H477" s="173">
        <f>IF('Relatório PCP - Tabela 3'!F$6='PCP - Tabela 2'!E$11,'PCP - Tabela 1'!K450,IF('Relatório PCP - Tabela 3'!F$6='PCP - Tabela 2'!I$11,'PCP - Tabela 1'!L450,IF('Relatório PCP - Tabela 3'!F$6='PCP - Tabela 2'!M$11,'PCP - Tabela 1'!M450,IF('Relatório PCP - Tabela 3'!F$6='PCP - Tabela 2'!Q$11,'PCP - Tabela 1'!N450,""))))</f>
        <v>0</v>
      </c>
      <c r="I477" s="38"/>
      <c r="J477" s="602" t="str">
        <f>IF(I477=0,"",(I477/('Relatório PCP - Tabela 3'!P$97*'Relatório PCP - Tabela 3'!Q$97))*1000)</f>
        <v/>
      </c>
      <c r="K477" s="602"/>
      <c r="L477" s="173">
        <f>IF('Relatório PCP - Tabela 3'!F$6='PCP - Tabela 2'!E$11,'PCP - Tabela 1'!F489,IF('Relatório PCP - Tabela 3'!F$6='PCP - Tabela 2'!I$11,'PCP - Tabela 1'!G489,IF('Relatório PCP - Tabela 3'!F$6='PCP - Tabela 2'!M$11,'PCP - Tabela 1'!H489,IF('Relatório PCP - Tabela 3'!F$6='PCP - Tabela 2'!Q$11,'PCP - Tabela 1'!I489,""))))</f>
        <v>0</v>
      </c>
      <c r="M477" s="189"/>
      <c r="N477" s="189"/>
      <c r="O477" s="189"/>
      <c r="P477" s="189"/>
      <c r="Q477" s="190">
        <f t="shared" si="23"/>
        <v>0</v>
      </c>
      <c r="R477" s="190"/>
    </row>
    <row r="478" spans="1:18" ht="13.35" customHeight="1" x14ac:dyDescent="0.2">
      <c r="A478" s="36">
        <v>8</v>
      </c>
      <c r="B478" s="587" t="s">
        <v>69</v>
      </c>
      <c r="C478" s="587"/>
      <c r="D478" s="587"/>
      <c r="E478" s="587"/>
      <c r="F478" s="38"/>
      <c r="G478" s="172" t="str">
        <f>IF(F478=0,"",(F478/('Relatório PCP - Tabela 3'!P$95*'Relatório PCP - Tabela 3'!Q$95))*1000)</f>
        <v/>
      </c>
      <c r="H478" s="173">
        <f>IF('Relatório PCP - Tabela 3'!F$6='PCP - Tabela 2'!E$11,'PCP - Tabela 1'!K451,IF('Relatório PCP - Tabela 3'!F$6='PCP - Tabela 2'!I$11,'PCP - Tabela 1'!L451,IF('Relatório PCP - Tabela 3'!F$6='PCP - Tabela 2'!M$11,'PCP - Tabela 1'!M451,IF('Relatório PCP - Tabela 3'!F$6='PCP - Tabela 2'!Q$11,'PCP - Tabela 1'!N451,""))))</f>
        <v>0</v>
      </c>
      <c r="I478" s="38"/>
      <c r="J478" s="602" t="str">
        <f>IF(I478=0,"",(I478/('Relatório PCP - Tabela 3'!P$97*'Relatório PCP - Tabela 3'!Q$97))*1000)</f>
        <v/>
      </c>
      <c r="K478" s="602"/>
      <c r="L478" s="173">
        <f>IF('Relatório PCP - Tabela 3'!F$6='PCP - Tabela 2'!E$11,'PCP - Tabela 1'!F490,IF('Relatório PCP - Tabela 3'!F$6='PCP - Tabela 2'!I$11,'PCP - Tabela 1'!G490,IF('Relatório PCP - Tabela 3'!F$6='PCP - Tabela 2'!M$11,'PCP - Tabela 1'!H490,IF('Relatório PCP - Tabela 3'!F$6='PCP - Tabela 2'!Q$11,'PCP - Tabela 1'!I490,""))))</f>
        <v>0</v>
      </c>
      <c r="M478" s="189"/>
      <c r="N478" s="189"/>
      <c r="O478" s="189"/>
      <c r="P478" s="189"/>
      <c r="Q478" s="190">
        <f t="shared" si="23"/>
        <v>0</v>
      </c>
      <c r="R478" s="190"/>
    </row>
    <row r="479" spans="1:18" ht="13.35" customHeight="1" x14ac:dyDescent="0.2">
      <c r="A479" s="36">
        <v>9</v>
      </c>
      <c r="B479" s="587" t="s">
        <v>71</v>
      </c>
      <c r="C479" s="587"/>
      <c r="D479" s="587"/>
      <c r="E479" s="587"/>
      <c r="F479" s="38"/>
      <c r="G479" s="172" t="str">
        <f>IF(F479=0,"",(F479/('Relatório PCP - Tabela 3'!P$95*'Relatório PCP - Tabela 3'!Q$95))*1000)</f>
        <v/>
      </c>
      <c r="H479" s="173">
        <f>IF('Relatório PCP - Tabela 3'!F$6='PCP - Tabela 2'!E$11,'PCP - Tabela 1'!K452,IF('Relatório PCP - Tabela 3'!F$6='PCP - Tabela 2'!I$11,'PCP - Tabela 1'!L452,IF('Relatório PCP - Tabela 3'!F$6='PCP - Tabela 2'!M$11,'PCP - Tabela 1'!M452,IF('Relatório PCP - Tabela 3'!F$6='PCP - Tabela 2'!Q$11,'PCP - Tabela 1'!N452,""))))</f>
        <v>0</v>
      </c>
      <c r="I479" s="38"/>
      <c r="J479" s="602" t="str">
        <f>IF(I479=0,"",(I479/('Relatório PCP - Tabela 3'!P$97*'Relatório PCP - Tabela 3'!Q$97))*1000)</f>
        <v/>
      </c>
      <c r="K479" s="602"/>
      <c r="L479" s="173">
        <f>IF('Relatório PCP - Tabela 3'!F$6='PCP - Tabela 2'!E$11,'PCP - Tabela 1'!F491,IF('Relatório PCP - Tabela 3'!F$6='PCP - Tabela 2'!I$11,'PCP - Tabela 1'!G491,IF('Relatório PCP - Tabela 3'!F$6='PCP - Tabela 2'!M$11,'PCP - Tabela 1'!H491,IF('Relatório PCP - Tabela 3'!F$6='PCP - Tabela 2'!Q$11,'PCP - Tabela 1'!I491,""))))</f>
        <v>0</v>
      </c>
      <c r="M479" s="189"/>
      <c r="N479" s="189"/>
      <c r="O479" s="189"/>
      <c r="P479" s="189"/>
      <c r="Q479" s="190">
        <f t="shared" si="23"/>
        <v>0</v>
      </c>
      <c r="R479" s="190"/>
    </row>
    <row r="480" spans="1:18" ht="13.35" customHeight="1" x14ac:dyDescent="0.2">
      <c r="A480" s="36">
        <v>10</v>
      </c>
      <c r="B480" s="587" t="s">
        <v>73</v>
      </c>
      <c r="C480" s="587"/>
      <c r="D480" s="587"/>
      <c r="E480" s="587"/>
      <c r="F480" s="38"/>
      <c r="G480" s="172" t="str">
        <f>IF(F480=0,"",(F480/('Relatório PCP - Tabela 3'!P$95*'Relatório PCP - Tabela 3'!Q$95))*1000)</f>
        <v/>
      </c>
      <c r="H480" s="173">
        <f>IF('Relatório PCP - Tabela 3'!F$6='PCP - Tabela 2'!E$11,'PCP - Tabela 1'!K453,IF('Relatório PCP - Tabela 3'!F$6='PCP - Tabela 2'!I$11,'PCP - Tabela 1'!L453,IF('Relatório PCP - Tabela 3'!F$6='PCP - Tabela 2'!M$11,'PCP - Tabela 1'!M453,IF('Relatório PCP - Tabela 3'!F$6='PCP - Tabela 2'!Q$11,'PCP - Tabela 1'!N453,""))))</f>
        <v>0</v>
      </c>
      <c r="I480" s="38"/>
      <c r="J480" s="602" t="str">
        <f>IF(I480=0,"",(I480/('Relatório PCP - Tabela 3'!P$97*'Relatório PCP - Tabela 3'!Q$97))*1000)</f>
        <v/>
      </c>
      <c r="K480" s="602"/>
      <c r="L480" s="173">
        <f>IF('Relatório PCP - Tabela 3'!F$6='PCP - Tabela 2'!E$11,'PCP - Tabela 1'!F492,IF('Relatório PCP - Tabela 3'!F$6='PCP - Tabela 2'!I$11,'PCP - Tabela 1'!G492,IF('Relatório PCP - Tabela 3'!F$6='PCP - Tabela 2'!M$11,'PCP - Tabela 1'!H492,IF('Relatório PCP - Tabela 3'!F$6='PCP - Tabela 2'!Q$11,'PCP - Tabela 1'!I492,""))))</f>
        <v>0</v>
      </c>
      <c r="M480" s="189"/>
      <c r="N480" s="189"/>
      <c r="O480" s="189"/>
      <c r="P480" s="189"/>
      <c r="Q480" s="190">
        <f t="shared" si="23"/>
        <v>0</v>
      </c>
      <c r="R480" s="190"/>
    </row>
    <row r="481" spans="1:18" ht="13.35" customHeight="1" x14ac:dyDescent="0.2">
      <c r="A481" s="36">
        <v>11</v>
      </c>
      <c r="B481" s="587" t="s">
        <v>75</v>
      </c>
      <c r="C481" s="587"/>
      <c r="D481" s="587"/>
      <c r="E481" s="587"/>
      <c r="F481" s="38"/>
      <c r="G481" s="172" t="str">
        <f>IF(F481=0,"",(F481/('Relatório PCP - Tabela 3'!P$95*'Relatório PCP - Tabela 3'!Q$95))*1000)</f>
        <v/>
      </c>
      <c r="H481" s="173">
        <f>IF('Relatório PCP - Tabela 3'!F$6='PCP - Tabela 2'!E$11,'PCP - Tabela 1'!K454,IF('Relatório PCP - Tabela 3'!F$6='PCP - Tabela 2'!I$11,'PCP - Tabela 1'!L454,IF('Relatório PCP - Tabela 3'!F$6='PCP - Tabela 2'!M$11,'PCP - Tabela 1'!M454,IF('Relatório PCP - Tabela 3'!F$6='PCP - Tabela 2'!Q$11,'PCP - Tabela 1'!N454,""))))</f>
        <v>0</v>
      </c>
      <c r="I481" s="38"/>
      <c r="J481" s="602" t="str">
        <f>IF(I481=0,"",(I481/('Relatório PCP - Tabela 3'!P$97*'Relatório PCP - Tabela 3'!Q$97))*1000)</f>
        <v/>
      </c>
      <c r="K481" s="602"/>
      <c r="L481" s="173">
        <f>IF('Relatório PCP - Tabela 3'!F$6='PCP - Tabela 2'!E$11,'PCP - Tabela 1'!F493,IF('Relatório PCP - Tabela 3'!F$6='PCP - Tabela 2'!I$11,'PCP - Tabela 1'!G493,IF('Relatório PCP - Tabela 3'!F$6='PCP - Tabela 2'!M$11,'PCP - Tabela 1'!H493,IF('Relatório PCP - Tabela 3'!F$6='PCP - Tabela 2'!Q$11,'PCP - Tabela 1'!I493,""))))</f>
        <v>0</v>
      </c>
      <c r="M481" s="189"/>
      <c r="N481" s="189"/>
      <c r="O481" s="189"/>
      <c r="P481" s="189"/>
      <c r="Q481" s="190">
        <f t="shared" si="23"/>
        <v>0</v>
      </c>
      <c r="R481" s="190"/>
    </row>
    <row r="482" spans="1:18" ht="13.35" customHeight="1" x14ac:dyDescent="0.2">
      <c r="A482" s="36">
        <v>12</v>
      </c>
      <c r="B482" s="587" t="s">
        <v>77</v>
      </c>
      <c r="C482" s="587"/>
      <c r="D482" s="587"/>
      <c r="E482" s="587"/>
      <c r="F482" s="38"/>
      <c r="G482" s="172" t="str">
        <f>IF(F482=0,"",(F482/('Relatório PCP - Tabela 3'!P$95*'Relatório PCP - Tabela 3'!Q$95))*1000)</f>
        <v/>
      </c>
      <c r="H482" s="173">
        <f>IF('Relatório PCP - Tabela 3'!F$6='PCP - Tabela 2'!E$11,'PCP - Tabela 1'!K455,IF('Relatório PCP - Tabela 3'!F$6='PCP - Tabela 2'!I$11,'PCP - Tabela 1'!L455,IF('Relatório PCP - Tabela 3'!F$6='PCP - Tabela 2'!M$11,'PCP - Tabela 1'!M455,IF('Relatório PCP - Tabela 3'!F$6='PCP - Tabela 2'!Q$11,'PCP - Tabela 1'!N455,""))))</f>
        <v>0</v>
      </c>
      <c r="I482" s="38"/>
      <c r="J482" s="602" t="str">
        <f>IF(I482=0,"",(I482/('Relatório PCP - Tabela 3'!P$97*'Relatório PCP - Tabela 3'!Q$97))*1000)</f>
        <v/>
      </c>
      <c r="K482" s="602"/>
      <c r="L482" s="173">
        <f>IF('Relatório PCP - Tabela 3'!F$6='PCP - Tabela 2'!E$11,'PCP - Tabela 1'!F494,IF('Relatório PCP - Tabela 3'!F$6='PCP - Tabela 2'!I$11,'PCP - Tabela 1'!G494,IF('Relatório PCP - Tabela 3'!F$6='PCP - Tabela 2'!M$11,'PCP - Tabela 1'!H494,IF('Relatório PCP - Tabela 3'!F$6='PCP - Tabela 2'!Q$11,'PCP - Tabela 1'!I494,""))))</f>
        <v>0</v>
      </c>
      <c r="M482" s="189"/>
      <c r="N482" s="189"/>
      <c r="O482" s="189"/>
      <c r="P482" s="189"/>
      <c r="Q482" s="190">
        <f t="shared" si="23"/>
        <v>0</v>
      </c>
      <c r="R482" s="190"/>
    </row>
    <row r="483" spans="1:18" ht="13.35" customHeight="1" x14ac:dyDescent="0.2">
      <c r="A483" s="36">
        <v>13</v>
      </c>
      <c r="B483" s="587" t="s">
        <v>79</v>
      </c>
      <c r="C483" s="587"/>
      <c r="D483" s="587"/>
      <c r="E483" s="587"/>
      <c r="F483" s="38"/>
      <c r="G483" s="172" t="str">
        <f>IF(F483=0,"",(F483/('Relatório PCP - Tabela 3'!P$95*'Relatório PCP - Tabela 3'!Q$95))*1000)</f>
        <v/>
      </c>
      <c r="H483" s="173">
        <f>IF('Relatório PCP - Tabela 3'!F$6='PCP - Tabela 2'!E$11,'PCP - Tabela 1'!K456,IF('Relatório PCP - Tabela 3'!F$6='PCP - Tabela 2'!I$11,'PCP - Tabela 1'!L456,IF('Relatório PCP - Tabela 3'!F$6='PCP - Tabela 2'!M$11,'PCP - Tabela 1'!M456,IF('Relatório PCP - Tabela 3'!F$6='PCP - Tabela 2'!Q$11,'PCP - Tabela 1'!N456,""))))</f>
        <v>0</v>
      </c>
      <c r="I483" s="38"/>
      <c r="J483" s="602" t="str">
        <f>IF(I483=0,"",(I483/('Relatório PCP - Tabela 3'!P$97*'Relatório PCP - Tabela 3'!Q$97))*1000)</f>
        <v/>
      </c>
      <c r="K483" s="602"/>
      <c r="L483" s="173">
        <f>IF('Relatório PCP - Tabela 3'!F$6='PCP - Tabela 2'!E$11,'PCP - Tabela 1'!F495,IF('Relatório PCP - Tabela 3'!F$6='PCP - Tabela 2'!I$11,'PCP - Tabela 1'!G495,IF('Relatório PCP - Tabela 3'!F$6='PCP - Tabela 2'!M$11,'PCP - Tabela 1'!H495,IF('Relatório PCP - Tabela 3'!F$6='PCP - Tabela 2'!Q$11,'PCP - Tabela 1'!I495,""))))</f>
        <v>0</v>
      </c>
      <c r="M483" s="189"/>
      <c r="N483" s="189"/>
      <c r="O483" s="189"/>
      <c r="P483" s="189"/>
      <c r="Q483" s="190">
        <f t="shared" si="23"/>
        <v>0</v>
      </c>
      <c r="R483" s="190"/>
    </row>
    <row r="484" spans="1:18" ht="13.35" customHeight="1" x14ac:dyDescent="0.2">
      <c r="A484" s="36">
        <v>14</v>
      </c>
      <c r="B484" s="587" t="s">
        <v>81</v>
      </c>
      <c r="C484" s="587"/>
      <c r="D484" s="587"/>
      <c r="E484" s="587"/>
      <c r="F484" s="38"/>
      <c r="G484" s="172" t="str">
        <f>IF(F484=0,"",(F484/('Relatório PCP - Tabela 3'!P$95*'Relatório PCP - Tabela 3'!Q$95))*1000)</f>
        <v/>
      </c>
      <c r="H484" s="173">
        <f>IF('Relatório PCP - Tabela 3'!F$6='PCP - Tabela 2'!E$11,'PCP - Tabela 1'!K457,IF('Relatório PCP - Tabela 3'!F$6='PCP - Tabela 2'!I$11,'PCP - Tabela 1'!L457,IF('Relatório PCP - Tabela 3'!F$6='PCP - Tabela 2'!M$11,'PCP - Tabela 1'!M457,IF('Relatório PCP - Tabela 3'!F$6='PCP - Tabela 2'!Q$11,'PCP - Tabela 1'!N457,""))))</f>
        <v>0</v>
      </c>
      <c r="I484" s="38"/>
      <c r="J484" s="602" t="str">
        <f>IF(I484=0,"",(I484/('Relatório PCP - Tabela 3'!P$97*'Relatório PCP - Tabela 3'!Q$97))*1000)</f>
        <v/>
      </c>
      <c r="K484" s="602"/>
      <c r="L484" s="173">
        <f>IF('Relatório PCP - Tabela 3'!F$6='PCP - Tabela 2'!E$11,'PCP - Tabela 1'!F496,IF('Relatório PCP - Tabela 3'!F$6='PCP - Tabela 2'!I$11,'PCP - Tabela 1'!G496,IF('Relatório PCP - Tabela 3'!F$6='PCP - Tabela 2'!M$11,'PCP - Tabela 1'!H496,IF('Relatório PCP - Tabela 3'!F$6='PCP - Tabela 2'!Q$11,'PCP - Tabela 1'!I496,""))))</f>
        <v>0</v>
      </c>
      <c r="M484" s="189"/>
      <c r="N484" s="189"/>
      <c r="O484" s="189"/>
      <c r="P484" s="189"/>
      <c r="Q484" s="190">
        <f t="shared" si="23"/>
        <v>0</v>
      </c>
      <c r="R484" s="190"/>
    </row>
    <row r="485" spans="1:18" ht="13.35" customHeight="1" x14ac:dyDescent="0.2">
      <c r="A485" s="36">
        <v>15</v>
      </c>
      <c r="B485" s="587" t="s">
        <v>83</v>
      </c>
      <c r="C485" s="587"/>
      <c r="D485" s="587"/>
      <c r="E485" s="587"/>
      <c r="F485" s="38"/>
      <c r="G485" s="172" t="str">
        <f>IF(F485=0,"",(F485/('Relatório PCP - Tabela 3'!P$95*'Relatório PCP - Tabela 3'!Q$95))*1000)</f>
        <v/>
      </c>
      <c r="H485" s="173">
        <f>IF('Relatório PCP - Tabela 3'!F$6='PCP - Tabela 2'!E$11,'PCP - Tabela 1'!K458,IF('Relatório PCP - Tabela 3'!F$6='PCP - Tabela 2'!I$11,'PCP - Tabela 1'!L458,IF('Relatório PCP - Tabela 3'!F$6='PCP - Tabela 2'!M$11,'PCP - Tabela 1'!M458,IF('Relatório PCP - Tabela 3'!F$6='PCP - Tabela 2'!Q$11,'PCP - Tabela 1'!N458,""))))</f>
        <v>0</v>
      </c>
      <c r="I485" s="38"/>
      <c r="J485" s="602" t="str">
        <f>IF(I485=0,"",(I485/('Relatório PCP - Tabela 3'!P$97*'Relatório PCP - Tabela 3'!Q$97))*1000)</f>
        <v/>
      </c>
      <c r="K485" s="602"/>
      <c r="L485" s="173">
        <f>IF('Relatório PCP - Tabela 3'!F$6='PCP - Tabela 2'!E$11,'PCP - Tabela 1'!F497,IF('Relatório PCP - Tabela 3'!F$6='PCP - Tabela 2'!I$11,'PCP - Tabela 1'!G497,IF('Relatório PCP - Tabela 3'!F$6='PCP - Tabela 2'!M$11,'PCP - Tabela 1'!H497,IF('Relatório PCP - Tabela 3'!F$6='PCP - Tabela 2'!Q$11,'PCP - Tabela 1'!I497,""))))</f>
        <v>0</v>
      </c>
      <c r="M485" s="189"/>
      <c r="N485" s="189"/>
      <c r="O485" s="189"/>
      <c r="P485" s="189"/>
      <c r="Q485" s="190">
        <f t="shared" si="23"/>
        <v>0</v>
      </c>
      <c r="R485" s="190"/>
    </row>
    <row r="486" spans="1:18" ht="13.35" customHeight="1" x14ac:dyDescent="0.2">
      <c r="A486" s="36">
        <v>16</v>
      </c>
      <c r="B486" s="587" t="s">
        <v>85</v>
      </c>
      <c r="C486" s="587"/>
      <c r="D486" s="587"/>
      <c r="E486" s="587"/>
      <c r="F486" s="38"/>
      <c r="G486" s="172" t="str">
        <f>IF(F486=0,"",(F486/('Relatório PCP - Tabela 3'!P$95*'Relatório PCP - Tabela 3'!Q$95))*1000)</f>
        <v/>
      </c>
      <c r="H486" s="173">
        <f>IF('Relatório PCP - Tabela 3'!F$6='PCP - Tabela 2'!E$11,'PCP - Tabela 1'!K459,IF('Relatório PCP - Tabela 3'!F$6='PCP - Tabela 2'!I$11,'PCP - Tabela 1'!L459,IF('Relatório PCP - Tabela 3'!F$6='PCP - Tabela 2'!M$11,'PCP - Tabela 1'!M459,IF('Relatório PCP - Tabela 3'!F$6='PCP - Tabela 2'!Q$11,'PCP - Tabela 1'!N459,""))))</f>
        <v>0</v>
      </c>
      <c r="I486" s="38"/>
      <c r="J486" s="602" t="str">
        <f>IF(I486=0,"",(I486/('Relatório PCP - Tabela 3'!P$97*'Relatório PCP - Tabela 3'!Q$97))*1000)</f>
        <v/>
      </c>
      <c r="K486" s="602"/>
      <c r="L486" s="173">
        <f>IF('Relatório PCP - Tabela 3'!F$6='PCP - Tabela 2'!E$11,'PCP - Tabela 1'!F498,IF('Relatório PCP - Tabela 3'!F$6='PCP - Tabela 2'!I$11,'PCP - Tabela 1'!G498,IF('Relatório PCP - Tabela 3'!F$6='PCP - Tabela 2'!M$11,'PCP - Tabela 1'!H498,IF('Relatório PCP - Tabela 3'!F$6='PCP - Tabela 2'!Q$11,'PCP - Tabela 1'!I498,""))))</f>
        <v>0</v>
      </c>
      <c r="M486" s="189"/>
      <c r="N486" s="189"/>
      <c r="O486" s="189"/>
      <c r="P486" s="189"/>
      <c r="Q486" s="190">
        <f t="shared" si="23"/>
        <v>0</v>
      </c>
      <c r="R486" s="190"/>
    </row>
    <row r="487" spans="1:18" ht="13.35" customHeight="1" x14ac:dyDescent="0.2">
      <c r="A487" s="36">
        <v>17</v>
      </c>
      <c r="B487" s="587" t="s">
        <v>87</v>
      </c>
      <c r="C487" s="587"/>
      <c r="D487" s="587"/>
      <c r="E487" s="587"/>
      <c r="F487" s="38"/>
      <c r="G487" s="172" t="str">
        <f>IF(F487=0,"",(F487/('Relatório PCP - Tabela 3'!P$95*'Relatório PCP - Tabela 3'!Q$95))*1000)</f>
        <v/>
      </c>
      <c r="H487" s="173">
        <f>IF('Relatório PCP - Tabela 3'!F$6='PCP - Tabela 2'!E$11,'PCP - Tabela 1'!K460,IF('Relatório PCP - Tabela 3'!F$6='PCP - Tabela 2'!I$11,'PCP - Tabela 1'!L460,IF('Relatório PCP - Tabela 3'!F$6='PCP - Tabela 2'!M$11,'PCP - Tabela 1'!M460,IF('Relatório PCP - Tabela 3'!F$6='PCP - Tabela 2'!Q$11,'PCP - Tabela 1'!N460,""))))</f>
        <v>0</v>
      </c>
      <c r="I487" s="38"/>
      <c r="J487" s="602" t="str">
        <f>IF(I487=0,"",(I487/('Relatório PCP - Tabela 3'!P$97*'Relatório PCP - Tabela 3'!Q$97))*1000)</f>
        <v/>
      </c>
      <c r="K487" s="602"/>
      <c r="L487" s="173">
        <f>IF('Relatório PCP - Tabela 3'!F$6='PCP - Tabela 2'!E$11,'PCP - Tabela 1'!F499,IF('Relatório PCP - Tabela 3'!F$6='PCP - Tabela 2'!I$11,'PCP - Tabela 1'!G499,IF('Relatório PCP - Tabela 3'!F$6='PCP - Tabela 2'!M$11,'PCP - Tabela 1'!H499,IF('Relatório PCP - Tabela 3'!F$6='PCP - Tabela 2'!Q$11,'PCP - Tabela 1'!I499,""))))</f>
        <v>0</v>
      </c>
      <c r="M487" s="189"/>
      <c r="N487" s="189"/>
      <c r="O487" s="189"/>
      <c r="P487" s="189"/>
      <c r="Q487" s="190">
        <f t="shared" si="23"/>
        <v>0</v>
      </c>
      <c r="R487" s="190"/>
    </row>
    <row r="488" spans="1:18" ht="13.35" customHeight="1" x14ac:dyDescent="0.2">
      <c r="A488" s="36">
        <v>18</v>
      </c>
      <c r="B488" s="499" t="s">
        <v>89</v>
      </c>
      <c r="C488" s="499"/>
      <c r="D488" s="499"/>
      <c r="E488" s="499"/>
      <c r="F488" s="38"/>
      <c r="G488" s="172" t="str">
        <f>IF(F488=0,"",(F488/('Relatório PCP - Tabela 3'!P$95*'Relatório PCP - Tabela 3'!Q$95))*1000)</f>
        <v/>
      </c>
      <c r="H488" s="173">
        <f>IF('Relatório PCP - Tabela 3'!F$6='PCP - Tabela 2'!E$11,'PCP - Tabela 1'!K461,IF('Relatório PCP - Tabela 3'!F$6='PCP - Tabela 2'!I$11,'PCP - Tabela 1'!L461,IF('Relatório PCP - Tabela 3'!F$6='PCP - Tabela 2'!M$11,'PCP - Tabela 1'!M461,IF('Relatório PCP - Tabela 3'!F$6='PCP - Tabela 2'!Q$11,'PCP - Tabela 1'!N461,""))))</f>
        <v>0</v>
      </c>
      <c r="I488" s="38"/>
      <c r="J488" s="602" t="str">
        <f>IF(I488=0,"",(I488/('Relatório PCP - Tabela 3'!P$97*'Relatório PCP - Tabela 3'!Q$97))*1000)</f>
        <v/>
      </c>
      <c r="K488" s="602"/>
      <c r="L488" s="173">
        <f>IF('Relatório PCP - Tabela 3'!F$6='PCP - Tabela 2'!E$11,'PCP - Tabela 1'!F500,IF('Relatório PCP - Tabela 3'!F$6='PCP - Tabela 2'!I$11,'PCP - Tabela 1'!G500,IF('Relatório PCP - Tabela 3'!F$6='PCP - Tabela 2'!M$11,'PCP - Tabela 1'!H500,IF('Relatório PCP - Tabela 3'!F$6='PCP - Tabela 2'!Q$11,'PCP - Tabela 1'!I500,""))))</f>
        <v>0</v>
      </c>
      <c r="M488" s="166"/>
      <c r="N488" s="166"/>
      <c r="O488" s="166"/>
      <c r="P488" s="166"/>
      <c r="Q488" s="190">
        <f t="shared" si="23"/>
        <v>0</v>
      </c>
      <c r="R488" s="192"/>
    </row>
    <row r="489" spans="1:18" ht="13.35" customHeight="1" x14ac:dyDescent="0.2">
      <c r="A489" s="36">
        <v>19</v>
      </c>
      <c r="B489" s="587" t="s">
        <v>92</v>
      </c>
      <c r="C489" s="587"/>
      <c r="D489" s="587"/>
      <c r="E489" s="587"/>
      <c r="F489" s="38"/>
      <c r="G489" s="172" t="str">
        <f>IF(F489=0,"",(F489/('Relatório PCP - Tabela 3'!P$95*'Relatório PCP - Tabela 3'!Q$95))*1000)</f>
        <v/>
      </c>
      <c r="H489" s="173">
        <f>IF('Relatório PCP - Tabela 3'!F$6='PCP - Tabela 2'!E$11,'PCP - Tabela 1'!K462,IF('Relatório PCP - Tabela 3'!F$6='PCP - Tabela 2'!I$11,'PCP - Tabela 1'!L462,IF('Relatório PCP - Tabela 3'!F$6='PCP - Tabela 2'!M$11,'PCP - Tabela 1'!M462,IF('Relatório PCP - Tabela 3'!F$6='PCP - Tabela 2'!Q$11,'PCP - Tabela 1'!N462,""))))</f>
        <v>0</v>
      </c>
      <c r="I489" s="38"/>
      <c r="J489" s="602" t="str">
        <f>IF(I489=0,"",(I489/('Relatório PCP - Tabela 3'!P$97*'Relatório PCP - Tabela 3'!Q$97))*1000)</f>
        <v/>
      </c>
      <c r="K489" s="602"/>
      <c r="L489" s="173">
        <f>IF('Relatório PCP - Tabela 3'!F$6='PCP - Tabela 2'!E$11,'PCP - Tabela 1'!F501,IF('Relatório PCP - Tabela 3'!F$6='PCP - Tabela 2'!I$11,'PCP - Tabela 1'!G501,IF('Relatório PCP - Tabela 3'!F$6='PCP - Tabela 2'!M$11,'PCP - Tabela 1'!H501,IF('Relatório PCP - Tabela 3'!F$6='PCP - Tabela 2'!Q$11,'PCP - Tabela 1'!I501,""))))</f>
        <v>0</v>
      </c>
      <c r="M489" s="189"/>
      <c r="N489" s="189"/>
      <c r="O489" s="189"/>
      <c r="P489" s="189"/>
      <c r="Q489" s="190">
        <f t="shared" si="23"/>
        <v>0</v>
      </c>
      <c r="R489" s="190"/>
    </row>
    <row r="490" spans="1:18" ht="13.35" customHeight="1" x14ac:dyDescent="0.2">
      <c r="A490" s="44"/>
      <c r="B490" s="499" t="s">
        <v>220</v>
      </c>
      <c r="C490" s="499"/>
      <c r="D490" s="499"/>
      <c r="E490" s="499"/>
      <c r="F490" s="178"/>
      <c r="G490" s="193"/>
      <c r="H490" s="180"/>
      <c r="I490" s="178"/>
      <c r="J490" s="609"/>
      <c r="K490" s="609"/>
      <c r="L490" s="180"/>
      <c r="M490" s="189"/>
      <c r="N490" s="189"/>
      <c r="O490" s="189"/>
      <c r="P490" s="189"/>
      <c r="Q490" s="190"/>
      <c r="R490" s="190"/>
    </row>
    <row r="491" spans="1:18" ht="13.35" customHeight="1" x14ac:dyDescent="0.2">
      <c r="A491" s="36">
        <v>20</v>
      </c>
      <c r="B491" s="600" t="str">
        <f>B453</f>
        <v/>
      </c>
      <c r="C491" s="600"/>
      <c r="D491" s="600"/>
      <c r="E491" s="600"/>
      <c r="F491" s="38"/>
      <c r="G491" s="172" t="str">
        <f>IF(F491=0,"",(F491/('Relatório PCP - Tabela 3'!P$95*'Relatório PCP - Tabela 3'!Q$95))*1000)</f>
        <v/>
      </c>
      <c r="H491" s="173">
        <f>IF('Relatório PCP - Tabela 3'!F$6='PCP - Tabela 2'!E$11,'PCP - Tabela 1'!K464,IF('Relatório PCP - Tabela 3'!F$6='PCP - Tabela 2'!I$11,'PCP - Tabela 1'!L464,IF('Relatório PCP - Tabela 3'!F$6='PCP - Tabela 2'!M$11,'PCP - Tabela 1'!M464,IF('Relatório PCP - Tabela 3'!F$6='PCP - Tabela 2'!Q$11,'PCP - Tabela 1'!N464,""))))</f>
        <v>0</v>
      </c>
      <c r="I491" s="38"/>
      <c r="J491" s="602" t="str">
        <f>IF(I491=0,"",(I491/('Relatório PCP - Tabela 3'!P$97*'Relatório PCP - Tabela 3'!Q$97))*1000)</f>
        <v/>
      </c>
      <c r="K491" s="602"/>
      <c r="L491" s="173">
        <f>IF('Relatório PCP - Tabela 3'!F$6='PCP - Tabela 2'!E$11,'PCP - Tabela 1'!F503,IF('Relatório PCP - Tabela 3'!F$6='PCP - Tabela 2'!I$11,'PCP - Tabela 1'!G503,IF('Relatório PCP - Tabela 3'!F$6='PCP - Tabela 2'!M$11,'PCP - Tabela 1'!H503,IF('Relatório PCP - Tabela 3'!F$6='PCP - Tabela 2'!Q$11,'PCP - Tabela 1'!I503,""))))</f>
        <v>0</v>
      </c>
      <c r="M491" s="189"/>
      <c r="N491" s="189"/>
      <c r="O491" s="189"/>
      <c r="P491" s="189"/>
      <c r="Q491" s="190">
        <f t="shared" ref="Q491:Q496" si="24">F491+I491</f>
        <v>0</v>
      </c>
      <c r="R491" s="190"/>
    </row>
    <row r="492" spans="1:18" ht="13.35" customHeight="1" x14ac:dyDescent="0.2">
      <c r="A492" s="36">
        <v>21</v>
      </c>
      <c r="B492" s="564" t="str">
        <f>B454</f>
        <v/>
      </c>
      <c r="C492" s="564"/>
      <c r="D492" s="564"/>
      <c r="E492" s="564"/>
      <c r="F492" s="38"/>
      <c r="G492" s="172" t="str">
        <f>IF(F492=0,"",(F492/('Relatório PCP - Tabela 3'!P$95*'Relatório PCP - Tabela 3'!Q$95))*1000)</f>
        <v/>
      </c>
      <c r="H492" s="173">
        <f>IF('Relatório PCP - Tabela 3'!F$6='PCP - Tabela 2'!E$11,'PCP - Tabela 1'!K465,IF('Relatório PCP - Tabela 3'!F$6='PCP - Tabela 2'!I$11,'PCP - Tabela 1'!L465,IF('Relatório PCP - Tabela 3'!F$6='PCP - Tabela 2'!M$11,'PCP - Tabela 1'!M465,IF('Relatório PCP - Tabela 3'!F$6='PCP - Tabela 2'!Q$11,'PCP - Tabela 1'!N465,""))))</f>
        <v>0</v>
      </c>
      <c r="I492" s="38"/>
      <c r="J492" s="602" t="str">
        <f>IF(I492=0,"",(I492/('Relatório PCP - Tabela 3'!P$97*'Relatório PCP - Tabela 3'!Q$97))*1000)</f>
        <v/>
      </c>
      <c r="K492" s="602"/>
      <c r="L492" s="173">
        <f>IF('Relatório PCP - Tabela 3'!F$6='PCP - Tabela 2'!E$11,'PCP - Tabela 1'!F504,IF('Relatório PCP - Tabela 3'!F$6='PCP - Tabela 2'!I$11,'PCP - Tabela 1'!G504,IF('Relatório PCP - Tabela 3'!F$6='PCP - Tabela 2'!M$11,'PCP - Tabela 1'!H504,IF('Relatório PCP - Tabela 3'!F$6='PCP - Tabela 2'!Q$11,'PCP - Tabela 1'!I504,""))))</f>
        <v>0</v>
      </c>
      <c r="M492" s="189"/>
      <c r="N492" s="189"/>
      <c r="O492" s="189"/>
      <c r="P492" s="189"/>
      <c r="Q492" s="190">
        <f t="shared" si="24"/>
        <v>0</v>
      </c>
      <c r="R492" s="190"/>
    </row>
    <row r="493" spans="1:18" ht="13.35" customHeight="1" x14ac:dyDescent="0.2">
      <c r="A493" s="36">
        <v>22</v>
      </c>
      <c r="B493" s="600" t="str">
        <f>B455</f>
        <v/>
      </c>
      <c r="C493" s="600"/>
      <c r="D493" s="600"/>
      <c r="E493" s="600"/>
      <c r="F493" s="38"/>
      <c r="G493" s="172" t="str">
        <f>IF(F493=0,"",(F493/('Relatório PCP - Tabela 3'!P$95*'Relatório PCP - Tabela 3'!Q$95))*1000)</f>
        <v/>
      </c>
      <c r="H493" s="173">
        <f>IF('Relatório PCP - Tabela 3'!F$6='PCP - Tabela 2'!E$11,'PCP - Tabela 1'!K466,IF('Relatório PCP - Tabela 3'!F$6='PCP - Tabela 2'!I$11,'PCP - Tabela 1'!L466,IF('Relatório PCP - Tabela 3'!F$6='PCP - Tabela 2'!M$11,'PCP - Tabela 1'!M466,IF('Relatório PCP - Tabela 3'!F$6='PCP - Tabela 2'!Q$11,'PCP - Tabela 1'!N466,""))))</f>
        <v>0</v>
      </c>
      <c r="I493" s="38"/>
      <c r="J493" s="602" t="str">
        <f>IF(I493=0,"",(I493/('Relatório PCP - Tabela 3'!P$97*'Relatório PCP - Tabela 3'!Q$97))*1000)</f>
        <v/>
      </c>
      <c r="K493" s="602"/>
      <c r="L493" s="173">
        <f>IF('Relatório PCP - Tabela 3'!F$6='PCP - Tabela 2'!E$11,'PCP - Tabela 1'!F505,IF('Relatório PCP - Tabela 3'!F$6='PCP - Tabela 2'!I$11,'PCP - Tabela 1'!G505,IF('Relatório PCP - Tabela 3'!F$6='PCP - Tabela 2'!M$11,'PCP - Tabela 1'!H505,IF('Relatório PCP - Tabela 3'!F$6='PCP - Tabela 2'!Q$11,'PCP - Tabela 1'!I505,""))))</f>
        <v>0</v>
      </c>
      <c r="M493" s="4"/>
      <c r="N493" s="4"/>
      <c r="O493" s="4"/>
      <c r="P493" s="4"/>
      <c r="Q493" s="190">
        <f t="shared" si="24"/>
        <v>0</v>
      </c>
    </row>
    <row r="494" spans="1:18" ht="13.35" customHeight="1" x14ac:dyDescent="0.2">
      <c r="A494" s="36">
        <v>23</v>
      </c>
      <c r="B494" s="600" t="str">
        <f>B456</f>
        <v/>
      </c>
      <c r="C494" s="600"/>
      <c r="D494" s="600"/>
      <c r="E494" s="600"/>
      <c r="F494" s="38"/>
      <c r="G494" s="172" t="str">
        <f>IF(F494=0,"",(F494/('Relatório PCP - Tabela 3'!P$95*'Relatório PCP - Tabela 3'!Q$95))*1000)</f>
        <v/>
      </c>
      <c r="H494" s="173">
        <f>IF('Relatório PCP - Tabela 3'!F$6='PCP - Tabela 2'!E$11,'PCP - Tabela 1'!K467,IF('Relatório PCP - Tabela 3'!F$6='PCP - Tabela 2'!I$11,'PCP - Tabela 1'!L467,IF('Relatório PCP - Tabela 3'!F$6='PCP - Tabela 2'!M$11,'PCP - Tabela 1'!M467,IF('Relatório PCP - Tabela 3'!F$6='PCP - Tabela 2'!Q$11,'PCP - Tabela 1'!N467,""))))</f>
        <v>0</v>
      </c>
      <c r="I494" s="38"/>
      <c r="J494" s="602" t="str">
        <f>IF(I494=0,"",(I494/('Relatório PCP - Tabela 3'!P$97*'Relatório PCP - Tabela 3'!Q$97))*1000)</f>
        <v/>
      </c>
      <c r="K494" s="602"/>
      <c r="L494" s="173">
        <f>IF('Relatório PCP - Tabela 3'!F$6='PCP - Tabela 2'!E$11,'PCP - Tabela 1'!F506,IF('Relatório PCP - Tabela 3'!F$6='PCP - Tabela 2'!I$11,'PCP - Tabela 1'!G506,IF('Relatório PCP - Tabela 3'!F$6='PCP - Tabela 2'!M$11,'PCP - Tabela 1'!H506,IF('Relatório PCP - Tabela 3'!F$6='PCP - Tabela 2'!Q$11,'PCP - Tabela 1'!I506,""))))</f>
        <v>0</v>
      </c>
      <c r="M494" s="4"/>
      <c r="N494" s="4"/>
      <c r="O494" s="4"/>
      <c r="P494" s="4"/>
      <c r="Q494" s="190">
        <f t="shared" si="24"/>
        <v>0</v>
      </c>
    </row>
    <row r="495" spans="1:18" ht="13.35" customHeight="1" x14ac:dyDescent="0.2">
      <c r="A495" s="36">
        <v>24</v>
      </c>
      <c r="B495" s="564" t="str">
        <f>B457</f>
        <v/>
      </c>
      <c r="C495" s="564"/>
      <c r="D495" s="564"/>
      <c r="E495" s="564"/>
      <c r="F495" s="38"/>
      <c r="G495" s="172" t="str">
        <f>IF(F495=0,"",(F495/('Relatório PCP - Tabela 3'!P$95*'Relatório PCP - Tabela 3'!Q$95))*1000)</f>
        <v/>
      </c>
      <c r="H495" s="173">
        <f>IF('Relatório PCP - Tabela 3'!F$6='PCP - Tabela 2'!E$11,'PCP - Tabela 1'!K468,IF('Relatório PCP - Tabela 3'!F$6='PCP - Tabela 2'!I$11,'PCP - Tabela 1'!L468,IF('Relatório PCP - Tabela 3'!F$6='PCP - Tabela 2'!M$11,'PCP - Tabela 1'!M468,IF('Relatório PCP - Tabela 3'!F$6='PCP - Tabela 2'!Q$11,'PCP - Tabela 1'!N468,""))))</f>
        <v>0</v>
      </c>
      <c r="I495" s="38"/>
      <c r="J495" s="602" t="str">
        <f>IF(I495=0,"",(I495/('Relatório PCP - Tabela 3'!P$97*'Relatório PCP - Tabela 3'!Q$97))*1000)</f>
        <v/>
      </c>
      <c r="K495" s="602"/>
      <c r="L495" s="173">
        <f>IF('Relatório PCP - Tabela 3'!F$6='PCP - Tabela 2'!E$11,'PCP - Tabela 1'!F507,IF('Relatório PCP - Tabela 3'!F$6='PCP - Tabela 2'!I$11,'PCP - Tabela 1'!G507,IF('Relatório PCP - Tabela 3'!F$6='PCP - Tabela 2'!M$11,'PCP - Tabela 1'!H507,IF('Relatório PCP - Tabela 3'!F$6='PCP - Tabela 2'!Q$11,'PCP - Tabela 1'!I507,""))))</f>
        <v>0</v>
      </c>
      <c r="M495" s="4"/>
      <c r="N495" s="4"/>
      <c r="O495" s="4"/>
      <c r="P495" s="4"/>
      <c r="Q495" s="190">
        <f t="shared" si="24"/>
        <v>0</v>
      </c>
    </row>
    <row r="496" spans="1:18" ht="6" customHeight="1" x14ac:dyDescent="0.2">
      <c r="A496" s="32"/>
      <c r="B496" s="35"/>
      <c r="C496" s="35"/>
      <c r="D496" s="35"/>
      <c r="E496" s="35"/>
      <c r="J496" s="13"/>
      <c r="K496" s="13"/>
      <c r="O496" s="13"/>
      <c r="P496" s="13"/>
      <c r="Q496" s="190">
        <f t="shared" si="24"/>
        <v>0</v>
      </c>
    </row>
    <row r="497" spans="1:18" ht="22.5" customHeight="1" x14ac:dyDescent="0.25">
      <c r="A497" s="497" t="s">
        <v>19</v>
      </c>
      <c r="B497" s="497"/>
      <c r="C497" s="497"/>
      <c r="D497" s="497"/>
      <c r="E497" s="505" t="str">
        <f>E459</f>
        <v>3R Petroleum</v>
      </c>
      <c r="F497" s="505"/>
      <c r="G497" s="505"/>
      <c r="H497" s="505"/>
      <c r="I497" s="505"/>
      <c r="K497" s="486" t="s">
        <v>21</v>
      </c>
      <c r="L497" s="486"/>
      <c r="M497" s="486"/>
      <c r="N497" s="486"/>
      <c r="O497" s="486"/>
      <c r="P497" s="158"/>
    </row>
    <row r="498" spans="1:18" ht="6" customHeight="1" x14ac:dyDescent="0.2">
      <c r="I498" s="22"/>
      <c r="K498" s="22"/>
      <c r="L498" s="22"/>
      <c r="M498" s="22"/>
      <c r="N498" s="22"/>
      <c r="O498" s="22"/>
      <c r="P498" s="22"/>
    </row>
    <row r="499" spans="1:18" ht="16.5" customHeight="1" x14ac:dyDescent="0.2">
      <c r="A499" s="487" t="s">
        <v>95</v>
      </c>
      <c r="B499" s="511">
        <f>B461</f>
        <v>5</v>
      </c>
      <c r="C499" s="13"/>
      <c r="D499" s="483" t="s">
        <v>250</v>
      </c>
      <c r="E499" s="483"/>
      <c r="F499" s="483"/>
      <c r="G499" s="483"/>
      <c r="H499" s="483"/>
      <c r="I499" s="483"/>
      <c r="K499" s="586" t="s">
        <v>222</v>
      </c>
      <c r="L499" s="586"/>
      <c r="M499" s="586"/>
      <c r="N499" s="586"/>
      <c r="O499" s="586"/>
      <c r="P499" s="159"/>
    </row>
    <row r="500" spans="1:18" ht="14.25" customHeight="1" x14ac:dyDescent="0.2">
      <c r="A500" s="487"/>
      <c r="B500" s="511"/>
      <c r="C500" s="13"/>
      <c r="D500" s="483" t="s">
        <v>7</v>
      </c>
      <c r="E500" s="483"/>
      <c r="F500" s="483"/>
      <c r="G500" s="483" t="s">
        <v>8</v>
      </c>
      <c r="H500" s="483"/>
      <c r="I500" s="483"/>
    </row>
    <row r="501" spans="1:18" ht="14.25" customHeight="1" x14ac:dyDescent="0.25">
      <c r="A501" s="477" t="s">
        <v>4</v>
      </c>
      <c r="B501" s="477"/>
      <c r="C501" s="23"/>
      <c r="D501" s="14" t="s">
        <v>9</v>
      </c>
      <c r="E501" s="14" t="s">
        <v>10</v>
      </c>
      <c r="F501" s="14" t="s">
        <v>11</v>
      </c>
      <c r="G501" s="14" t="s">
        <v>9</v>
      </c>
      <c r="H501" s="14" t="s">
        <v>10</v>
      </c>
      <c r="I501" s="14" t="s">
        <v>11</v>
      </c>
      <c r="K501" s="593" t="s">
        <v>223</v>
      </c>
      <c r="L501" s="593"/>
      <c r="M501" s="593"/>
      <c r="N501" s="593"/>
      <c r="O501" s="593"/>
      <c r="P501" s="22"/>
    </row>
    <row r="502" spans="1:18" ht="13.5" customHeight="1" x14ac:dyDescent="0.2">
      <c r="A502" s="551">
        <f>A464</f>
        <v>44986</v>
      </c>
      <c r="B502" s="551"/>
      <c r="C502" s="23"/>
      <c r="D502" s="72">
        <f t="shared" ref="D502:I502" si="25">D464</f>
        <v>2</v>
      </c>
      <c r="E502" s="72">
        <f t="shared" si="25"/>
        <v>8</v>
      </c>
      <c r="F502" s="73">
        <f t="shared" si="25"/>
        <v>2022</v>
      </c>
      <c r="G502" s="72">
        <f t="shared" si="25"/>
        <v>31</v>
      </c>
      <c r="H502" s="72">
        <f t="shared" si="25"/>
        <v>12</v>
      </c>
      <c r="I502" s="73">
        <f t="shared" si="25"/>
        <v>2022</v>
      </c>
      <c r="K502" s="594" t="s">
        <v>25</v>
      </c>
      <c r="L502" s="594"/>
      <c r="M502" s="594"/>
      <c r="N502" s="594"/>
      <c r="O502" s="594"/>
      <c r="P502" s="22"/>
      <c r="Q502" s="14" t="s">
        <v>535</v>
      </c>
    </row>
    <row r="503" spans="1:18" ht="6" customHeight="1" x14ac:dyDescent="0.2"/>
    <row r="504" spans="1:18" ht="16.5" customHeight="1" x14ac:dyDescent="0.2">
      <c r="A504" s="586" t="s">
        <v>522</v>
      </c>
      <c r="B504" s="586"/>
      <c r="C504" s="586"/>
      <c r="D504" s="586"/>
      <c r="E504" s="586"/>
      <c r="F504" s="586"/>
      <c r="G504" s="586"/>
      <c r="H504" s="586"/>
      <c r="I504" s="586"/>
      <c r="J504" s="586"/>
      <c r="K504" s="586"/>
      <c r="L504" s="586"/>
      <c r="M504" s="52"/>
      <c r="N504" s="52"/>
      <c r="O504" s="52"/>
      <c r="P504" s="52"/>
      <c r="Q504" s="52"/>
    </row>
    <row r="505" spans="1:18" ht="13.7" customHeight="1" x14ac:dyDescent="0.2">
      <c r="A505" s="603" t="s">
        <v>31</v>
      </c>
      <c r="B505" s="502" t="s">
        <v>98</v>
      </c>
      <c r="C505" s="502"/>
      <c r="D505" s="502"/>
      <c r="E505" s="502"/>
      <c r="F505" s="604" t="str">
        <f>'Relatório PCP - Tabela 3'!A99</f>
        <v/>
      </c>
      <c r="G505" s="604"/>
      <c r="H505" s="604"/>
      <c r="I505" s="604" t="str">
        <f>'Relatório PCP - Tabela 3'!A118</f>
        <v/>
      </c>
      <c r="J505" s="604"/>
      <c r="K505" s="604"/>
      <c r="L505" s="604"/>
      <c r="M505" s="52"/>
      <c r="N505" s="52"/>
      <c r="O505" s="52"/>
      <c r="P505" s="52"/>
      <c r="Q505" s="52"/>
    </row>
    <row r="506" spans="1:18" ht="12.75" customHeight="1" x14ac:dyDescent="0.2">
      <c r="A506" s="603"/>
      <c r="B506" s="502"/>
      <c r="C506" s="502"/>
      <c r="D506" s="502"/>
      <c r="E506" s="502"/>
      <c r="F506" s="182" t="s">
        <v>40</v>
      </c>
      <c r="G506" s="167" t="s">
        <v>40</v>
      </c>
      <c r="H506" s="183" t="s">
        <v>523</v>
      </c>
      <c r="I506" s="182" t="s">
        <v>40</v>
      </c>
      <c r="J506" s="608" t="s">
        <v>40</v>
      </c>
      <c r="K506" s="608"/>
      <c r="L506" s="183" t="s">
        <v>523</v>
      </c>
      <c r="M506" s="52"/>
      <c r="N506" s="52"/>
      <c r="O506" s="52"/>
      <c r="P506" s="52"/>
      <c r="Q506" s="52"/>
    </row>
    <row r="507" spans="1:18" ht="12.75" customHeight="1" x14ac:dyDescent="0.25">
      <c r="A507" s="603"/>
      <c r="B507" s="502"/>
      <c r="C507" s="502"/>
      <c r="D507" s="502"/>
      <c r="E507" s="502"/>
      <c r="F507" s="184" t="s">
        <v>480</v>
      </c>
      <c r="G507" s="168" t="s">
        <v>499</v>
      </c>
      <c r="H507" s="185" t="s">
        <v>524</v>
      </c>
      <c r="I507" s="184" t="s">
        <v>480</v>
      </c>
      <c r="J507" s="606" t="s">
        <v>499</v>
      </c>
      <c r="K507" s="606"/>
      <c r="L507" s="185" t="s">
        <v>524</v>
      </c>
      <c r="M507" s="52"/>
      <c r="N507" s="52"/>
      <c r="O507" s="52"/>
      <c r="P507" s="52"/>
      <c r="Q507" s="52"/>
    </row>
    <row r="508" spans="1:18" ht="13.5" customHeight="1" x14ac:dyDescent="0.25">
      <c r="A508" s="603"/>
      <c r="B508" s="502"/>
      <c r="C508" s="502"/>
      <c r="D508" s="502"/>
      <c r="E508" s="502"/>
      <c r="F508" s="186" t="s">
        <v>481</v>
      </c>
      <c r="G508" s="187" t="s">
        <v>504</v>
      </c>
      <c r="H508" s="188" t="s">
        <v>504</v>
      </c>
      <c r="I508" s="186" t="s">
        <v>481</v>
      </c>
      <c r="J508" s="607" t="s">
        <v>504</v>
      </c>
      <c r="K508" s="607"/>
      <c r="L508" s="188" t="s">
        <v>504</v>
      </c>
      <c r="M508" s="52"/>
      <c r="N508" s="52"/>
      <c r="O508" s="52"/>
      <c r="P508" s="52"/>
      <c r="Q508" s="52"/>
    </row>
    <row r="509" spans="1:18" ht="13.35" customHeight="1" x14ac:dyDescent="0.2">
      <c r="A509" s="36">
        <v>1</v>
      </c>
      <c r="B509" s="587" t="s">
        <v>55</v>
      </c>
      <c r="C509" s="587"/>
      <c r="D509" s="587"/>
      <c r="E509" s="587"/>
      <c r="F509" s="38"/>
      <c r="G509" s="172" t="str">
        <f>IF(F509=0,"",(F509/('Relatório PCP - Tabela 3'!P$99*'Relatório PCP - Tabela 3'!Q$99))*1000)</f>
        <v/>
      </c>
      <c r="H509" s="173">
        <f>IF('Relatório PCP - Tabela 3'!F$6='PCP - Tabela 2'!E$11,'PCP - Tabela 1'!K483,IF('Relatório PCP - Tabela 3'!F$6='PCP - Tabela 2'!I$11,'PCP - Tabela 1'!L483,IF('Relatório PCP - Tabela 3'!F$6='PCP - Tabela 2'!M$11,'PCP - Tabela 1'!M483,IF('Relatório PCP - Tabela 3'!F$6='PCP - Tabela 2'!Q$11,'PCP - Tabela 1'!N483,""))))</f>
        <v>0</v>
      </c>
      <c r="I509" s="38"/>
      <c r="J509" s="602" t="str">
        <f>IF(I509=0,"",(I509/('Relatório PCP - Tabela 3'!P$118*'Relatório PCP - Tabela 3'!Q$118))*1000)</f>
        <v/>
      </c>
      <c r="K509" s="602"/>
      <c r="L509" s="173">
        <f>IF('Relatório PCP - Tabela 3'!F$6='PCP - Tabela 2'!E$11,'PCP - Tabela 1'!F522,IF('Relatório PCP - Tabela 3'!F$6='PCP - Tabela 2'!I$11,'PCP - Tabela 1'!G522,IF('Relatório PCP - Tabela 3'!F$6='PCP - Tabela 2'!M$11,'PCP - Tabela 1'!H522,IF('Relatório PCP - Tabela 3'!F$6='PCP - Tabela 2'!Q$11,'PCP - Tabela 1'!I522,""))))</f>
        <v>0</v>
      </c>
      <c r="M509" s="189"/>
      <c r="N509" s="189"/>
      <c r="O509" s="189"/>
      <c r="P509" s="189"/>
      <c r="Q509" s="190">
        <f t="shared" ref="Q509:Q527" si="26">F509+I509</f>
        <v>0</v>
      </c>
      <c r="R509" s="190"/>
    </row>
    <row r="510" spans="1:18" ht="13.35" customHeight="1" x14ac:dyDescent="0.2">
      <c r="A510" s="36">
        <v>2</v>
      </c>
      <c r="B510" s="587" t="s">
        <v>57</v>
      </c>
      <c r="C510" s="587"/>
      <c r="D510" s="587"/>
      <c r="E510" s="587"/>
      <c r="F510" s="38"/>
      <c r="G510" s="172" t="str">
        <f>IF(F510=0,"",(F510/('Relatório PCP - Tabela 3'!P$99*'Relatório PCP - Tabela 3'!Q$99))*1000)</f>
        <v/>
      </c>
      <c r="H510" s="173">
        <f>IF('Relatório PCP - Tabela 3'!F$6='PCP - Tabela 2'!E$11,'PCP - Tabela 1'!K484,IF('Relatório PCP - Tabela 3'!F$6='PCP - Tabela 2'!I$11,'PCP - Tabela 1'!L484,IF('Relatório PCP - Tabela 3'!F$6='PCP - Tabela 2'!M$11,'PCP - Tabela 1'!M484,IF('Relatório PCP - Tabela 3'!F$6='PCP - Tabela 2'!Q$11,'PCP - Tabela 1'!N484,""))))</f>
        <v>0</v>
      </c>
      <c r="I510" s="38"/>
      <c r="J510" s="602" t="str">
        <f>IF(I510=0,"",(I510/('Relatório PCP - Tabela 3'!P$118*'Relatório PCP - Tabela 3'!Q$118))*1000)</f>
        <v/>
      </c>
      <c r="K510" s="602"/>
      <c r="L510" s="173">
        <f>IF('Relatório PCP - Tabela 3'!F$6='PCP - Tabela 2'!E$11,'PCP - Tabela 1'!F523,IF('Relatório PCP - Tabela 3'!F$6='PCP - Tabela 2'!I$11,'PCP - Tabela 1'!G523,IF('Relatório PCP - Tabela 3'!F$6='PCP - Tabela 2'!M$11,'PCP - Tabela 1'!H523,IF('Relatório PCP - Tabela 3'!F$6='PCP - Tabela 2'!Q$11,'PCP - Tabela 1'!I523,""))))</f>
        <v>0</v>
      </c>
      <c r="M510" s="189"/>
      <c r="N510" s="189"/>
      <c r="O510" s="189"/>
      <c r="P510" s="189"/>
      <c r="Q510" s="190">
        <f t="shared" si="26"/>
        <v>0</v>
      </c>
      <c r="R510" s="190"/>
    </row>
    <row r="511" spans="1:18" ht="13.35" customHeight="1" x14ac:dyDescent="0.2">
      <c r="A511" s="36">
        <v>3</v>
      </c>
      <c r="B511" s="587" t="s">
        <v>59</v>
      </c>
      <c r="C511" s="587"/>
      <c r="D511" s="587"/>
      <c r="E511" s="587"/>
      <c r="F511" s="38"/>
      <c r="G511" s="172" t="str">
        <f>IF(F511=0,"",(F511/('Relatório PCP - Tabela 3'!P$99*'Relatório PCP - Tabela 3'!Q$99))*1000)</f>
        <v/>
      </c>
      <c r="H511" s="173">
        <f>IF('Relatório PCP - Tabela 3'!F$6='PCP - Tabela 2'!E$11,'PCP - Tabela 1'!K485,IF('Relatório PCP - Tabela 3'!F$6='PCP - Tabela 2'!I$11,'PCP - Tabela 1'!L485,IF('Relatório PCP - Tabela 3'!F$6='PCP - Tabela 2'!M$11,'PCP - Tabela 1'!M485,IF('Relatório PCP - Tabela 3'!F$6='PCP - Tabela 2'!Q$11,'PCP - Tabela 1'!N485,""))))</f>
        <v>0</v>
      </c>
      <c r="I511" s="38"/>
      <c r="J511" s="602" t="str">
        <f>IF(I511=0,"",(I511/('Relatório PCP - Tabela 3'!P$118*'Relatório PCP - Tabela 3'!Q$118))*1000)</f>
        <v/>
      </c>
      <c r="K511" s="602"/>
      <c r="L511" s="173">
        <f>IF('Relatório PCP - Tabela 3'!F$6='PCP - Tabela 2'!E$11,'PCP - Tabela 1'!F524,IF('Relatório PCP - Tabela 3'!F$6='PCP - Tabela 2'!I$11,'PCP - Tabela 1'!G524,IF('Relatório PCP - Tabela 3'!F$6='PCP - Tabela 2'!M$11,'PCP - Tabela 1'!H524,IF('Relatório PCP - Tabela 3'!F$6='PCP - Tabela 2'!Q$11,'PCP - Tabela 1'!I524,""))))</f>
        <v>0</v>
      </c>
      <c r="M511" s="189"/>
      <c r="N511" s="189"/>
      <c r="O511" s="189"/>
      <c r="P511" s="189"/>
      <c r="Q511" s="190">
        <f t="shared" si="26"/>
        <v>0</v>
      </c>
      <c r="R511" s="190"/>
    </row>
    <row r="512" spans="1:18" ht="13.35" customHeight="1" x14ac:dyDescent="0.2">
      <c r="A512" s="36">
        <v>4</v>
      </c>
      <c r="B512" s="587" t="s">
        <v>61</v>
      </c>
      <c r="C512" s="587"/>
      <c r="D512" s="587"/>
      <c r="E512" s="587"/>
      <c r="F512" s="38"/>
      <c r="G512" s="172" t="str">
        <f>IF(F512=0,"",(F512/('Relatório PCP - Tabela 3'!P$99*'Relatório PCP - Tabela 3'!Q$99))*1000)</f>
        <v/>
      </c>
      <c r="H512" s="173">
        <f>IF('Relatório PCP - Tabela 3'!F$6='PCP - Tabela 2'!E$11,'PCP - Tabela 1'!K486,IF('Relatório PCP - Tabela 3'!F$6='PCP - Tabela 2'!I$11,'PCP - Tabela 1'!L486,IF('Relatório PCP - Tabela 3'!F$6='PCP - Tabela 2'!M$11,'PCP - Tabela 1'!M486,IF('Relatório PCP - Tabela 3'!F$6='PCP - Tabela 2'!Q$11,'PCP - Tabela 1'!N486,""))))</f>
        <v>0</v>
      </c>
      <c r="I512" s="38"/>
      <c r="J512" s="602" t="str">
        <f>IF(I512=0,"",(I512/('Relatório PCP - Tabela 3'!P$118*'Relatório PCP - Tabela 3'!Q$118))*1000)</f>
        <v/>
      </c>
      <c r="K512" s="602"/>
      <c r="L512" s="173">
        <f>IF('Relatório PCP - Tabela 3'!F$6='PCP - Tabela 2'!E$11,'PCP - Tabela 1'!F525,IF('Relatório PCP - Tabela 3'!F$6='PCP - Tabela 2'!I$11,'PCP - Tabela 1'!G525,IF('Relatório PCP - Tabela 3'!F$6='PCP - Tabela 2'!M$11,'PCP - Tabela 1'!H525,IF('Relatório PCP - Tabela 3'!F$6='PCP - Tabela 2'!Q$11,'PCP - Tabela 1'!I525,""))))</f>
        <v>0</v>
      </c>
      <c r="M512" s="189"/>
      <c r="N512" s="189"/>
      <c r="O512" s="189"/>
      <c r="P512" s="189"/>
      <c r="Q512" s="190">
        <f t="shared" si="26"/>
        <v>0</v>
      </c>
      <c r="R512" s="190"/>
    </row>
    <row r="513" spans="1:18" ht="13.35" customHeight="1" x14ac:dyDescent="0.2">
      <c r="A513" s="36">
        <v>5</v>
      </c>
      <c r="B513" s="587" t="s">
        <v>63</v>
      </c>
      <c r="C513" s="587"/>
      <c r="D513" s="587"/>
      <c r="E513" s="587"/>
      <c r="F513" s="38"/>
      <c r="G513" s="172" t="str">
        <f>IF(F513=0,"",(F513/('Relatório PCP - Tabela 3'!P$99*'Relatório PCP - Tabela 3'!Q$99))*1000)</f>
        <v/>
      </c>
      <c r="H513" s="173">
        <f>IF('Relatório PCP - Tabela 3'!F$6='PCP - Tabela 2'!E$11,'PCP - Tabela 1'!K487,IF('Relatório PCP - Tabela 3'!F$6='PCP - Tabela 2'!I$11,'PCP - Tabela 1'!L487,IF('Relatório PCP - Tabela 3'!F$6='PCP - Tabela 2'!M$11,'PCP - Tabela 1'!M487,IF('Relatório PCP - Tabela 3'!F$6='PCP - Tabela 2'!Q$11,'PCP - Tabela 1'!N487,""))))</f>
        <v>0</v>
      </c>
      <c r="I513" s="38"/>
      <c r="J513" s="602" t="str">
        <f>IF(I513=0,"",(I513/('Relatório PCP - Tabela 3'!P$118*'Relatório PCP - Tabela 3'!Q$118))*1000)</f>
        <v/>
      </c>
      <c r="K513" s="602"/>
      <c r="L513" s="173">
        <f>IF('Relatório PCP - Tabela 3'!F$6='PCP - Tabela 2'!E$11,'PCP - Tabela 1'!F526,IF('Relatório PCP - Tabela 3'!F$6='PCP - Tabela 2'!I$11,'PCP - Tabela 1'!G526,IF('Relatório PCP - Tabela 3'!F$6='PCP - Tabela 2'!M$11,'PCP - Tabela 1'!H526,IF('Relatório PCP - Tabela 3'!F$6='PCP - Tabela 2'!Q$11,'PCP - Tabela 1'!I526,""))))</f>
        <v>0</v>
      </c>
      <c r="M513" s="189"/>
      <c r="N513" s="189"/>
      <c r="O513" s="189"/>
      <c r="P513" s="189"/>
      <c r="Q513" s="190">
        <f t="shared" si="26"/>
        <v>0</v>
      </c>
      <c r="R513" s="190"/>
    </row>
    <row r="514" spans="1:18" ht="13.35" customHeight="1" x14ac:dyDescent="0.2">
      <c r="A514" s="36">
        <v>6</v>
      </c>
      <c r="B514" s="587" t="s">
        <v>65</v>
      </c>
      <c r="C514" s="587"/>
      <c r="D514" s="587"/>
      <c r="E514" s="587"/>
      <c r="F514" s="38"/>
      <c r="G514" s="172" t="str">
        <f>IF(F514=0,"",(F514/('Relatório PCP - Tabela 3'!P$99*'Relatório PCP - Tabela 3'!Q$99))*1000)</f>
        <v/>
      </c>
      <c r="H514" s="173">
        <f>IF('Relatório PCP - Tabela 3'!F$6='PCP - Tabela 2'!E$11,'PCP - Tabela 1'!K488,IF('Relatório PCP - Tabela 3'!F$6='PCP - Tabela 2'!I$11,'PCP - Tabela 1'!L488,IF('Relatório PCP - Tabela 3'!F$6='PCP - Tabela 2'!M$11,'PCP - Tabela 1'!M488,IF('Relatório PCP - Tabela 3'!F$6='PCP - Tabela 2'!Q$11,'PCP - Tabela 1'!N488,""))))</f>
        <v>0</v>
      </c>
      <c r="I514" s="38"/>
      <c r="J514" s="602" t="str">
        <f>IF(I514=0,"",(I514/('Relatório PCP - Tabela 3'!P$118*'Relatório PCP - Tabela 3'!Q$118))*1000)</f>
        <v/>
      </c>
      <c r="K514" s="602"/>
      <c r="L514" s="173">
        <f>IF('Relatório PCP - Tabela 3'!F$6='PCP - Tabela 2'!E$11,'PCP - Tabela 1'!F527,IF('Relatório PCP - Tabela 3'!F$6='PCP - Tabela 2'!I$11,'PCP - Tabela 1'!G527,IF('Relatório PCP - Tabela 3'!F$6='PCP - Tabela 2'!M$11,'PCP - Tabela 1'!H527,IF('Relatório PCP - Tabela 3'!F$6='PCP - Tabela 2'!Q$11,'PCP - Tabela 1'!I527,""))))</f>
        <v>0</v>
      </c>
      <c r="M514" s="189"/>
      <c r="N514" s="189"/>
      <c r="O514" s="189"/>
      <c r="P514" s="189"/>
      <c r="Q514" s="190">
        <f t="shared" si="26"/>
        <v>0</v>
      </c>
      <c r="R514" s="190"/>
    </row>
    <row r="515" spans="1:18" ht="13.35" customHeight="1" x14ac:dyDescent="0.2">
      <c r="A515" s="36">
        <v>7</v>
      </c>
      <c r="B515" s="587" t="s">
        <v>67</v>
      </c>
      <c r="C515" s="587"/>
      <c r="D515" s="587"/>
      <c r="E515" s="587"/>
      <c r="F515" s="38"/>
      <c r="G515" s="172" t="str">
        <f>IF(F515=0,"",(F515/('Relatório PCP - Tabela 3'!P$99*'Relatório PCP - Tabela 3'!Q$99))*1000)</f>
        <v/>
      </c>
      <c r="H515" s="173">
        <f>IF('Relatório PCP - Tabela 3'!F$6='PCP - Tabela 2'!E$11,'PCP - Tabela 1'!K489,IF('Relatório PCP - Tabela 3'!F$6='PCP - Tabela 2'!I$11,'PCP - Tabela 1'!L489,IF('Relatório PCP - Tabela 3'!F$6='PCP - Tabela 2'!M$11,'PCP - Tabela 1'!M489,IF('Relatório PCP - Tabela 3'!F$6='PCP - Tabela 2'!Q$11,'PCP - Tabela 1'!N489,""))))</f>
        <v>0</v>
      </c>
      <c r="I515" s="38"/>
      <c r="J515" s="602" t="str">
        <f>IF(I515=0,"",(I515/('Relatório PCP - Tabela 3'!P$118*'Relatório PCP - Tabela 3'!Q$118))*1000)</f>
        <v/>
      </c>
      <c r="K515" s="602"/>
      <c r="L515" s="173">
        <f>IF('Relatório PCP - Tabela 3'!F$6='PCP - Tabela 2'!E$11,'PCP - Tabela 1'!F528,IF('Relatório PCP - Tabela 3'!F$6='PCP - Tabela 2'!I$11,'PCP - Tabela 1'!G528,IF('Relatório PCP - Tabela 3'!F$6='PCP - Tabela 2'!M$11,'PCP - Tabela 1'!H528,IF('Relatório PCP - Tabela 3'!F$6='PCP - Tabela 2'!Q$11,'PCP - Tabela 1'!I528,""))))</f>
        <v>0</v>
      </c>
      <c r="M515" s="189"/>
      <c r="N515" s="189"/>
      <c r="O515" s="189"/>
      <c r="P515" s="189"/>
      <c r="Q515" s="190">
        <f t="shared" si="26"/>
        <v>0</v>
      </c>
      <c r="R515" s="190"/>
    </row>
    <row r="516" spans="1:18" ht="13.35" customHeight="1" x14ac:dyDescent="0.2">
      <c r="A516" s="36">
        <v>8</v>
      </c>
      <c r="B516" s="587" t="s">
        <v>69</v>
      </c>
      <c r="C516" s="587"/>
      <c r="D516" s="587"/>
      <c r="E516" s="587"/>
      <c r="F516" s="38"/>
      <c r="G516" s="172" t="str">
        <f>IF(F516=0,"",(F516/('Relatório PCP - Tabela 3'!P$99*'Relatório PCP - Tabela 3'!Q$99))*1000)</f>
        <v/>
      </c>
      <c r="H516" s="173">
        <f>IF('Relatório PCP - Tabela 3'!F$6='PCP - Tabela 2'!E$11,'PCP - Tabela 1'!K490,IF('Relatório PCP - Tabela 3'!F$6='PCP - Tabela 2'!I$11,'PCP - Tabela 1'!L490,IF('Relatório PCP - Tabela 3'!F$6='PCP - Tabela 2'!M$11,'PCP - Tabela 1'!M490,IF('Relatório PCP - Tabela 3'!F$6='PCP - Tabela 2'!Q$11,'PCP - Tabela 1'!N490,""))))</f>
        <v>0</v>
      </c>
      <c r="I516" s="38"/>
      <c r="J516" s="602" t="str">
        <f>IF(I516=0,"",(I516/('Relatório PCP - Tabela 3'!P$118*'Relatório PCP - Tabela 3'!Q$118))*1000)</f>
        <v/>
      </c>
      <c r="K516" s="602"/>
      <c r="L516" s="173">
        <f>IF('Relatório PCP - Tabela 3'!F$6='PCP - Tabela 2'!E$11,'PCP - Tabela 1'!F529,IF('Relatório PCP - Tabela 3'!F$6='PCP - Tabela 2'!I$11,'PCP - Tabela 1'!G529,IF('Relatório PCP - Tabela 3'!F$6='PCP - Tabela 2'!M$11,'PCP - Tabela 1'!H529,IF('Relatório PCP - Tabela 3'!F$6='PCP - Tabela 2'!Q$11,'PCP - Tabela 1'!I529,""))))</f>
        <v>0</v>
      </c>
      <c r="M516" s="189"/>
      <c r="N516" s="189"/>
      <c r="O516" s="189"/>
      <c r="P516" s="189"/>
      <c r="Q516" s="190">
        <f t="shared" si="26"/>
        <v>0</v>
      </c>
      <c r="R516" s="190"/>
    </row>
    <row r="517" spans="1:18" ht="13.35" customHeight="1" x14ac:dyDescent="0.2">
      <c r="A517" s="36">
        <v>9</v>
      </c>
      <c r="B517" s="587" t="s">
        <v>71</v>
      </c>
      <c r="C517" s="587"/>
      <c r="D517" s="587"/>
      <c r="E517" s="587"/>
      <c r="F517" s="38"/>
      <c r="G517" s="172" t="str">
        <f>IF(F517=0,"",(F517/('Relatório PCP - Tabela 3'!P$99*'Relatório PCP - Tabela 3'!Q$99))*1000)</f>
        <v/>
      </c>
      <c r="H517" s="173">
        <f>IF('Relatório PCP - Tabela 3'!F$6='PCP - Tabela 2'!E$11,'PCP - Tabela 1'!K491,IF('Relatório PCP - Tabela 3'!F$6='PCP - Tabela 2'!I$11,'PCP - Tabela 1'!L491,IF('Relatório PCP - Tabela 3'!F$6='PCP - Tabela 2'!M$11,'PCP - Tabela 1'!M491,IF('Relatório PCP - Tabela 3'!F$6='PCP - Tabela 2'!Q$11,'PCP - Tabela 1'!N491,""))))</f>
        <v>0</v>
      </c>
      <c r="I517" s="38"/>
      <c r="J517" s="602" t="str">
        <f>IF(I517=0,"",(I517/('Relatório PCP - Tabela 3'!P$118*'Relatório PCP - Tabela 3'!Q$118))*1000)</f>
        <v/>
      </c>
      <c r="K517" s="602"/>
      <c r="L517" s="173">
        <f>IF('Relatório PCP - Tabela 3'!F$6='PCP - Tabela 2'!E$11,'PCP - Tabela 1'!F530,IF('Relatório PCP - Tabela 3'!F$6='PCP - Tabela 2'!I$11,'PCP - Tabela 1'!G530,IF('Relatório PCP - Tabela 3'!F$6='PCP - Tabela 2'!M$11,'PCP - Tabela 1'!H530,IF('Relatório PCP - Tabela 3'!F$6='PCP - Tabela 2'!Q$11,'PCP - Tabela 1'!I530,""))))</f>
        <v>0</v>
      </c>
      <c r="M517" s="189"/>
      <c r="N517" s="189"/>
      <c r="O517" s="189"/>
      <c r="P517" s="189"/>
      <c r="Q517" s="190">
        <f t="shared" si="26"/>
        <v>0</v>
      </c>
      <c r="R517" s="190"/>
    </row>
    <row r="518" spans="1:18" ht="13.35" customHeight="1" x14ac:dyDescent="0.2">
      <c r="A518" s="36">
        <v>10</v>
      </c>
      <c r="B518" s="587" t="s">
        <v>73</v>
      </c>
      <c r="C518" s="587"/>
      <c r="D518" s="587"/>
      <c r="E518" s="587"/>
      <c r="F518" s="38"/>
      <c r="G518" s="172" t="str">
        <f>IF(F518=0,"",(F518/('Relatório PCP - Tabela 3'!P$99*'Relatório PCP - Tabela 3'!Q$99))*1000)</f>
        <v/>
      </c>
      <c r="H518" s="173">
        <f>IF('Relatório PCP - Tabela 3'!F$6='PCP - Tabela 2'!E$11,'PCP - Tabela 1'!K492,IF('Relatório PCP - Tabela 3'!F$6='PCP - Tabela 2'!I$11,'PCP - Tabela 1'!L492,IF('Relatório PCP - Tabela 3'!F$6='PCP - Tabela 2'!M$11,'PCP - Tabela 1'!M492,IF('Relatório PCP - Tabela 3'!F$6='PCP - Tabela 2'!Q$11,'PCP - Tabela 1'!N492,""))))</f>
        <v>0</v>
      </c>
      <c r="I518" s="38"/>
      <c r="J518" s="602" t="str">
        <f>IF(I518=0,"",(I518/('Relatório PCP - Tabela 3'!P$118*'Relatório PCP - Tabela 3'!Q$118))*1000)</f>
        <v/>
      </c>
      <c r="K518" s="602"/>
      <c r="L518" s="173">
        <f>IF('Relatório PCP - Tabela 3'!F$6='PCP - Tabela 2'!E$11,'PCP - Tabela 1'!F531,IF('Relatório PCP - Tabela 3'!F$6='PCP - Tabela 2'!I$11,'PCP - Tabela 1'!G531,IF('Relatório PCP - Tabela 3'!F$6='PCP - Tabela 2'!M$11,'PCP - Tabela 1'!H531,IF('Relatório PCP - Tabela 3'!F$6='PCP - Tabela 2'!Q$11,'PCP - Tabela 1'!I531,""))))</f>
        <v>0</v>
      </c>
      <c r="M518" s="189"/>
      <c r="N518" s="189"/>
      <c r="O518" s="189"/>
      <c r="P518" s="189"/>
      <c r="Q518" s="190">
        <f t="shared" si="26"/>
        <v>0</v>
      </c>
      <c r="R518" s="190"/>
    </row>
    <row r="519" spans="1:18" ht="13.35" customHeight="1" x14ac:dyDescent="0.2">
      <c r="A519" s="36">
        <v>11</v>
      </c>
      <c r="B519" s="587" t="s">
        <v>75</v>
      </c>
      <c r="C519" s="587"/>
      <c r="D519" s="587"/>
      <c r="E519" s="587"/>
      <c r="F519" s="38"/>
      <c r="G519" s="172" t="str">
        <f>IF(F519=0,"",(F519/('Relatório PCP - Tabela 3'!P$99*'Relatório PCP - Tabela 3'!Q$99))*1000)</f>
        <v/>
      </c>
      <c r="H519" s="173">
        <f>IF('Relatório PCP - Tabela 3'!F$6='PCP - Tabela 2'!E$11,'PCP - Tabela 1'!K493,IF('Relatório PCP - Tabela 3'!F$6='PCP - Tabela 2'!I$11,'PCP - Tabela 1'!L493,IF('Relatório PCP - Tabela 3'!F$6='PCP - Tabela 2'!M$11,'PCP - Tabela 1'!M493,IF('Relatório PCP - Tabela 3'!F$6='PCP - Tabela 2'!Q$11,'PCP - Tabela 1'!N493,""))))</f>
        <v>0</v>
      </c>
      <c r="I519" s="38"/>
      <c r="J519" s="602" t="str">
        <f>IF(I519=0,"",(I519/('Relatório PCP - Tabela 3'!P$118*'Relatório PCP - Tabela 3'!Q$118))*1000)</f>
        <v/>
      </c>
      <c r="K519" s="602"/>
      <c r="L519" s="173">
        <f>IF('Relatório PCP - Tabela 3'!F$6='PCP - Tabela 2'!E$11,'PCP - Tabela 1'!F532,IF('Relatório PCP - Tabela 3'!F$6='PCP - Tabela 2'!I$11,'PCP - Tabela 1'!G532,IF('Relatório PCP - Tabela 3'!F$6='PCP - Tabela 2'!M$11,'PCP - Tabela 1'!H532,IF('Relatório PCP - Tabela 3'!F$6='PCP - Tabela 2'!Q$11,'PCP - Tabela 1'!I532,""))))</f>
        <v>0</v>
      </c>
      <c r="M519" s="189"/>
      <c r="N519" s="189"/>
      <c r="O519" s="189"/>
      <c r="P519" s="189"/>
      <c r="Q519" s="190">
        <f t="shared" si="26"/>
        <v>0</v>
      </c>
      <c r="R519" s="190"/>
    </row>
    <row r="520" spans="1:18" ht="13.35" customHeight="1" x14ac:dyDescent="0.2">
      <c r="A520" s="36">
        <v>12</v>
      </c>
      <c r="B520" s="587" t="s">
        <v>77</v>
      </c>
      <c r="C520" s="587"/>
      <c r="D520" s="587"/>
      <c r="E520" s="587"/>
      <c r="F520" s="38"/>
      <c r="G520" s="172" t="str">
        <f>IF(F520=0,"",(F520/('Relatório PCP - Tabela 3'!P$99*'Relatório PCP - Tabela 3'!Q$99))*1000)</f>
        <v/>
      </c>
      <c r="H520" s="173">
        <f>IF('Relatório PCP - Tabela 3'!F$6='PCP - Tabela 2'!E$11,'PCP - Tabela 1'!K494,IF('Relatório PCP - Tabela 3'!F$6='PCP - Tabela 2'!I$11,'PCP - Tabela 1'!L494,IF('Relatório PCP - Tabela 3'!F$6='PCP - Tabela 2'!M$11,'PCP - Tabela 1'!M494,IF('Relatório PCP - Tabela 3'!F$6='PCP - Tabela 2'!Q$11,'PCP - Tabela 1'!N494,""))))</f>
        <v>0</v>
      </c>
      <c r="I520" s="38"/>
      <c r="J520" s="602" t="str">
        <f>IF(I520=0,"",(I520/('Relatório PCP - Tabela 3'!P$118*'Relatório PCP - Tabela 3'!Q$118))*1000)</f>
        <v/>
      </c>
      <c r="K520" s="602"/>
      <c r="L520" s="173">
        <f>IF('Relatório PCP - Tabela 3'!F$6='PCP - Tabela 2'!E$11,'PCP - Tabela 1'!F533,IF('Relatório PCP - Tabela 3'!F$6='PCP - Tabela 2'!I$11,'PCP - Tabela 1'!G533,IF('Relatório PCP - Tabela 3'!F$6='PCP - Tabela 2'!M$11,'PCP - Tabela 1'!H533,IF('Relatório PCP - Tabela 3'!F$6='PCP - Tabela 2'!Q$11,'PCP - Tabela 1'!I533,""))))</f>
        <v>0</v>
      </c>
      <c r="M520" s="189"/>
      <c r="N520" s="189"/>
      <c r="O520" s="189"/>
      <c r="P520" s="189"/>
      <c r="Q520" s="190">
        <f t="shared" si="26"/>
        <v>0</v>
      </c>
      <c r="R520" s="190"/>
    </row>
    <row r="521" spans="1:18" ht="13.35" customHeight="1" x14ac:dyDescent="0.2">
      <c r="A521" s="36">
        <v>13</v>
      </c>
      <c r="B521" s="587" t="s">
        <v>79</v>
      </c>
      <c r="C521" s="587"/>
      <c r="D521" s="587"/>
      <c r="E521" s="587"/>
      <c r="F521" s="38"/>
      <c r="G521" s="172" t="str">
        <f>IF(F521=0,"",(F521/('Relatório PCP - Tabela 3'!P$99*'Relatório PCP - Tabela 3'!Q$99))*1000)</f>
        <v/>
      </c>
      <c r="H521" s="173">
        <f>IF('Relatório PCP - Tabela 3'!F$6='PCP - Tabela 2'!E$11,'PCP - Tabela 1'!K495,IF('Relatório PCP - Tabela 3'!F$6='PCP - Tabela 2'!I$11,'PCP - Tabela 1'!L495,IF('Relatório PCP - Tabela 3'!F$6='PCP - Tabela 2'!M$11,'PCP - Tabela 1'!M495,IF('Relatório PCP - Tabela 3'!F$6='PCP - Tabela 2'!Q$11,'PCP - Tabela 1'!N495,""))))</f>
        <v>0</v>
      </c>
      <c r="I521" s="38"/>
      <c r="J521" s="602" t="str">
        <f>IF(I521=0,"",(I521/('Relatório PCP - Tabela 3'!P$118*'Relatório PCP - Tabela 3'!Q$118))*1000)</f>
        <v/>
      </c>
      <c r="K521" s="602"/>
      <c r="L521" s="173">
        <f>IF('Relatório PCP - Tabela 3'!F$6='PCP - Tabela 2'!E$11,'PCP - Tabela 1'!F534,IF('Relatório PCP - Tabela 3'!F$6='PCP - Tabela 2'!I$11,'PCP - Tabela 1'!G534,IF('Relatório PCP - Tabela 3'!F$6='PCP - Tabela 2'!M$11,'PCP - Tabela 1'!H534,IF('Relatório PCP - Tabela 3'!F$6='PCP - Tabela 2'!Q$11,'PCP - Tabela 1'!I534,""))))</f>
        <v>0</v>
      </c>
      <c r="M521" s="189"/>
      <c r="N521" s="189"/>
      <c r="O521" s="189"/>
      <c r="P521" s="189"/>
      <c r="Q521" s="190">
        <f t="shared" si="26"/>
        <v>0</v>
      </c>
      <c r="R521" s="190"/>
    </row>
    <row r="522" spans="1:18" ht="13.35" customHeight="1" x14ac:dyDescent="0.2">
      <c r="A522" s="36">
        <v>14</v>
      </c>
      <c r="B522" s="587" t="s">
        <v>81</v>
      </c>
      <c r="C522" s="587"/>
      <c r="D522" s="587"/>
      <c r="E522" s="587"/>
      <c r="F522" s="38"/>
      <c r="G522" s="172" t="str">
        <f>IF(F522=0,"",(F522/('Relatório PCP - Tabela 3'!P$99*'Relatório PCP - Tabela 3'!Q$99))*1000)</f>
        <v/>
      </c>
      <c r="H522" s="173">
        <f>IF('Relatório PCP - Tabela 3'!F$6='PCP - Tabela 2'!E$11,'PCP - Tabela 1'!K496,IF('Relatório PCP - Tabela 3'!F$6='PCP - Tabela 2'!I$11,'PCP - Tabela 1'!L496,IF('Relatório PCP - Tabela 3'!F$6='PCP - Tabela 2'!M$11,'PCP - Tabela 1'!M496,IF('Relatório PCP - Tabela 3'!F$6='PCP - Tabela 2'!Q$11,'PCP - Tabela 1'!N496,""))))</f>
        <v>0</v>
      </c>
      <c r="I522" s="38"/>
      <c r="J522" s="602" t="str">
        <f>IF(I522=0,"",(I522/('Relatório PCP - Tabela 3'!P$118*'Relatório PCP - Tabela 3'!Q$118))*1000)</f>
        <v/>
      </c>
      <c r="K522" s="602"/>
      <c r="L522" s="173">
        <f>IF('Relatório PCP - Tabela 3'!F$6='PCP - Tabela 2'!E$11,'PCP - Tabela 1'!F535,IF('Relatório PCP - Tabela 3'!F$6='PCP - Tabela 2'!I$11,'PCP - Tabela 1'!G535,IF('Relatório PCP - Tabela 3'!F$6='PCP - Tabela 2'!M$11,'PCP - Tabela 1'!H535,IF('Relatório PCP - Tabela 3'!F$6='PCP - Tabela 2'!Q$11,'PCP - Tabela 1'!I535,""))))</f>
        <v>0</v>
      </c>
      <c r="M522" s="189"/>
      <c r="N522" s="189"/>
      <c r="O522" s="189"/>
      <c r="P522" s="189"/>
      <c r="Q522" s="190">
        <f t="shared" si="26"/>
        <v>0</v>
      </c>
      <c r="R522" s="190"/>
    </row>
    <row r="523" spans="1:18" ht="13.35" customHeight="1" x14ac:dyDescent="0.2">
      <c r="A523" s="36">
        <v>15</v>
      </c>
      <c r="B523" s="587" t="s">
        <v>83</v>
      </c>
      <c r="C523" s="587"/>
      <c r="D523" s="587"/>
      <c r="E523" s="587"/>
      <c r="F523" s="38"/>
      <c r="G523" s="172" t="str">
        <f>IF(F523=0,"",(F523/('Relatório PCP - Tabela 3'!P$99*'Relatório PCP - Tabela 3'!Q$99))*1000)</f>
        <v/>
      </c>
      <c r="H523" s="173">
        <f>IF('Relatório PCP - Tabela 3'!F$6='PCP - Tabela 2'!E$11,'PCP - Tabela 1'!K497,IF('Relatório PCP - Tabela 3'!F$6='PCP - Tabela 2'!I$11,'PCP - Tabela 1'!L497,IF('Relatório PCP - Tabela 3'!F$6='PCP - Tabela 2'!M$11,'PCP - Tabela 1'!M497,IF('Relatório PCP - Tabela 3'!F$6='PCP - Tabela 2'!Q$11,'PCP - Tabela 1'!N497,""))))</f>
        <v>0</v>
      </c>
      <c r="I523" s="38"/>
      <c r="J523" s="602" t="str">
        <f>IF(I523=0,"",(I523/('Relatório PCP - Tabela 3'!P$118*'Relatório PCP - Tabela 3'!Q$118))*1000)</f>
        <v/>
      </c>
      <c r="K523" s="602"/>
      <c r="L523" s="173">
        <f>IF('Relatório PCP - Tabela 3'!F$6='PCP - Tabela 2'!E$11,'PCP - Tabela 1'!F536,IF('Relatório PCP - Tabela 3'!F$6='PCP - Tabela 2'!I$11,'PCP - Tabela 1'!G536,IF('Relatório PCP - Tabela 3'!F$6='PCP - Tabela 2'!M$11,'PCP - Tabela 1'!H536,IF('Relatório PCP - Tabela 3'!F$6='PCP - Tabela 2'!Q$11,'PCP - Tabela 1'!I536,""))))</f>
        <v>0</v>
      </c>
      <c r="M523" s="189"/>
      <c r="N523" s="189"/>
      <c r="O523" s="189"/>
      <c r="P523" s="189"/>
      <c r="Q523" s="190">
        <f t="shared" si="26"/>
        <v>0</v>
      </c>
      <c r="R523" s="190"/>
    </row>
    <row r="524" spans="1:18" ht="13.35" customHeight="1" x14ac:dyDescent="0.2">
      <c r="A524" s="36">
        <v>16</v>
      </c>
      <c r="B524" s="587" t="s">
        <v>85</v>
      </c>
      <c r="C524" s="587"/>
      <c r="D524" s="587"/>
      <c r="E524" s="587"/>
      <c r="F524" s="38"/>
      <c r="G524" s="172" t="str">
        <f>IF(F524=0,"",(F524/('Relatório PCP - Tabela 3'!P$99*'Relatório PCP - Tabela 3'!Q$99))*1000)</f>
        <v/>
      </c>
      <c r="H524" s="173">
        <f>IF('Relatório PCP - Tabela 3'!F$6='PCP - Tabela 2'!E$11,'PCP - Tabela 1'!K498,IF('Relatório PCP - Tabela 3'!F$6='PCP - Tabela 2'!I$11,'PCP - Tabela 1'!L498,IF('Relatório PCP - Tabela 3'!F$6='PCP - Tabela 2'!M$11,'PCP - Tabela 1'!M498,IF('Relatório PCP - Tabela 3'!F$6='PCP - Tabela 2'!Q$11,'PCP - Tabela 1'!N498,""))))</f>
        <v>0</v>
      </c>
      <c r="I524" s="38"/>
      <c r="J524" s="602" t="str">
        <f>IF(I524=0,"",(I524/('Relatório PCP - Tabela 3'!P$118*'Relatório PCP - Tabela 3'!Q$118))*1000)</f>
        <v/>
      </c>
      <c r="K524" s="602"/>
      <c r="L524" s="173">
        <f>IF('Relatório PCP - Tabela 3'!F$6='PCP - Tabela 2'!E$11,'PCP - Tabela 1'!F537,IF('Relatório PCP - Tabela 3'!F$6='PCP - Tabela 2'!I$11,'PCP - Tabela 1'!G537,IF('Relatório PCP - Tabela 3'!F$6='PCP - Tabela 2'!M$11,'PCP - Tabela 1'!H537,IF('Relatório PCP - Tabela 3'!F$6='PCP - Tabela 2'!Q$11,'PCP - Tabela 1'!I537,""))))</f>
        <v>0</v>
      </c>
      <c r="M524" s="189"/>
      <c r="N524" s="189"/>
      <c r="O524" s="189"/>
      <c r="P524" s="189"/>
      <c r="Q524" s="190">
        <f t="shared" si="26"/>
        <v>0</v>
      </c>
      <c r="R524" s="190"/>
    </row>
    <row r="525" spans="1:18" ht="13.35" customHeight="1" x14ac:dyDescent="0.2">
      <c r="A525" s="36">
        <v>17</v>
      </c>
      <c r="B525" s="587" t="s">
        <v>87</v>
      </c>
      <c r="C525" s="587"/>
      <c r="D525" s="587"/>
      <c r="E525" s="587"/>
      <c r="F525" s="38"/>
      <c r="G525" s="172" t="str">
        <f>IF(F525=0,"",(F525/('Relatório PCP - Tabela 3'!P$99*'Relatório PCP - Tabela 3'!Q$99))*1000)</f>
        <v/>
      </c>
      <c r="H525" s="173">
        <f>IF('Relatório PCP - Tabela 3'!F$6='PCP - Tabela 2'!E$11,'PCP - Tabela 1'!K499,IF('Relatório PCP - Tabela 3'!F$6='PCP - Tabela 2'!I$11,'PCP - Tabela 1'!L499,IF('Relatório PCP - Tabela 3'!F$6='PCP - Tabela 2'!M$11,'PCP - Tabela 1'!M499,IF('Relatório PCP - Tabela 3'!F$6='PCP - Tabela 2'!Q$11,'PCP - Tabela 1'!N499,""))))</f>
        <v>0</v>
      </c>
      <c r="I525" s="38"/>
      <c r="J525" s="602" t="str">
        <f>IF(I525=0,"",(I525/('Relatório PCP - Tabela 3'!P$118*'Relatório PCP - Tabela 3'!Q$118))*1000)</f>
        <v/>
      </c>
      <c r="K525" s="602"/>
      <c r="L525" s="173">
        <f>IF('Relatório PCP - Tabela 3'!F$6='PCP - Tabela 2'!E$11,'PCP - Tabela 1'!F538,IF('Relatório PCP - Tabela 3'!F$6='PCP - Tabela 2'!I$11,'PCP - Tabela 1'!G538,IF('Relatório PCP - Tabela 3'!F$6='PCP - Tabela 2'!M$11,'PCP - Tabela 1'!H538,IF('Relatório PCP - Tabela 3'!F$6='PCP - Tabela 2'!Q$11,'PCP - Tabela 1'!I538,""))))</f>
        <v>0</v>
      </c>
      <c r="M525" s="189"/>
      <c r="N525" s="189"/>
      <c r="O525" s="189"/>
      <c r="P525" s="189"/>
      <c r="Q525" s="190">
        <f t="shared" si="26"/>
        <v>0</v>
      </c>
      <c r="R525" s="190"/>
    </row>
    <row r="526" spans="1:18" ht="13.35" customHeight="1" x14ac:dyDescent="0.2">
      <c r="A526" s="36">
        <v>18</v>
      </c>
      <c r="B526" s="499" t="s">
        <v>89</v>
      </c>
      <c r="C526" s="499"/>
      <c r="D526" s="499"/>
      <c r="E526" s="499"/>
      <c r="F526" s="38"/>
      <c r="G526" s="172" t="str">
        <f>IF(F526=0,"",(F526/('Relatório PCP - Tabela 3'!P$99*'Relatório PCP - Tabela 3'!Q$99))*1000)</f>
        <v/>
      </c>
      <c r="H526" s="173">
        <f>IF('Relatório PCP - Tabela 3'!F$6='PCP - Tabela 2'!E$11,'PCP - Tabela 1'!K500,IF('Relatório PCP - Tabela 3'!F$6='PCP - Tabela 2'!I$11,'PCP - Tabela 1'!L500,IF('Relatório PCP - Tabela 3'!F$6='PCP - Tabela 2'!M$11,'PCP - Tabela 1'!M500,IF('Relatório PCP - Tabela 3'!F$6='PCP - Tabela 2'!Q$11,'PCP - Tabela 1'!N500,""))))</f>
        <v>0</v>
      </c>
      <c r="I526" s="38"/>
      <c r="J526" s="602" t="str">
        <f>IF(I526=0,"",(I526/('Relatório PCP - Tabela 3'!P$118*'Relatório PCP - Tabela 3'!Q$118))*1000)</f>
        <v/>
      </c>
      <c r="K526" s="602"/>
      <c r="L526" s="173">
        <f>IF('Relatório PCP - Tabela 3'!F$6='PCP - Tabela 2'!E$11,'PCP - Tabela 1'!F539,IF('Relatório PCP - Tabela 3'!F$6='PCP - Tabela 2'!I$11,'PCP - Tabela 1'!G539,IF('Relatório PCP - Tabela 3'!F$6='PCP - Tabela 2'!M$11,'PCP - Tabela 1'!H539,IF('Relatório PCP - Tabela 3'!F$6='PCP - Tabela 2'!Q$11,'PCP - Tabela 1'!I539,""))))</f>
        <v>0</v>
      </c>
      <c r="M526" s="166"/>
      <c r="N526" s="166"/>
      <c r="O526" s="166"/>
      <c r="P526" s="166"/>
      <c r="Q526" s="190">
        <f t="shared" si="26"/>
        <v>0</v>
      </c>
      <c r="R526" s="192"/>
    </row>
    <row r="527" spans="1:18" ht="13.35" customHeight="1" x14ac:dyDescent="0.2">
      <c r="A527" s="36">
        <v>19</v>
      </c>
      <c r="B527" s="587" t="s">
        <v>92</v>
      </c>
      <c r="C527" s="587"/>
      <c r="D527" s="587"/>
      <c r="E527" s="587"/>
      <c r="F527" s="38"/>
      <c r="G527" s="172" t="str">
        <f>IF(F527=0,"",(F527/('Relatório PCP - Tabela 3'!P$99*'Relatório PCP - Tabela 3'!Q$99))*1000)</f>
        <v/>
      </c>
      <c r="H527" s="173">
        <f>IF('Relatório PCP - Tabela 3'!F$6='PCP - Tabela 2'!E$11,'PCP - Tabela 1'!K501,IF('Relatório PCP - Tabela 3'!F$6='PCP - Tabela 2'!I$11,'PCP - Tabela 1'!L501,IF('Relatório PCP - Tabela 3'!F$6='PCP - Tabela 2'!M$11,'PCP - Tabela 1'!M501,IF('Relatório PCP - Tabela 3'!F$6='PCP - Tabela 2'!Q$11,'PCP - Tabela 1'!N501,""))))</f>
        <v>0</v>
      </c>
      <c r="I527" s="38"/>
      <c r="J527" s="602" t="str">
        <f>IF(I527=0,"",(I527/('Relatório PCP - Tabela 3'!P$118*'Relatório PCP - Tabela 3'!Q$118))*1000)</f>
        <v/>
      </c>
      <c r="K527" s="602"/>
      <c r="L527" s="173">
        <f>IF('Relatório PCP - Tabela 3'!F$6='PCP - Tabela 2'!E$11,'PCP - Tabela 1'!F540,IF('Relatório PCP - Tabela 3'!F$6='PCP - Tabela 2'!I$11,'PCP - Tabela 1'!G540,IF('Relatório PCP - Tabela 3'!F$6='PCP - Tabela 2'!M$11,'PCP - Tabela 1'!H540,IF('Relatório PCP - Tabela 3'!F$6='PCP - Tabela 2'!Q$11,'PCP - Tabela 1'!I540,""))))</f>
        <v>0</v>
      </c>
      <c r="M527" s="189"/>
      <c r="N527" s="189"/>
      <c r="O527" s="189"/>
      <c r="P527" s="189"/>
      <c r="Q527" s="190">
        <f t="shared" si="26"/>
        <v>0</v>
      </c>
      <c r="R527" s="190"/>
    </row>
    <row r="528" spans="1:18" ht="13.35" customHeight="1" x14ac:dyDescent="0.2">
      <c r="A528" s="44"/>
      <c r="B528" s="499" t="s">
        <v>220</v>
      </c>
      <c r="C528" s="499"/>
      <c r="D528" s="499"/>
      <c r="E528" s="499"/>
      <c r="F528" s="178"/>
      <c r="G528" s="193"/>
      <c r="H528" s="180"/>
      <c r="I528" s="178"/>
      <c r="J528" s="609"/>
      <c r="K528" s="609"/>
      <c r="L528" s="180"/>
      <c r="M528" s="189"/>
      <c r="N528" s="189"/>
      <c r="O528" s="189"/>
      <c r="P528" s="189"/>
      <c r="Q528" s="190"/>
      <c r="R528" s="190"/>
    </row>
    <row r="529" spans="1:18" ht="13.35" customHeight="1" x14ac:dyDescent="0.2">
      <c r="A529" s="36">
        <v>20</v>
      </c>
      <c r="B529" s="600" t="str">
        <f>B491</f>
        <v/>
      </c>
      <c r="C529" s="600"/>
      <c r="D529" s="600"/>
      <c r="E529" s="600"/>
      <c r="F529" s="38"/>
      <c r="G529" s="172" t="str">
        <f>IF(F529=0,"",(F529/('Relatório PCP - Tabela 3'!P$99*'Relatório PCP - Tabela 3'!Q$99))*1000)</f>
        <v/>
      </c>
      <c r="H529" s="173">
        <f>IF('Relatório PCP - Tabela 3'!F$6='PCP - Tabela 2'!E$11,'PCP - Tabela 1'!K503,IF('Relatório PCP - Tabela 3'!F$6='PCP - Tabela 2'!I$11,'PCP - Tabela 1'!L503,IF('Relatório PCP - Tabela 3'!F$6='PCP - Tabela 2'!M$11,'PCP - Tabela 1'!M503,IF('Relatório PCP - Tabela 3'!F$6='PCP - Tabela 2'!Q$11,'PCP - Tabela 1'!N503,""))))</f>
        <v>0</v>
      </c>
      <c r="I529" s="38"/>
      <c r="J529" s="602" t="str">
        <f>IF(I529=0,"",(I529/('Relatório PCP - Tabela 3'!P$118*'Relatório PCP - Tabela 3'!Q$118))*1000)</f>
        <v/>
      </c>
      <c r="K529" s="602"/>
      <c r="L529" s="173">
        <f>IF('Relatório PCP - Tabela 3'!F$6='PCP - Tabela 2'!E$11,'PCP - Tabela 1'!F542,IF('Relatório PCP - Tabela 3'!F$6='PCP - Tabela 2'!I$11,'PCP - Tabela 1'!G542,IF('Relatório PCP - Tabela 3'!F$6='PCP - Tabela 2'!M$11,'PCP - Tabela 1'!H542,IF('Relatório PCP - Tabela 3'!F$6='PCP - Tabela 2'!Q$11,'PCP - Tabela 1'!I542,""))))</f>
        <v>0</v>
      </c>
      <c r="M529" s="189"/>
      <c r="N529" s="189"/>
      <c r="O529" s="189"/>
      <c r="P529" s="189"/>
      <c r="Q529" s="190">
        <f>F529+I529</f>
        <v>0</v>
      </c>
      <c r="R529" s="190"/>
    </row>
    <row r="530" spans="1:18" ht="13.35" customHeight="1" x14ac:dyDescent="0.2">
      <c r="A530" s="36">
        <v>21</v>
      </c>
      <c r="B530" s="564" t="str">
        <f>B492</f>
        <v/>
      </c>
      <c r="C530" s="564"/>
      <c r="D530" s="564"/>
      <c r="E530" s="564"/>
      <c r="F530" s="38"/>
      <c r="G530" s="172" t="str">
        <f>IF(F530=0,"",(F530/('Relatório PCP - Tabela 3'!P$99*'Relatório PCP - Tabela 3'!Q$99))*1000)</f>
        <v/>
      </c>
      <c r="H530" s="173">
        <f>IF('Relatório PCP - Tabela 3'!F$6='PCP - Tabela 2'!E$11,'PCP - Tabela 1'!K504,IF('Relatório PCP - Tabela 3'!F$6='PCP - Tabela 2'!I$11,'PCP - Tabela 1'!L504,IF('Relatório PCP - Tabela 3'!F$6='PCP - Tabela 2'!M$11,'PCP - Tabela 1'!M504,IF('Relatório PCP - Tabela 3'!F$6='PCP - Tabela 2'!Q$11,'PCP - Tabela 1'!N504,""))))</f>
        <v>0</v>
      </c>
      <c r="I530" s="38"/>
      <c r="J530" s="602" t="str">
        <f>IF(I530=0,"",(I530/('Relatório PCP - Tabela 3'!P$118*'Relatório PCP - Tabela 3'!Q$118))*1000)</f>
        <v/>
      </c>
      <c r="K530" s="602"/>
      <c r="L530" s="173">
        <f>IF('Relatório PCP - Tabela 3'!F$6='PCP - Tabela 2'!E$11,'PCP - Tabela 1'!F543,IF('Relatório PCP - Tabela 3'!F$6='PCP - Tabela 2'!I$11,'PCP - Tabela 1'!G543,IF('Relatório PCP - Tabela 3'!F$6='PCP - Tabela 2'!M$11,'PCP - Tabela 1'!H543,IF('Relatório PCP - Tabela 3'!F$6='PCP - Tabela 2'!Q$11,'PCP - Tabela 1'!I543,""))))</f>
        <v>0</v>
      </c>
      <c r="M530" s="189"/>
      <c r="N530" s="189"/>
      <c r="O530" s="189"/>
      <c r="P530" s="189"/>
      <c r="Q530" s="190">
        <f>F530+I530</f>
        <v>0</v>
      </c>
      <c r="R530" s="190"/>
    </row>
    <row r="531" spans="1:18" ht="13.35" customHeight="1" x14ac:dyDescent="0.2">
      <c r="A531" s="36">
        <v>22</v>
      </c>
      <c r="B531" s="600" t="str">
        <f>B493</f>
        <v/>
      </c>
      <c r="C531" s="600"/>
      <c r="D531" s="600"/>
      <c r="E531" s="600"/>
      <c r="F531" s="38"/>
      <c r="G531" s="172" t="str">
        <f>IF(F531=0,"",(F531/('Relatório PCP - Tabela 3'!P$99*'Relatório PCP - Tabela 3'!Q$99))*1000)</f>
        <v/>
      </c>
      <c r="H531" s="173">
        <f>IF('Relatório PCP - Tabela 3'!F$6='PCP - Tabela 2'!E$11,'PCP - Tabela 1'!K505,IF('Relatório PCP - Tabela 3'!F$6='PCP - Tabela 2'!I$11,'PCP - Tabela 1'!L505,IF('Relatório PCP - Tabela 3'!F$6='PCP - Tabela 2'!M$11,'PCP - Tabela 1'!M505,IF('Relatório PCP - Tabela 3'!F$6='PCP - Tabela 2'!Q$11,'PCP - Tabela 1'!N505,""))))</f>
        <v>0</v>
      </c>
      <c r="I531" s="38"/>
      <c r="J531" s="602" t="str">
        <f>IF(I531=0,"",(I531/('Relatório PCP - Tabela 3'!P$118*'Relatório PCP - Tabela 3'!Q$118))*1000)</f>
        <v/>
      </c>
      <c r="K531" s="602"/>
      <c r="L531" s="173">
        <f>IF('Relatório PCP - Tabela 3'!F$6='PCP - Tabela 2'!E$11,'PCP - Tabela 1'!F544,IF('Relatório PCP - Tabela 3'!F$6='PCP - Tabela 2'!I$11,'PCP - Tabela 1'!G544,IF('Relatório PCP - Tabela 3'!F$6='PCP - Tabela 2'!M$11,'PCP - Tabela 1'!H544,IF('Relatório PCP - Tabela 3'!F$6='PCP - Tabela 2'!Q$11,'PCP - Tabela 1'!I544,""))))</f>
        <v>0</v>
      </c>
      <c r="M531" s="4"/>
      <c r="N531" s="4"/>
      <c r="O531" s="4"/>
      <c r="P531" s="4"/>
      <c r="Q531" s="190">
        <f>F531+I531</f>
        <v>0</v>
      </c>
    </row>
    <row r="532" spans="1:18" ht="13.35" customHeight="1" x14ac:dyDescent="0.2">
      <c r="A532" s="36">
        <v>23</v>
      </c>
      <c r="B532" s="600" t="str">
        <f>B494</f>
        <v/>
      </c>
      <c r="C532" s="600"/>
      <c r="D532" s="600"/>
      <c r="E532" s="600"/>
      <c r="F532" s="38"/>
      <c r="G532" s="172" t="str">
        <f>IF(F532=0,"",(F532/('Relatório PCP - Tabela 3'!P$99*'Relatório PCP - Tabela 3'!Q$99))*1000)</f>
        <v/>
      </c>
      <c r="H532" s="173">
        <f>IF('Relatório PCP - Tabela 3'!F$6='PCP - Tabela 2'!E$11,'PCP - Tabela 1'!K506,IF('Relatório PCP - Tabela 3'!F$6='PCP - Tabela 2'!I$11,'PCP - Tabela 1'!L506,IF('Relatório PCP - Tabela 3'!F$6='PCP - Tabela 2'!M$11,'PCP - Tabela 1'!M506,IF('Relatório PCP - Tabela 3'!F$6='PCP - Tabela 2'!Q$11,'PCP - Tabela 1'!N506,""))))</f>
        <v>0</v>
      </c>
      <c r="I532" s="38"/>
      <c r="J532" s="602" t="str">
        <f>IF(I532=0,"",(I532/('Relatório PCP - Tabela 3'!P$118*'Relatório PCP - Tabela 3'!Q$118))*1000)</f>
        <v/>
      </c>
      <c r="K532" s="602"/>
      <c r="L532" s="173">
        <f>IF('Relatório PCP - Tabela 3'!F$6='PCP - Tabela 2'!E$11,'PCP - Tabela 1'!F545,IF('Relatório PCP - Tabela 3'!F$6='PCP - Tabela 2'!I$11,'PCP - Tabela 1'!G545,IF('Relatório PCP - Tabela 3'!F$6='PCP - Tabela 2'!M$11,'PCP - Tabela 1'!H545,IF('Relatório PCP - Tabela 3'!F$6='PCP - Tabela 2'!Q$11,'PCP - Tabela 1'!I545,""))))</f>
        <v>0</v>
      </c>
      <c r="M532" s="4"/>
      <c r="N532" s="4"/>
      <c r="O532" s="4"/>
      <c r="P532" s="4"/>
      <c r="Q532" s="190">
        <f>F532+I532</f>
        <v>0</v>
      </c>
    </row>
    <row r="533" spans="1:18" ht="13.35" customHeight="1" x14ac:dyDescent="0.2">
      <c r="A533" s="36">
        <v>24</v>
      </c>
      <c r="B533" s="564" t="str">
        <f>B495</f>
        <v/>
      </c>
      <c r="C533" s="564"/>
      <c r="D533" s="564"/>
      <c r="E533" s="564"/>
      <c r="F533" s="38"/>
      <c r="G533" s="172" t="str">
        <f>IF(F533=0,"",(F533/('Relatório PCP - Tabela 3'!P$99*'Relatório PCP - Tabela 3'!Q$99))*1000)</f>
        <v/>
      </c>
      <c r="H533" s="173">
        <f>IF('Relatório PCP - Tabela 3'!F$6='PCP - Tabela 2'!E$11,'PCP - Tabela 1'!K507,IF('Relatório PCP - Tabela 3'!F$6='PCP - Tabela 2'!I$11,'PCP - Tabela 1'!L507,IF('Relatório PCP - Tabela 3'!F$6='PCP - Tabela 2'!M$11,'PCP - Tabela 1'!M507,IF('Relatório PCP - Tabela 3'!F$6='PCP - Tabela 2'!Q$11,'PCP - Tabela 1'!N507,""))))</f>
        <v>0</v>
      </c>
      <c r="I533" s="38"/>
      <c r="J533" s="602" t="str">
        <f>IF(I533=0,"",(I533/('Relatório PCP - Tabela 3'!P$118*'Relatório PCP - Tabela 3'!Q$118))*1000)</f>
        <v/>
      </c>
      <c r="K533" s="602"/>
      <c r="L533" s="173">
        <f>IF('Relatório PCP - Tabela 3'!F$6='PCP - Tabela 2'!E$11,'PCP - Tabela 1'!F546,IF('Relatório PCP - Tabela 3'!F$6='PCP - Tabela 2'!I$11,'PCP - Tabela 1'!G546,IF('Relatório PCP - Tabela 3'!F$6='PCP - Tabela 2'!M$11,'PCP - Tabela 1'!H546,IF('Relatório PCP - Tabela 3'!F$6='PCP - Tabela 2'!Q$11,'PCP - Tabela 1'!I546,""))))</f>
        <v>0</v>
      </c>
      <c r="M533" s="4"/>
      <c r="N533" s="4"/>
      <c r="O533" s="4"/>
      <c r="P533" s="4"/>
      <c r="Q533" s="190">
        <f>F533+I533</f>
        <v>0</v>
      </c>
    </row>
    <row r="534" spans="1:18" ht="6" customHeight="1" x14ac:dyDescent="0.2">
      <c r="A534" s="32"/>
      <c r="B534" s="35"/>
      <c r="C534" s="35"/>
      <c r="D534" s="35"/>
      <c r="E534" s="35"/>
      <c r="J534" s="13"/>
      <c r="K534" s="13"/>
      <c r="O534" s="13"/>
      <c r="P534" s="13"/>
    </row>
    <row r="535" spans="1:18" ht="22.5" customHeight="1" x14ac:dyDescent="0.25">
      <c r="A535" s="497" t="s">
        <v>19</v>
      </c>
      <c r="B535" s="497"/>
      <c r="C535" s="497"/>
      <c r="D535" s="497"/>
      <c r="E535" s="505" t="str">
        <f>E497</f>
        <v>3R Petroleum</v>
      </c>
      <c r="F535" s="505"/>
      <c r="G535" s="505"/>
      <c r="H535" s="505"/>
      <c r="I535" s="505"/>
      <c r="K535" s="486" t="s">
        <v>21</v>
      </c>
      <c r="L535" s="486"/>
      <c r="M535" s="486"/>
      <c r="N535" s="486"/>
      <c r="O535" s="486"/>
      <c r="P535" s="158"/>
    </row>
    <row r="536" spans="1:18" ht="6" customHeight="1" x14ac:dyDescent="0.2">
      <c r="I536" s="22"/>
      <c r="K536" s="22"/>
      <c r="L536" s="22"/>
      <c r="M536" s="22"/>
      <c r="N536" s="22"/>
      <c r="O536" s="22"/>
      <c r="P536" s="22"/>
    </row>
    <row r="537" spans="1:18" ht="16.5" customHeight="1" x14ac:dyDescent="0.2">
      <c r="A537" s="487" t="s">
        <v>95</v>
      </c>
      <c r="B537" s="511">
        <f>B499</f>
        <v>5</v>
      </c>
      <c r="C537" s="13"/>
      <c r="D537" s="483" t="s">
        <v>250</v>
      </c>
      <c r="E537" s="483"/>
      <c r="F537" s="483"/>
      <c r="G537" s="483"/>
      <c r="H537" s="483"/>
      <c r="I537" s="483"/>
      <c r="K537" s="586" t="s">
        <v>222</v>
      </c>
      <c r="L537" s="586"/>
      <c r="M537" s="586"/>
      <c r="N537" s="586"/>
      <c r="O537" s="586"/>
      <c r="P537" s="159"/>
    </row>
    <row r="538" spans="1:18" ht="14.25" customHeight="1" x14ac:dyDescent="0.2">
      <c r="A538" s="487"/>
      <c r="B538" s="511"/>
      <c r="C538" s="13"/>
      <c r="D538" s="483" t="s">
        <v>7</v>
      </c>
      <c r="E538" s="483"/>
      <c r="F538" s="483"/>
      <c r="G538" s="483" t="s">
        <v>8</v>
      </c>
      <c r="H538" s="483"/>
      <c r="I538" s="483"/>
    </row>
    <row r="539" spans="1:18" ht="14.25" customHeight="1" x14ac:dyDescent="0.25">
      <c r="A539" s="477" t="s">
        <v>4</v>
      </c>
      <c r="B539" s="477"/>
      <c r="C539" s="23"/>
      <c r="D539" s="14" t="s">
        <v>9</v>
      </c>
      <c r="E539" s="14" t="s">
        <v>10</v>
      </c>
      <c r="F539" s="14" t="s">
        <v>11</v>
      </c>
      <c r="G539" s="14" t="s">
        <v>9</v>
      </c>
      <c r="H539" s="14" t="s">
        <v>10</v>
      </c>
      <c r="I539" s="14" t="s">
        <v>11</v>
      </c>
      <c r="K539" s="593" t="s">
        <v>223</v>
      </c>
      <c r="L539" s="593"/>
      <c r="M539" s="593"/>
      <c r="N539" s="593"/>
      <c r="O539" s="593"/>
      <c r="P539" s="22"/>
    </row>
    <row r="540" spans="1:18" ht="13.5" customHeight="1" x14ac:dyDescent="0.2">
      <c r="A540" s="551">
        <f>A502</f>
        <v>44986</v>
      </c>
      <c r="B540" s="551"/>
      <c r="C540" s="23"/>
      <c r="D540" s="72">
        <f t="shared" ref="D540:I540" si="27">D502</f>
        <v>2</v>
      </c>
      <c r="E540" s="72">
        <f t="shared" si="27"/>
        <v>8</v>
      </c>
      <c r="F540" s="73">
        <f t="shared" si="27"/>
        <v>2022</v>
      </c>
      <c r="G540" s="72">
        <f t="shared" si="27"/>
        <v>31</v>
      </c>
      <c r="H540" s="72">
        <f t="shared" si="27"/>
        <v>12</v>
      </c>
      <c r="I540" s="73">
        <f t="shared" si="27"/>
        <v>2022</v>
      </c>
      <c r="K540" s="594" t="s">
        <v>25</v>
      </c>
      <c r="L540" s="594"/>
      <c r="M540" s="594"/>
      <c r="N540" s="594"/>
      <c r="O540" s="594"/>
      <c r="P540" s="22"/>
      <c r="Q540" s="14" t="s">
        <v>536</v>
      </c>
    </row>
    <row r="541" spans="1:18" ht="6" customHeight="1" x14ac:dyDescent="0.2"/>
    <row r="542" spans="1:18" ht="16.5" customHeight="1" x14ac:dyDescent="0.2">
      <c r="A542" s="586" t="s">
        <v>522</v>
      </c>
      <c r="B542" s="586"/>
      <c r="C542" s="586"/>
      <c r="D542" s="586"/>
      <c r="E542" s="586"/>
      <c r="F542" s="586"/>
      <c r="G542" s="586"/>
      <c r="H542" s="586"/>
      <c r="I542" s="586"/>
      <c r="J542" s="586"/>
      <c r="K542" s="586"/>
      <c r="L542" s="586"/>
      <c r="M542" s="52"/>
      <c r="N542" s="52"/>
      <c r="O542" s="52"/>
      <c r="P542" s="52"/>
      <c r="Q542" s="52"/>
    </row>
    <row r="543" spans="1:18" ht="13.7" customHeight="1" x14ac:dyDescent="0.2">
      <c r="A543" s="603" t="s">
        <v>31</v>
      </c>
      <c r="B543" s="502" t="s">
        <v>98</v>
      </c>
      <c r="C543" s="502"/>
      <c r="D543" s="502"/>
      <c r="E543" s="502"/>
      <c r="F543" s="604" t="str">
        <f>'Relatório PCP - Tabela 3'!A120</f>
        <v/>
      </c>
      <c r="G543" s="604"/>
      <c r="H543" s="604"/>
      <c r="I543" s="604" t="str">
        <f>'Relatório PCP - Tabela 3'!A122</f>
        <v/>
      </c>
      <c r="J543" s="604"/>
      <c r="K543" s="604"/>
      <c r="L543" s="604"/>
      <c r="M543" s="52"/>
      <c r="N543" s="52"/>
      <c r="O543" s="52"/>
      <c r="P543" s="52"/>
      <c r="Q543" s="52"/>
    </row>
    <row r="544" spans="1:18" ht="12.75" customHeight="1" x14ac:dyDescent="0.2">
      <c r="A544" s="603"/>
      <c r="B544" s="502"/>
      <c r="C544" s="502"/>
      <c r="D544" s="502"/>
      <c r="E544" s="502"/>
      <c r="F544" s="182" t="s">
        <v>40</v>
      </c>
      <c r="G544" s="167" t="s">
        <v>40</v>
      </c>
      <c r="H544" s="183" t="s">
        <v>523</v>
      </c>
      <c r="I544" s="182" t="s">
        <v>40</v>
      </c>
      <c r="J544" s="608" t="s">
        <v>40</v>
      </c>
      <c r="K544" s="608"/>
      <c r="L544" s="183" t="s">
        <v>523</v>
      </c>
      <c r="M544" s="52"/>
      <c r="N544" s="52"/>
      <c r="O544" s="52"/>
      <c r="P544" s="52"/>
      <c r="Q544" s="52"/>
    </row>
    <row r="545" spans="1:18" ht="12.75" customHeight="1" x14ac:dyDescent="0.25">
      <c r="A545" s="603"/>
      <c r="B545" s="502"/>
      <c r="C545" s="502"/>
      <c r="D545" s="502"/>
      <c r="E545" s="502"/>
      <c r="F545" s="184" t="s">
        <v>480</v>
      </c>
      <c r="G545" s="168" t="s">
        <v>499</v>
      </c>
      <c r="H545" s="185" t="s">
        <v>524</v>
      </c>
      <c r="I545" s="184" t="s">
        <v>480</v>
      </c>
      <c r="J545" s="606" t="s">
        <v>499</v>
      </c>
      <c r="K545" s="606"/>
      <c r="L545" s="185" t="s">
        <v>524</v>
      </c>
      <c r="M545" s="52"/>
      <c r="N545" s="52"/>
      <c r="O545" s="52"/>
      <c r="P545" s="52"/>
      <c r="Q545" s="52"/>
    </row>
    <row r="546" spans="1:18" ht="13.5" customHeight="1" x14ac:dyDescent="0.25">
      <c r="A546" s="603"/>
      <c r="B546" s="502"/>
      <c r="C546" s="502"/>
      <c r="D546" s="502"/>
      <c r="E546" s="502"/>
      <c r="F546" s="186" t="s">
        <v>481</v>
      </c>
      <c r="G546" s="187" t="s">
        <v>504</v>
      </c>
      <c r="H546" s="188" t="s">
        <v>504</v>
      </c>
      <c r="I546" s="186" t="s">
        <v>481</v>
      </c>
      <c r="J546" s="607" t="s">
        <v>504</v>
      </c>
      <c r="K546" s="607"/>
      <c r="L546" s="188" t="s">
        <v>504</v>
      </c>
      <c r="M546" s="52"/>
      <c r="N546" s="52"/>
      <c r="O546" s="52"/>
      <c r="P546" s="52"/>
      <c r="Q546" s="52"/>
    </row>
    <row r="547" spans="1:18" ht="13.35" customHeight="1" x14ac:dyDescent="0.2">
      <c r="A547" s="36">
        <v>1</v>
      </c>
      <c r="B547" s="587" t="s">
        <v>55</v>
      </c>
      <c r="C547" s="587"/>
      <c r="D547" s="587"/>
      <c r="E547" s="587"/>
      <c r="F547" s="38"/>
      <c r="G547" s="172" t="str">
        <f>IF(F547=0,"",(F547/('Relatório PCP - Tabela 3'!P$120*'Relatório PCP - Tabela 3'!Q$120))*1000)</f>
        <v/>
      </c>
      <c r="H547" s="173">
        <f>IF('Relatório PCP - Tabela 3'!F$6='PCP - Tabela 2'!E$11,'PCP - Tabela 1'!K522,IF('Relatório PCP - Tabela 3'!F$6='PCP - Tabela 2'!I$11,'PCP - Tabela 1'!L522,IF('Relatório PCP - Tabela 3'!F$6='PCP - Tabela 2'!M$11,'PCP - Tabela 1'!M522,IF('Relatório PCP - Tabela 3'!F$6='PCP - Tabela 2'!Q$11,'PCP - Tabela 1'!N522,""))))</f>
        <v>0</v>
      </c>
      <c r="I547" s="38"/>
      <c r="J547" s="602" t="str">
        <f>IF(I547=0,"",(I547/('Relatório PCP - Tabela 3'!P$122*'Relatório PCP - Tabela 3'!Q$122))*1000)</f>
        <v/>
      </c>
      <c r="K547" s="602"/>
      <c r="L547" s="173">
        <f>IF('Relatório PCP - Tabela 3'!F$6='PCP - Tabela 2'!E$11,'PCP - Tabela 1'!F561,IF('Relatório PCP - Tabela 3'!F$6='PCP - Tabela 2'!I$11,'PCP - Tabela 1'!G561,IF('Relatório PCP - Tabela 3'!F$6='PCP - Tabela 2'!M$11,'PCP - Tabela 1'!H561,IF('Relatório PCP - Tabela 3'!F$6='PCP - Tabela 2'!Q$11,'PCP - Tabela 1'!I561,""))))</f>
        <v>0</v>
      </c>
      <c r="M547" s="189"/>
      <c r="N547" s="189"/>
      <c r="O547" s="189"/>
      <c r="P547" s="189"/>
      <c r="Q547" s="190">
        <f t="shared" ref="Q547:Q565" si="28">F547+I547</f>
        <v>0</v>
      </c>
      <c r="R547" s="190"/>
    </row>
    <row r="548" spans="1:18" ht="13.35" customHeight="1" x14ac:dyDescent="0.2">
      <c r="A548" s="36">
        <v>2</v>
      </c>
      <c r="B548" s="587" t="s">
        <v>57</v>
      </c>
      <c r="C548" s="587"/>
      <c r="D548" s="587"/>
      <c r="E548" s="587"/>
      <c r="F548" s="38"/>
      <c r="G548" s="172" t="str">
        <f>IF(F548=0,"",(F548/('Relatório PCP - Tabela 3'!P$120*'Relatório PCP - Tabela 3'!Q$120))*1000)</f>
        <v/>
      </c>
      <c r="H548" s="173">
        <f>IF('Relatório PCP - Tabela 3'!F$6='PCP - Tabela 2'!E$11,'PCP - Tabela 1'!K523,IF('Relatório PCP - Tabela 3'!F$6='PCP - Tabela 2'!I$11,'PCP - Tabela 1'!L523,IF('Relatório PCP - Tabela 3'!F$6='PCP - Tabela 2'!M$11,'PCP - Tabela 1'!M523,IF('Relatório PCP - Tabela 3'!F$6='PCP - Tabela 2'!Q$11,'PCP - Tabela 1'!N523,""))))</f>
        <v>0</v>
      </c>
      <c r="I548" s="38"/>
      <c r="J548" s="602" t="str">
        <f>IF(I548=0,"",(I548/('Relatório PCP - Tabela 3'!P$122*'Relatório PCP - Tabela 3'!Q$122))*1000)</f>
        <v/>
      </c>
      <c r="K548" s="602"/>
      <c r="L548" s="173">
        <f>IF('Relatório PCP - Tabela 3'!F$6='PCP - Tabela 2'!E$11,'PCP - Tabela 1'!F562,IF('Relatório PCP - Tabela 3'!F$6='PCP - Tabela 2'!I$11,'PCP - Tabela 1'!G562,IF('Relatório PCP - Tabela 3'!F$6='PCP - Tabela 2'!M$11,'PCP - Tabela 1'!H562,IF('Relatório PCP - Tabela 3'!F$6='PCP - Tabela 2'!Q$11,'PCP - Tabela 1'!I562,""))))</f>
        <v>0</v>
      </c>
      <c r="M548" s="189"/>
      <c r="N548" s="189"/>
      <c r="O548" s="189"/>
      <c r="P548" s="189"/>
      <c r="Q548" s="190">
        <f t="shared" si="28"/>
        <v>0</v>
      </c>
      <c r="R548" s="190"/>
    </row>
    <row r="549" spans="1:18" ht="13.35" customHeight="1" x14ac:dyDescent="0.2">
      <c r="A549" s="36">
        <v>3</v>
      </c>
      <c r="B549" s="587" t="s">
        <v>59</v>
      </c>
      <c r="C549" s="587"/>
      <c r="D549" s="587"/>
      <c r="E549" s="587"/>
      <c r="F549" s="38"/>
      <c r="G549" s="172" t="str">
        <f>IF(F549=0,"",(F549/('Relatório PCP - Tabela 3'!P$120*'Relatório PCP - Tabela 3'!Q$120))*1000)</f>
        <v/>
      </c>
      <c r="H549" s="173">
        <f>IF('Relatório PCP - Tabela 3'!F$6='PCP - Tabela 2'!E$11,'PCP - Tabela 1'!K524,IF('Relatório PCP - Tabela 3'!F$6='PCP - Tabela 2'!I$11,'PCP - Tabela 1'!L524,IF('Relatório PCP - Tabela 3'!F$6='PCP - Tabela 2'!M$11,'PCP - Tabela 1'!M524,IF('Relatório PCP - Tabela 3'!F$6='PCP - Tabela 2'!Q$11,'PCP - Tabela 1'!N524,""))))</f>
        <v>0</v>
      </c>
      <c r="I549" s="38"/>
      <c r="J549" s="602" t="str">
        <f>IF(I549=0,"",(I549/('Relatório PCP - Tabela 3'!P$122*'Relatório PCP - Tabela 3'!Q$122))*1000)</f>
        <v/>
      </c>
      <c r="K549" s="602"/>
      <c r="L549" s="173">
        <f>IF('Relatório PCP - Tabela 3'!F$6='PCP - Tabela 2'!E$11,'PCP - Tabela 1'!F563,IF('Relatório PCP - Tabela 3'!F$6='PCP - Tabela 2'!I$11,'PCP - Tabela 1'!G563,IF('Relatório PCP - Tabela 3'!F$6='PCP - Tabela 2'!M$11,'PCP - Tabela 1'!H563,IF('Relatório PCP - Tabela 3'!F$6='PCP - Tabela 2'!Q$11,'PCP - Tabela 1'!I563,""))))</f>
        <v>0</v>
      </c>
      <c r="M549" s="189"/>
      <c r="N549" s="189"/>
      <c r="O549" s="189"/>
      <c r="P549" s="189"/>
      <c r="Q549" s="190">
        <f t="shared" si="28"/>
        <v>0</v>
      </c>
      <c r="R549" s="190"/>
    </row>
    <row r="550" spans="1:18" ht="13.35" customHeight="1" x14ac:dyDescent="0.2">
      <c r="A550" s="36">
        <v>4</v>
      </c>
      <c r="B550" s="587" t="s">
        <v>61</v>
      </c>
      <c r="C550" s="587"/>
      <c r="D550" s="587"/>
      <c r="E550" s="587"/>
      <c r="F550" s="38"/>
      <c r="G550" s="172" t="str">
        <f>IF(F550=0,"",(F550/('Relatório PCP - Tabela 3'!P$120*'Relatório PCP - Tabela 3'!Q$120))*1000)</f>
        <v/>
      </c>
      <c r="H550" s="173">
        <f>IF('Relatório PCP - Tabela 3'!F$6='PCP - Tabela 2'!E$11,'PCP - Tabela 1'!K525,IF('Relatório PCP - Tabela 3'!F$6='PCP - Tabela 2'!I$11,'PCP - Tabela 1'!L525,IF('Relatório PCP - Tabela 3'!F$6='PCP - Tabela 2'!M$11,'PCP - Tabela 1'!M525,IF('Relatório PCP - Tabela 3'!F$6='PCP - Tabela 2'!Q$11,'PCP - Tabela 1'!N525,""))))</f>
        <v>0</v>
      </c>
      <c r="I550" s="38"/>
      <c r="J550" s="602" t="str">
        <f>IF(I550=0,"",(I550/('Relatório PCP - Tabela 3'!P$122*'Relatório PCP - Tabela 3'!Q$122))*1000)</f>
        <v/>
      </c>
      <c r="K550" s="602"/>
      <c r="L550" s="173">
        <f>IF('Relatório PCP - Tabela 3'!F$6='PCP - Tabela 2'!E$11,'PCP - Tabela 1'!F564,IF('Relatório PCP - Tabela 3'!F$6='PCP - Tabela 2'!I$11,'PCP - Tabela 1'!G564,IF('Relatório PCP - Tabela 3'!F$6='PCP - Tabela 2'!M$11,'PCP - Tabela 1'!H564,IF('Relatório PCP - Tabela 3'!F$6='PCP - Tabela 2'!Q$11,'PCP - Tabela 1'!I564,""))))</f>
        <v>0</v>
      </c>
      <c r="M550" s="189"/>
      <c r="N550" s="189"/>
      <c r="O550" s="189"/>
      <c r="P550" s="189"/>
      <c r="Q550" s="190">
        <f t="shared" si="28"/>
        <v>0</v>
      </c>
      <c r="R550" s="190"/>
    </row>
    <row r="551" spans="1:18" ht="13.35" customHeight="1" x14ac:dyDescent="0.2">
      <c r="A551" s="36">
        <v>5</v>
      </c>
      <c r="B551" s="587" t="s">
        <v>63</v>
      </c>
      <c r="C551" s="587"/>
      <c r="D551" s="587"/>
      <c r="E551" s="587"/>
      <c r="F551" s="38"/>
      <c r="G551" s="172" t="str">
        <f>IF(F551=0,"",(F551/('Relatório PCP - Tabela 3'!P$120*'Relatório PCP - Tabela 3'!Q$120))*1000)</f>
        <v/>
      </c>
      <c r="H551" s="173">
        <f>IF('Relatório PCP - Tabela 3'!F$6='PCP - Tabela 2'!E$11,'PCP - Tabela 1'!K526,IF('Relatório PCP - Tabela 3'!F$6='PCP - Tabela 2'!I$11,'PCP - Tabela 1'!L526,IF('Relatório PCP - Tabela 3'!F$6='PCP - Tabela 2'!M$11,'PCP - Tabela 1'!M526,IF('Relatório PCP - Tabela 3'!F$6='PCP - Tabela 2'!Q$11,'PCP - Tabela 1'!N526,""))))</f>
        <v>0</v>
      </c>
      <c r="I551" s="38"/>
      <c r="J551" s="602" t="str">
        <f>IF(I551=0,"",(I551/('Relatório PCP - Tabela 3'!P$122*'Relatório PCP - Tabela 3'!Q$122))*1000)</f>
        <v/>
      </c>
      <c r="K551" s="602"/>
      <c r="L551" s="173">
        <f>IF('Relatório PCP - Tabela 3'!F$6='PCP - Tabela 2'!E$11,'PCP - Tabela 1'!F565,IF('Relatório PCP - Tabela 3'!F$6='PCP - Tabela 2'!I$11,'PCP - Tabela 1'!G565,IF('Relatório PCP - Tabela 3'!F$6='PCP - Tabela 2'!M$11,'PCP - Tabela 1'!H565,IF('Relatório PCP - Tabela 3'!F$6='PCP - Tabela 2'!Q$11,'PCP - Tabela 1'!I565,""))))</f>
        <v>0</v>
      </c>
      <c r="M551" s="189"/>
      <c r="N551" s="189"/>
      <c r="O551" s="189"/>
      <c r="P551" s="189"/>
      <c r="Q551" s="190">
        <f t="shared" si="28"/>
        <v>0</v>
      </c>
      <c r="R551" s="190"/>
    </row>
    <row r="552" spans="1:18" ht="13.35" customHeight="1" x14ac:dyDescent="0.2">
      <c r="A552" s="36">
        <v>6</v>
      </c>
      <c r="B552" s="587" t="s">
        <v>65</v>
      </c>
      <c r="C552" s="587"/>
      <c r="D552" s="587"/>
      <c r="E552" s="587"/>
      <c r="F552" s="38"/>
      <c r="G552" s="172" t="str">
        <f>IF(F552=0,"",(F552/('Relatório PCP - Tabela 3'!P$120*'Relatório PCP - Tabela 3'!Q$120))*1000)</f>
        <v/>
      </c>
      <c r="H552" s="173">
        <f>IF('Relatório PCP - Tabela 3'!F$6='PCP - Tabela 2'!E$11,'PCP - Tabela 1'!K527,IF('Relatório PCP - Tabela 3'!F$6='PCP - Tabela 2'!I$11,'PCP - Tabela 1'!L527,IF('Relatório PCP - Tabela 3'!F$6='PCP - Tabela 2'!M$11,'PCP - Tabela 1'!M527,IF('Relatório PCP - Tabela 3'!F$6='PCP - Tabela 2'!Q$11,'PCP - Tabela 1'!N527,""))))</f>
        <v>0</v>
      </c>
      <c r="I552" s="38"/>
      <c r="J552" s="602" t="str">
        <f>IF(I552=0,"",(I552/('Relatório PCP - Tabela 3'!P$122*'Relatório PCP - Tabela 3'!Q$122))*1000)</f>
        <v/>
      </c>
      <c r="K552" s="602"/>
      <c r="L552" s="173">
        <f>IF('Relatório PCP - Tabela 3'!F$6='PCP - Tabela 2'!E$11,'PCP - Tabela 1'!F566,IF('Relatório PCP - Tabela 3'!F$6='PCP - Tabela 2'!I$11,'PCP - Tabela 1'!G566,IF('Relatório PCP - Tabela 3'!F$6='PCP - Tabela 2'!M$11,'PCP - Tabela 1'!H566,IF('Relatório PCP - Tabela 3'!F$6='PCP - Tabela 2'!Q$11,'PCP - Tabela 1'!I566,""))))</f>
        <v>0</v>
      </c>
      <c r="M552" s="189"/>
      <c r="N552" s="189"/>
      <c r="O552" s="189"/>
      <c r="P552" s="189"/>
      <c r="Q552" s="190">
        <f t="shared" si="28"/>
        <v>0</v>
      </c>
      <c r="R552" s="190"/>
    </row>
    <row r="553" spans="1:18" ht="13.35" customHeight="1" x14ac:dyDescent="0.2">
      <c r="A553" s="36">
        <v>7</v>
      </c>
      <c r="B553" s="587" t="s">
        <v>67</v>
      </c>
      <c r="C553" s="587"/>
      <c r="D553" s="587"/>
      <c r="E553" s="587"/>
      <c r="F553" s="38"/>
      <c r="G553" s="172" t="str">
        <f>IF(F553=0,"",(F553/('Relatório PCP - Tabela 3'!P$120*'Relatório PCP - Tabela 3'!Q$120))*1000)</f>
        <v/>
      </c>
      <c r="H553" s="173">
        <f>IF('Relatório PCP - Tabela 3'!F$6='PCP - Tabela 2'!E$11,'PCP - Tabela 1'!K528,IF('Relatório PCP - Tabela 3'!F$6='PCP - Tabela 2'!I$11,'PCP - Tabela 1'!L528,IF('Relatório PCP - Tabela 3'!F$6='PCP - Tabela 2'!M$11,'PCP - Tabela 1'!M528,IF('Relatório PCP - Tabela 3'!F$6='PCP - Tabela 2'!Q$11,'PCP - Tabela 1'!N528,""))))</f>
        <v>0</v>
      </c>
      <c r="I553" s="38"/>
      <c r="J553" s="602" t="str">
        <f>IF(I553=0,"",(I553/('Relatório PCP - Tabela 3'!P$122*'Relatório PCP - Tabela 3'!Q$122))*1000)</f>
        <v/>
      </c>
      <c r="K553" s="602"/>
      <c r="L553" s="173">
        <f>IF('Relatório PCP - Tabela 3'!F$6='PCP - Tabela 2'!E$11,'PCP - Tabela 1'!F567,IF('Relatório PCP - Tabela 3'!F$6='PCP - Tabela 2'!I$11,'PCP - Tabela 1'!G567,IF('Relatório PCP - Tabela 3'!F$6='PCP - Tabela 2'!M$11,'PCP - Tabela 1'!H567,IF('Relatório PCP - Tabela 3'!F$6='PCP - Tabela 2'!Q$11,'PCP - Tabela 1'!I567,""))))</f>
        <v>0</v>
      </c>
      <c r="M553" s="189"/>
      <c r="N553" s="189"/>
      <c r="O553" s="189"/>
      <c r="P553" s="189"/>
      <c r="Q553" s="190">
        <f t="shared" si="28"/>
        <v>0</v>
      </c>
      <c r="R553" s="190"/>
    </row>
    <row r="554" spans="1:18" ht="13.35" customHeight="1" x14ac:dyDescent="0.2">
      <c r="A554" s="36">
        <v>8</v>
      </c>
      <c r="B554" s="587" t="s">
        <v>69</v>
      </c>
      <c r="C554" s="587"/>
      <c r="D554" s="587"/>
      <c r="E554" s="587"/>
      <c r="F554" s="38"/>
      <c r="G554" s="172" t="str">
        <f>IF(F554=0,"",(F554/('Relatório PCP - Tabela 3'!P$120*'Relatório PCP - Tabela 3'!Q$120))*1000)</f>
        <v/>
      </c>
      <c r="H554" s="173">
        <f>IF('Relatório PCP - Tabela 3'!F$6='PCP - Tabela 2'!E$11,'PCP - Tabela 1'!K529,IF('Relatório PCP - Tabela 3'!F$6='PCP - Tabela 2'!I$11,'PCP - Tabela 1'!L529,IF('Relatório PCP - Tabela 3'!F$6='PCP - Tabela 2'!M$11,'PCP - Tabela 1'!M529,IF('Relatório PCP - Tabela 3'!F$6='PCP - Tabela 2'!Q$11,'PCP - Tabela 1'!N529,""))))</f>
        <v>0</v>
      </c>
      <c r="I554" s="38"/>
      <c r="J554" s="602" t="str">
        <f>IF(I554=0,"",(I554/('Relatório PCP - Tabela 3'!P$122*'Relatório PCP - Tabela 3'!Q$122))*1000)</f>
        <v/>
      </c>
      <c r="K554" s="602"/>
      <c r="L554" s="173">
        <f>IF('Relatório PCP - Tabela 3'!F$6='PCP - Tabela 2'!E$11,'PCP - Tabela 1'!F568,IF('Relatório PCP - Tabela 3'!F$6='PCP - Tabela 2'!I$11,'PCP - Tabela 1'!G568,IF('Relatório PCP - Tabela 3'!F$6='PCP - Tabela 2'!M$11,'PCP - Tabela 1'!H568,IF('Relatório PCP - Tabela 3'!F$6='PCP - Tabela 2'!Q$11,'PCP - Tabela 1'!I568,""))))</f>
        <v>0</v>
      </c>
      <c r="M554" s="189"/>
      <c r="N554" s="189"/>
      <c r="O554" s="189"/>
      <c r="P554" s="189"/>
      <c r="Q554" s="190">
        <f t="shared" si="28"/>
        <v>0</v>
      </c>
      <c r="R554" s="190"/>
    </row>
    <row r="555" spans="1:18" ht="13.35" customHeight="1" x14ac:dyDescent="0.2">
      <c r="A555" s="36">
        <v>9</v>
      </c>
      <c r="B555" s="587" t="s">
        <v>71</v>
      </c>
      <c r="C555" s="587"/>
      <c r="D555" s="587"/>
      <c r="E555" s="587"/>
      <c r="F555" s="38"/>
      <c r="G555" s="172" t="str">
        <f>IF(F555=0,"",(F555/('Relatório PCP - Tabela 3'!P$120*'Relatório PCP - Tabela 3'!Q$120))*1000)</f>
        <v/>
      </c>
      <c r="H555" s="173">
        <f>IF('Relatório PCP - Tabela 3'!F$6='PCP - Tabela 2'!E$11,'PCP - Tabela 1'!K530,IF('Relatório PCP - Tabela 3'!F$6='PCP - Tabela 2'!I$11,'PCP - Tabela 1'!L530,IF('Relatório PCP - Tabela 3'!F$6='PCP - Tabela 2'!M$11,'PCP - Tabela 1'!M530,IF('Relatório PCP - Tabela 3'!F$6='PCP - Tabela 2'!Q$11,'PCP - Tabela 1'!N530,""))))</f>
        <v>0</v>
      </c>
      <c r="I555" s="38"/>
      <c r="J555" s="602" t="str">
        <f>IF(I555=0,"",(I555/('Relatório PCP - Tabela 3'!P$122*'Relatório PCP - Tabela 3'!Q$122))*1000)</f>
        <v/>
      </c>
      <c r="K555" s="602"/>
      <c r="L555" s="173">
        <f>IF('Relatório PCP - Tabela 3'!F$6='PCP - Tabela 2'!E$11,'PCP - Tabela 1'!F569,IF('Relatório PCP - Tabela 3'!F$6='PCP - Tabela 2'!I$11,'PCP - Tabela 1'!G569,IF('Relatório PCP - Tabela 3'!F$6='PCP - Tabela 2'!M$11,'PCP - Tabela 1'!H569,IF('Relatório PCP - Tabela 3'!F$6='PCP - Tabela 2'!Q$11,'PCP - Tabela 1'!I569,""))))</f>
        <v>0</v>
      </c>
      <c r="M555" s="189"/>
      <c r="N555" s="189"/>
      <c r="O555" s="189"/>
      <c r="P555" s="189"/>
      <c r="Q555" s="190">
        <f t="shared" si="28"/>
        <v>0</v>
      </c>
      <c r="R555" s="190"/>
    </row>
    <row r="556" spans="1:18" ht="13.35" customHeight="1" x14ac:dyDescent="0.2">
      <c r="A556" s="36">
        <v>10</v>
      </c>
      <c r="B556" s="587" t="s">
        <v>73</v>
      </c>
      <c r="C556" s="587"/>
      <c r="D556" s="587"/>
      <c r="E556" s="587"/>
      <c r="F556" s="38"/>
      <c r="G556" s="172" t="str">
        <f>IF(F556=0,"",(F556/('Relatório PCP - Tabela 3'!P$120*'Relatório PCP - Tabela 3'!Q$120))*1000)</f>
        <v/>
      </c>
      <c r="H556" s="173">
        <f>IF('Relatório PCP - Tabela 3'!F$6='PCP - Tabela 2'!E$11,'PCP - Tabela 1'!K531,IF('Relatório PCP - Tabela 3'!F$6='PCP - Tabela 2'!I$11,'PCP - Tabela 1'!L531,IF('Relatório PCP - Tabela 3'!F$6='PCP - Tabela 2'!M$11,'PCP - Tabela 1'!M531,IF('Relatório PCP - Tabela 3'!F$6='PCP - Tabela 2'!Q$11,'PCP - Tabela 1'!N531,""))))</f>
        <v>0</v>
      </c>
      <c r="I556" s="38"/>
      <c r="J556" s="602" t="str">
        <f>IF(I556=0,"",(I556/('Relatório PCP - Tabela 3'!P$122*'Relatório PCP - Tabela 3'!Q$122))*1000)</f>
        <v/>
      </c>
      <c r="K556" s="602"/>
      <c r="L556" s="173">
        <f>IF('Relatório PCP - Tabela 3'!F$6='PCP - Tabela 2'!E$11,'PCP - Tabela 1'!F570,IF('Relatório PCP - Tabela 3'!F$6='PCP - Tabela 2'!I$11,'PCP - Tabela 1'!G570,IF('Relatório PCP - Tabela 3'!F$6='PCP - Tabela 2'!M$11,'PCP - Tabela 1'!H570,IF('Relatório PCP - Tabela 3'!F$6='PCP - Tabela 2'!Q$11,'PCP - Tabela 1'!I570,""))))</f>
        <v>0</v>
      </c>
      <c r="M556" s="189"/>
      <c r="N556" s="189"/>
      <c r="O556" s="189"/>
      <c r="P556" s="189"/>
      <c r="Q556" s="190">
        <f t="shared" si="28"/>
        <v>0</v>
      </c>
      <c r="R556" s="190"/>
    </row>
    <row r="557" spans="1:18" ht="13.35" customHeight="1" x14ac:dyDescent="0.2">
      <c r="A557" s="36">
        <v>11</v>
      </c>
      <c r="B557" s="587" t="s">
        <v>75</v>
      </c>
      <c r="C557" s="587"/>
      <c r="D557" s="587"/>
      <c r="E557" s="587"/>
      <c r="F557" s="38"/>
      <c r="G557" s="172" t="str">
        <f>IF(F557=0,"",(F557/('Relatório PCP - Tabela 3'!P$120*'Relatório PCP - Tabela 3'!Q$120))*1000)</f>
        <v/>
      </c>
      <c r="H557" s="173">
        <f>IF('Relatório PCP - Tabela 3'!F$6='PCP - Tabela 2'!E$11,'PCP - Tabela 1'!K532,IF('Relatório PCP - Tabela 3'!F$6='PCP - Tabela 2'!I$11,'PCP - Tabela 1'!L532,IF('Relatório PCP - Tabela 3'!F$6='PCP - Tabela 2'!M$11,'PCP - Tabela 1'!M532,IF('Relatório PCP - Tabela 3'!F$6='PCP - Tabela 2'!Q$11,'PCP - Tabela 1'!N532,""))))</f>
        <v>0</v>
      </c>
      <c r="I557" s="38"/>
      <c r="J557" s="602" t="str">
        <f>IF(I557=0,"",(I557/('Relatório PCP - Tabela 3'!P$122*'Relatório PCP - Tabela 3'!Q$122))*1000)</f>
        <v/>
      </c>
      <c r="K557" s="602"/>
      <c r="L557" s="173">
        <f>IF('Relatório PCP - Tabela 3'!F$6='PCP - Tabela 2'!E$11,'PCP - Tabela 1'!F571,IF('Relatório PCP - Tabela 3'!F$6='PCP - Tabela 2'!I$11,'PCP - Tabela 1'!G571,IF('Relatório PCP - Tabela 3'!F$6='PCP - Tabela 2'!M$11,'PCP - Tabela 1'!H571,IF('Relatório PCP - Tabela 3'!F$6='PCP - Tabela 2'!Q$11,'PCP - Tabela 1'!I571,""))))</f>
        <v>0</v>
      </c>
      <c r="M557" s="189"/>
      <c r="N557" s="189"/>
      <c r="O557" s="189"/>
      <c r="P557" s="189"/>
      <c r="Q557" s="190">
        <f t="shared" si="28"/>
        <v>0</v>
      </c>
      <c r="R557" s="190"/>
    </row>
    <row r="558" spans="1:18" ht="13.35" customHeight="1" x14ac:dyDescent="0.2">
      <c r="A558" s="36">
        <v>12</v>
      </c>
      <c r="B558" s="587" t="s">
        <v>77</v>
      </c>
      <c r="C558" s="587"/>
      <c r="D558" s="587"/>
      <c r="E558" s="587"/>
      <c r="F558" s="38"/>
      <c r="G558" s="172" t="str">
        <f>IF(F558=0,"",(F558/('Relatório PCP - Tabela 3'!P$120*'Relatório PCP - Tabela 3'!Q$120))*1000)</f>
        <v/>
      </c>
      <c r="H558" s="173">
        <f>IF('Relatório PCP - Tabela 3'!F$6='PCP - Tabela 2'!E$11,'PCP - Tabela 1'!K533,IF('Relatório PCP - Tabela 3'!F$6='PCP - Tabela 2'!I$11,'PCP - Tabela 1'!L533,IF('Relatório PCP - Tabela 3'!F$6='PCP - Tabela 2'!M$11,'PCP - Tabela 1'!M533,IF('Relatório PCP - Tabela 3'!F$6='PCP - Tabela 2'!Q$11,'PCP - Tabela 1'!N533,""))))</f>
        <v>0</v>
      </c>
      <c r="I558" s="38"/>
      <c r="J558" s="602" t="str">
        <f>IF(I558=0,"",(I558/('Relatório PCP - Tabela 3'!P$122*'Relatório PCP - Tabela 3'!Q$122))*1000)</f>
        <v/>
      </c>
      <c r="K558" s="602"/>
      <c r="L558" s="173">
        <f>IF('Relatório PCP - Tabela 3'!F$6='PCP - Tabela 2'!E$11,'PCP - Tabela 1'!F572,IF('Relatório PCP - Tabela 3'!F$6='PCP - Tabela 2'!I$11,'PCP - Tabela 1'!G572,IF('Relatório PCP - Tabela 3'!F$6='PCP - Tabela 2'!M$11,'PCP - Tabela 1'!H572,IF('Relatório PCP - Tabela 3'!F$6='PCP - Tabela 2'!Q$11,'PCP - Tabela 1'!I572,""))))</f>
        <v>0</v>
      </c>
      <c r="M558" s="189"/>
      <c r="N558" s="189"/>
      <c r="O558" s="189"/>
      <c r="P558" s="189"/>
      <c r="Q558" s="190">
        <f t="shared" si="28"/>
        <v>0</v>
      </c>
      <c r="R558" s="190"/>
    </row>
    <row r="559" spans="1:18" ht="13.35" customHeight="1" x14ac:dyDescent="0.2">
      <c r="A559" s="36">
        <v>13</v>
      </c>
      <c r="B559" s="587" t="s">
        <v>79</v>
      </c>
      <c r="C559" s="587"/>
      <c r="D559" s="587"/>
      <c r="E559" s="587"/>
      <c r="F559" s="38"/>
      <c r="G559" s="172" t="str">
        <f>IF(F559=0,"",(F559/('Relatório PCP - Tabela 3'!P$120*'Relatório PCP - Tabela 3'!Q$120))*1000)</f>
        <v/>
      </c>
      <c r="H559" s="173">
        <f>IF('Relatório PCP - Tabela 3'!F$6='PCP - Tabela 2'!E$11,'PCP - Tabela 1'!K534,IF('Relatório PCP - Tabela 3'!F$6='PCP - Tabela 2'!I$11,'PCP - Tabela 1'!L534,IF('Relatório PCP - Tabela 3'!F$6='PCP - Tabela 2'!M$11,'PCP - Tabela 1'!M534,IF('Relatório PCP - Tabela 3'!F$6='PCP - Tabela 2'!Q$11,'PCP - Tabela 1'!N534,""))))</f>
        <v>0</v>
      </c>
      <c r="I559" s="38"/>
      <c r="J559" s="602" t="str">
        <f>IF(I559=0,"",(I559/('Relatório PCP - Tabela 3'!P$122*'Relatório PCP - Tabela 3'!Q$122))*1000)</f>
        <v/>
      </c>
      <c r="K559" s="602"/>
      <c r="L559" s="173">
        <f>IF('Relatório PCP - Tabela 3'!F$6='PCP - Tabela 2'!E$11,'PCP - Tabela 1'!F573,IF('Relatório PCP - Tabela 3'!F$6='PCP - Tabela 2'!I$11,'PCP - Tabela 1'!G573,IF('Relatório PCP - Tabela 3'!F$6='PCP - Tabela 2'!M$11,'PCP - Tabela 1'!H573,IF('Relatório PCP - Tabela 3'!F$6='PCP - Tabela 2'!Q$11,'PCP - Tabela 1'!I573,""))))</f>
        <v>0</v>
      </c>
      <c r="M559" s="189"/>
      <c r="N559" s="189"/>
      <c r="O559" s="189"/>
      <c r="P559" s="189"/>
      <c r="Q559" s="190">
        <f t="shared" si="28"/>
        <v>0</v>
      </c>
      <c r="R559" s="190"/>
    </row>
    <row r="560" spans="1:18" ht="13.35" customHeight="1" x14ac:dyDescent="0.2">
      <c r="A560" s="36">
        <v>14</v>
      </c>
      <c r="B560" s="587" t="s">
        <v>81</v>
      </c>
      <c r="C560" s="587"/>
      <c r="D560" s="587"/>
      <c r="E560" s="587"/>
      <c r="F560" s="38"/>
      <c r="G560" s="172" t="str">
        <f>IF(F560=0,"",(F560/('Relatório PCP - Tabela 3'!P$120*'Relatório PCP - Tabela 3'!Q$120))*1000)</f>
        <v/>
      </c>
      <c r="H560" s="173">
        <f>IF('Relatório PCP - Tabela 3'!F$6='PCP - Tabela 2'!E$11,'PCP - Tabela 1'!K535,IF('Relatório PCP - Tabela 3'!F$6='PCP - Tabela 2'!I$11,'PCP - Tabela 1'!L535,IF('Relatório PCP - Tabela 3'!F$6='PCP - Tabela 2'!M$11,'PCP - Tabela 1'!M535,IF('Relatório PCP - Tabela 3'!F$6='PCP - Tabela 2'!Q$11,'PCP - Tabela 1'!N535,""))))</f>
        <v>0</v>
      </c>
      <c r="I560" s="38"/>
      <c r="J560" s="602" t="str">
        <f>IF(I560=0,"",(I560/('Relatório PCP - Tabela 3'!P$122*'Relatório PCP - Tabela 3'!Q$122))*1000)</f>
        <v/>
      </c>
      <c r="K560" s="602"/>
      <c r="L560" s="173">
        <f>IF('Relatório PCP - Tabela 3'!F$6='PCP - Tabela 2'!E$11,'PCP - Tabela 1'!F574,IF('Relatório PCP - Tabela 3'!F$6='PCP - Tabela 2'!I$11,'PCP - Tabela 1'!G574,IF('Relatório PCP - Tabela 3'!F$6='PCP - Tabela 2'!M$11,'PCP - Tabela 1'!H574,IF('Relatório PCP - Tabela 3'!F$6='PCP - Tabela 2'!Q$11,'PCP - Tabela 1'!I574,""))))</f>
        <v>0</v>
      </c>
      <c r="M560" s="189"/>
      <c r="N560" s="189"/>
      <c r="O560" s="189"/>
      <c r="P560" s="189"/>
      <c r="Q560" s="190">
        <f t="shared" si="28"/>
        <v>0</v>
      </c>
      <c r="R560" s="190"/>
    </row>
    <row r="561" spans="1:18" ht="13.35" customHeight="1" x14ac:dyDescent="0.2">
      <c r="A561" s="36">
        <v>15</v>
      </c>
      <c r="B561" s="587" t="s">
        <v>83</v>
      </c>
      <c r="C561" s="587"/>
      <c r="D561" s="587"/>
      <c r="E561" s="587"/>
      <c r="F561" s="38"/>
      <c r="G561" s="172" t="str">
        <f>IF(F561=0,"",(F561/('Relatório PCP - Tabela 3'!P$120*'Relatório PCP - Tabela 3'!Q$120))*1000)</f>
        <v/>
      </c>
      <c r="H561" s="173">
        <f>IF('Relatório PCP - Tabela 3'!F$6='PCP - Tabela 2'!E$11,'PCP - Tabela 1'!K536,IF('Relatório PCP - Tabela 3'!F$6='PCP - Tabela 2'!I$11,'PCP - Tabela 1'!L536,IF('Relatório PCP - Tabela 3'!F$6='PCP - Tabela 2'!M$11,'PCP - Tabela 1'!M536,IF('Relatório PCP - Tabela 3'!F$6='PCP - Tabela 2'!Q$11,'PCP - Tabela 1'!N536,""))))</f>
        <v>0</v>
      </c>
      <c r="I561" s="38"/>
      <c r="J561" s="602" t="str">
        <f>IF(I561=0,"",(I561/('Relatório PCP - Tabela 3'!P$122*'Relatório PCP - Tabela 3'!Q$122))*1000)</f>
        <v/>
      </c>
      <c r="K561" s="602"/>
      <c r="L561" s="173">
        <f>IF('Relatório PCP - Tabela 3'!F$6='PCP - Tabela 2'!E$11,'PCP - Tabela 1'!F575,IF('Relatório PCP - Tabela 3'!F$6='PCP - Tabela 2'!I$11,'PCP - Tabela 1'!G575,IF('Relatório PCP - Tabela 3'!F$6='PCP - Tabela 2'!M$11,'PCP - Tabela 1'!H575,IF('Relatório PCP - Tabela 3'!F$6='PCP - Tabela 2'!Q$11,'PCP - Tabela 1'!I575,""))))</f>
        <v>0</v>
      </c>
      <c r="M561" s="189"/>
      <c r="N561" s="189"/>
      <c r="O561" s="189"/>
      <c r="P561" s="189"/>
      <c r="Q561" s="190">
        <f t="shared" si="28"/>
        <v>0</v>
      </c>
      <c r="R561" s="190"/>
    </row>
    <row r="562" spans="1:18" ht="13.35" customHeight="1" x14ac:dyDescent="0.2">
      <c r="A562" s="36">
        <v>16</v>
      </c>
      <c r="B562" s="587" t="s">
        <v>85</v>
      </c>
      <c r="C562" s="587"/>
      <c r="D562" s="587"/>
      <c r="E562" s="587"/>
      <c r="F562" s="38"/>
      <c r="G562" s="172" t="str">
        <f>IF(F562=0,"",(F562/('Relatório PCP - Tabela 3'!P$120*'Relatório PCP - Tabela 3'!Q$120))*1000)</f>
        <v/>
      </c>
      <c r="H562" s="173">
        <f>IF('Relatório PCP - Tabela 3'!F$6='PCP - Tabela 2'!E$11,'PCP - Tabela 1'!K537,IF('Relatório PCP - Tabela 3'!F$6='PCP - Tabela 2'!I$11,'PCP - Tabela 1'!L537,IF('Relatório PCP - Tabela 3'!F$6='PCP - Tabela 2'!M$11,'PCP - Tabela 1'!M537,IF('Relatório PCP - Tabela 3'!F$6='PCP - Tabela 2'!Q$11,'PCP - Tabela 1'!N537,""))))</f>
        <v>0</v>
      </c>
      <c r="I562" s="38"/>
      <c r="J562" s="602" t="str">
        <f>IF(I562=0,"",(I562/('Relatório PCP - Tabela 3'!P$122*'Relatório PCP - Tabela 3'!Q$122))*1000)</f>
        <v/>
      </c>
      <c r="K562" s="602"/>
      <c r="L562" s="173">
        <f>IF('Relatório PCP - Tabela 3'!F$6='PCP - Tabela 2'!E$11,'PCP - Tabela 1'!F576,IF('Relatório PCP - Tabela 3'!F$6='PCP - Tabela 2'!I$11,'PCP - Tabela 1'!G576,IF('Relatório PCP - Tabela 3'!F$6='PCP - Tabela 2'!M$11,'PCP - Tabela 1'!H576,IF('Relatório PCP - Tabela 3'!F$6='PCP - Tabela 2'!Q$11,'PCP - Tabela 1'!I576,""))))</f>
        <v>0</v>
      </c>
      <c r="M562" s="189"/>
      <c r="N562" s="189"/>
      <c r="O562" s="189"/>
      <c r="P562" s="189"/>
      <c r="Q562" s="190">
        <f t="shared" si="28"/>
        <v>0</v>
      </c>
      <c r="R562" s="190"/>
    </row>
    <row r="563" spans="1:18" ht="13.35" customHeight="1" x14ac:dyDescent="0.2">
      <c r="A563" s="36">
        <v>17</v>
      </c>
      <c r="B563" s="587" t="s">
        <v>87</v>
      </c>
      <c r="C563" s="587"/>
      <c r="D563" s="587"/>
      <c r="E563" s="587"/>
      <c r="F563" s="38"/>
      <c r="G563" s="172" t="str">
        <f>IF(F563=0,"",(F563/('Relatório PCP - Tabela 3'!P$120*'Relatório PCP - Tabela 3'!Q$120))*1000)</f>
        <v/>
      </c>
      <c r="H563" s="173">
        <f>IF('Relatório PCP - Tabela 3'!F$6='PCP - Tabela 2'!E$11,'PCP - Tabela 1'!K538,IF('Relatório PCP - Tabela 3'!F$6='PCP - Tabela 2'!I$11,'PCP - Tabela 1'!L538,IF('Relatório PCP - Tabela 3'!F$6='PCP - Tabela 2'!M$11,'PCP - Tabela 1'!M538,IF('Relatório PCP - Tabela 3'!F$6='PCP - Tabela 2'!Q$11,'PCP - Tabela 1'!N538,""))))</f>
        <v>0</v>
      </c>
      <c r="I563" s="38"/>
      <c r="J563" s="602" t="str">
        <f>IF(I563=0,"",(I563/('Relatório PCP - Tabela 3'!P$122*'Relatório PCP - Tabela 3'!Q$122))*1000)</f>
        <v/>
      </c>
      <c r="K563" s="602"/>
      <c r="L563" s="173">
        <f>IF('Relatório PCP - Tabela 3'!F$6='PCP - Tabela 2'!E$11,'PCP - Tabela 1'!F577,IF('Relatório PCP - Tabela 3'!F$6='PCP - Tabela 2'!I$11,'PCP - Tabela 1'!G577,IF('Relatório PCP - Tabela 3'!F$6='PCP - Tabela 2'!M$11,'PCP - Tabela 1'!H577,IF('Relatório PCP - Tabela 3'!F$6='PCP - Tabela 2'!Q$11,'PCP - Tabela 1'!I577,""))))</f>
        <v>0</v>
      </c>
      <c r="M563" s="189"/>
      <c r="N563" s="189"/>
      <c r="O563" s="189"/>
      <c r="P563" s="189"/>
      <c r="Q563" s="190">
        <f t="shared" si="28"/>
        <v>0</v>
      </c>
      <c r="R563" s="190"/>
    </row>
    <row r="564" spans="1:18" ht="13.35" customHeight="1" x14ac:dyDescent="0.2">
      <c r="A564" s="36">
        <v>18</v>
      </c>
      <c r="B564" s="499" t="s">
        <v>89</v>
      </c>
      <c r="C564" s="499"/>
      <c r="D564" s="499"/>
      <c r="E564" s="499"/>
      <c r="F564" s="38"/>
      <c r="G564" s="172" t="str">
        <f>IF(F564=0,"",(F564/('Relatório PCP - Tabela 3'!P$120*'Relatório PCP - Tabela 3'!Q$120))*1000)</f>
        <v/>
      </c>
      <c r="H564" s="173">
        <f>IF('Relatório PCP - Tabela 3'!F$6='PCP - Tabela 2'!E$11,'PCP - Tabela 1'!K539,IF('Relatório PCP - Tabela 3'!F$6='PCP - Tabela 2'!I$11,'PCP - Tabela 1'!L539,IF('Relatório PCP - Tabela 3'!F$6='PCP - Tabela 2'!M$11,'PCP - Tabela 1'!M539,IF('Relatório PCP - Tabela 3'!F$6='PCP - Tabela 2'!Q$11,'PCP - Tabela 1'!N539,""))))</f>
        <v>0</v>
      </c>
      <c r="I564" s="38"/>
      <c r="J564" s="602" t="str">
        <f>IF(I564=0,"",(I564/('Relatório PCP - Tabela 3'!P$122*'Relatório PCP - Tabela 3'!Q$122))*1000)</f>
        <v/>
      </c>
      <c r="K564" s="602"/>
      <c r="L564" s="173">
        <f>IF('Relatório PCP - Tabela 3'!F$6='PCP - Tabela 2'!E$11,'PCP - Tabela 1'!F578,IF('Relatório PCP - Tabela 3'!F$6='PCP - Tabela 2'!I$11,'PCP - Tabela 1'!G578,IF('Relatório PCP - Tabela 3'!F$6='PCP - Tabela 2'!M$11,'PCP - Tabela 1'!H578,IF('Relatório PCP - Tabela 3'!F$6='PCP - Tabela 2'!Q$11,'PCP - Tabela 1'!I578,""))))</f>
        <v>0</v>
      </c>
      <c r="M564" s="166"/>
      <c r="N564" s="166"/>
      <c r="O564" s="166"/>
      <c r="P564" s="166"/>
      <c r="Q564" s="190">
        <f t="shared" si="28"/>
        <v>0</v>
      </c>
      <c r="R564" s="192"/>
    </row>
    <row r="565" spans="1:18" ht="13.35" customHeight="1" x14ac:dyDescent="0.2">
      <c r="A565" s="36">
        <v>19</v>
      </c>
      <c r="B565" s="587" t="s">
        <v>92</v>
      </c>
      <c r="C565" s="587"/>
      <c r="D565" s="587"/>
      <c r="E565" s="587"/>
      <c r="F565" s="38"/>
      <c r="G565" s="172" t="str">
        <f>IF(F565=0,"",(F565/('Relatório PCP - Tabela 3'!P$120*'Relatório PCP - Tabela 3'!Q$120))*1000)</f>
        <v/>
      </c>
      <c r="H565" s="173">
        <f>IF('Relatório PCP - Tabela 3'!F$6='PCP - Tabela 2'!E$11,'PCP - Tabela 1'!K540,IF('Relatório PCP - Tabela 3'!F$6='PCP - Tabela 2'!I$11,'PCP - Tabela 1'!L540,IF('Relatório PCP - Tabela 3'!F$6='PCP - Tabela 2'!M$11,'PCP - Tabela 1'!M540,IF('Relatório PCP - Tabela 3'!F$6='PCP - Tabela 2'!Q$11,'PCP - Tabela 1'!N540,""))))</f>
        <v>0</v>
      </c>
      <c r="I565" s="38"/>
      <c r="J565" s="602" t="str">
        <f>IF(I565=0,"",(I565/('Relatório PCP - Tabela 3'!P$122*'Relatório PCP - Tabela 3'!Q$122))*1000)</f>
        <v/>
      </c>
      <c r="K565" s="602"/>
      <c r="L565" s="173">
        <f>IF('Relatório PCP - Tabela 3'!F$6='PCP - Tabela 2'!E$11,'PCP - Tabela 1'!F579,IF('Relatório PCP - Tabela 3'!F$6='PCP - Tabela 2'!I$11,'PCP - Tabela 1'!G579,IF('Relatório PCP - Tabela 3'!F$6='PCP - Tabela 2'!M$11,'PCP - Tabela 1'!H579,IF('Relatório PCP - Tabela 3'!F$6='PCP - Tabela 2'!Q$11,'PCP - Tabela 1'!I579,""))))</f>
        <v>0</v>
      </c>
      <c r="M565" s="189"/>
      <c r="N565" s="189"/>
      <c r="O565" s="189"/>
      <c r="P565" s="189"/>
      <c r="Q565" s="190">
        <f t="shared" si="28"/>
        <v>0</v>
      </c>
      <c r="R565" s="190"/>
    </row>
    <row r="566" spans="1:18" ht="13.35" customHeight="1" x14ac:dyDescent="0.2">
      <c r="A566" s="44"/>
      <c r="B566" s="499" t="s">
        <v>220</v>
      </c>
      <c r="C566" s="499"/>
      <c r="D566" s="499"/>
      <c r="E566" s="499"/>
      <c r="F566" s="178"/>
      <c r="G566" s="193"/>
      <c r="H566" s="180"/>
      <c r="I566" s="178"/>
      <c r="J566" s="609"/>
      <c r="K566" s="609"/>
      <c r="L566" s="180"/>
      <c r="M566" s="189"/>
      <c r="N566" s="189"/>
      <c r="O566" s="189"/>
      <c r="P566" s="189"/>
      <c r="Q566" s="190"/>
      <c r="R566" s="190"/>
    </row>
    <row r="567" spans="1:18" ht="13.35" customHeight="1" x14ac:dyDescent="0.2">
      <c r="A567" s="36">
        <v>20</v>
      </c>
      <c r="B567" s="600" t="str">
        <f>B529</f>
        <v/>
      </c>
      <c r="C567" s="600"/>
      <c r="D567" s="600"/>
      <c r="E567" s="600"/>
      <c r="F567" s="38"/>
      <c r="G567" s="172" t="str">
        <f>IF(F567=0,"",(F567/('Relatório PCP - Tabela 3'!P$120*'Relatório PCP - Tabela 3'!Q$120))*1000)</f>
        <v/>
      </c>
      <c r="H567" s="173">
        <f>IF('Relatório PCP - Tabela 3'!F$6='PCP - Tabela 2'!E$11,'PCP - Tabela 1'!K542,IF('Relatório PCP - Tabela 3'!F$6='PCP - Tabela 2'!I$11,'PCP - Tabela 1'!L542,IF('Relatório PCP - Tabela 3'!F$6='PCP - Tabela 2'!M$11,'PCP - Tabela 1'!M542,IF('Relatório PCP - Tabela 3'!F$6='PCP - Tabela 2'!Q$11,'PCP - Tabela 1'!N542,""))))</f>
        <v>0</v>
      </c>
      <c r="I567" s="38"/>
      <c r="J567" s="602" t="str">
        <f>IF(I567=0,"",(I567/('Relatório PCP - Tabela 3'!P$122*'Relatório PCP - Tabela 3'!Q$122))*1000)</f>
        <v/>
      </c>
      <c r="K567" s="602"/>
      <c r="L567" s="173">
        <f>IF('Relatório PCP - Tabela 3'!F$6='PCP - Tabela 2'!E$11,'PCP - Tabela 1'!F581,IF('Relatório PCP - Tabela 3'!F$6='PCP - Tabela 2'!I$11,'PCP - Tabela 1'!G581,IF('Relatório PCP - Tabela 3'!F$6='PCP - Tabela 2'!M$11,'PCP - Tabela 1'!H581,IF('Relatório PCP - Tabela 3'!F$6='PCP - Tabela 2'!Q$11,'PCP - Tabela 1'!I581,""))))</f>
        <v>0</v>
      </c>
      <c r="M567" s="189"/>
      <c r="N567" s="189"/>
      <c r="O567" s="189"/>
      <c r="P567" s="189"/>
      <c r="Q567" s="190">
        <f>F567+I567</f>
        <v>0</v>
      </c>
      <c r="R567" s="190"/>
    </row>
    <row r="568" spans="1:18" ht="13.35" customHeight="1" x14ac:dyDescent="0.2">
      <c r="A568" s="36">
        <v>21</v>
      </c>
      <c r="B568" s="564" t="str">
        <f>B530</f>
        <v/>
      </c>
      <c r="C568" s="564"/>
      <c r="D568" s="564"/>
      <c r="E568" s="564"/>
      <c r="F568" s="38"/>
      <c r="G568" s="172" t="str">
        <f>IF(F568=0,"",(F568/('Relatório PCP - Tabela 3'!P$120*'Relatório PCP - Tabela 3'!Q$120))*1000)</f>
        <v/>
      </c>
      <c r="H568" s="173">
        <f>IF('Relatório PCP - Tabela 3'!F$6='PCP - Tabela 2'!E$11,'PCP - Tabela 1'!K543,IF('Relatório PCP - Tabela 3'!F$6='PCP - Tabela 2'!I$11,'PCP - Tabela 1'!L543,IF('Relatório PCP - Tabela 3'!F$6='PCP - Tabela 2'!M$11,'PCP - Tabela 1'!M543,IF('Relatório PCP - Tabela 3'!F$6='PCP - Tabela 2'!Q$11,'PCP - Tabela 1'!N543,""))))</f>
        <v>0</v>
      </c>
      <c r="I568" s="38"/>
      <c r="J568" s="602" t="str">
        <f>IF(I568=0,"",(I568/('Relatório PCP - Tabela 3'!P$122*'Relatório PCP - Tabela 3'!Q$122))*1000)</f>
        <v/>
      </c>
      <c r="K568" s="602"/>
      <c r="L568" s="173">
        <f>IF('Relatório PCP - Tabela 3'!F$6='PCP - Tabela 2'!E$11,'PCP - Tabela 1'!F582,IF('Relatório PCP - Tabela 3'!F$6='PCP - Tabela 2'!I$11,'PCP - Tabela 1'!G582,IF('Relatório PCP - Tabela 3'!F$6='PCP - Tabela 2'!M$11,'PCP - Tabela 1'!H582,IF('Relatório PCP - Tabela 3'!F$6='PCP - Tabela 2'!Q$11,'PCP - Tabela 1'!I582,""))))</f>
        <v>0</v>
      </c>
      <c r="M568" s="189"/>
      <c r="N568" s="189"/>
      <c r="O568" s="189"/>
      <c r="P568" s="189"/>
      <c r="Q568" s="190">
        <f>F568+I568</f>
        <v>0</v>
      </c>
      <c r="R568" s="190"/>
    </row>
    <row r="569" spans="1:18" ht="13.35" customHeight="1" x14ac:dyDescent="0.2">
      <c r="A569" s="36">
        <v>22</v>
      </c>
      <c r="B569" s="600" t="str">
        <f>B531</f>
        <v/>
      </c>
      <c r="C569" s="600"/>
      <c r="D569" s="600"/>
      <c r="E569" s="600"/>
      <c r="F569" s="38"/>
      <c r="G569" s="172" t="str">
        <f>IF(F569=0,"",(F569/('Relatório PCP - Tabela 3'!P$120*'Relatório PCP - Tabela 3'!Q$120))*1000)</f>
        <v/>
      </c>
      <c r="H569" s="173">
        <f>IF('Relatório PCP - Tabela 3'!F$6='PCP - Tabela 2'!E$11,'PCP - Tabela 1'!K544,IF('Relatório PCP - Tabela 3'!F$6='PCP - Tabela 2'!I$11,'PCP - Tabela 1'!L544,IF('Relatório PCP - Tabela 3'!F$6='PCP - Tabela 2'!M$11,'PCP - Tabela 1'!M544,IF('Relatório PCP - Tabela 3'!F$6='PCP - Tabela 2'!Q$11,'PCP - Tabela 1'!N544,""))))</f>
        <v>0</v>
      </c>
      <c r="I569" s="38"/>
      <c r="J569" s="602" t="str">
        <f>IF(I569=0,"",(I569/('Relatório PCP - Tabela 3'!P$122*'Relatório PCP - Tabela 3'!Q$122))*1000)</f>
        <v/>
      </c>
      <c r="K569" s="602"/>
      <c r="L569" s="173">
        <f>IF('Relatório PCP - Tabela 3'!F$6='PCP - Tabela 2'!E$11,'PCP - Tabela 1'!F583,IF('Relatório PCP - Tabela 3'!F$6='PCP - Tabela 2'!I$11,'PCP - Tabela 1'!G583,IF('Relatório PCP - Tabela 3'!F$6='PCP - Tabela 2'!M$11,'PCP - Tabela 1'!H583,IF('Relatório PCP - Tabela 3'!F$6='PCP - Tabela 2'!Q$11,'PCP - Tabela 1'!I583,""))))</f>
        <v>0</v>
      </c>
      <c r="M569" s="4"/>
      <c r="N569" s="4"/>
      <c r="O569" s="4"/>
      <c r="P569" s="4"/>
      <c r="Q569" s="190">
        <f>F569+I569</f>
        <v>0</v>
      </c>
    </row>
    <row r="570" spans="1:18" ht="13.35" customHeight="1" x14ac:dyDescent="0.2">
      <c r="A570" s="36">
        <v>23</v>
      </c>
      <c r="B570" s="600" t="str">
        <f>B532</f>
        <v/>
      </c>
      <c r="C570" s="600"/>
      <c r="D570" s="600"/>
      <c r="E570" s="600"/>
      <c r="F570" s="38"/>
      <c r="G570" s="172" t="str">
        <f>IF(F570=0,"",(F570/('Relatório PCP - Tabela 3'!P$120*'Relatório PCP - Tabela 3'!Q$120))*1000)</f>
        <v/>
      </c>
      <c r="H570" s="173">
        <f>IF('Relatório PCP - Tabela 3'!F$6='PCP - Tabela 2'!E$11,'PCP - Tabela 1'!K545,IF('Relatório PCP - Tabela 3'!F$6='PCP - Tabela 2'!I$11,'PCP - Tabela 1'!L545,IF('Relatório PCP - Tabela 3'!F$6='PCP - Tabela 2'!M$11,'PCP - Tabela 1'!M545,IF('Relatório PCP - Tabela 3'!F$6='PCP - Tabela 2'!Q$11,'PCP - Tabela 1'!N545,""))))</f>
        <v>0</v>
      </c>
      <c r="I570" s="38"/>
      <c r="J570" s="602" t="str">
        <f>IF(I570=0,"",(I570/('Relatório PCP - Tabela 3'!P$122*'Relatório PCP - Tabela 3'!Q$122))*1000)</f>
        <v/>
      </c>
      <c r="K570" s="602"/>
      <c r="L570" s="173">
        <f>IF('Relatório PCP - Tabela 3'!F$6='PCP - Tabela 2'!E$11,'PCP - Tabela 1'!F584,IF('Relatório PCP - Tabela 3'!F$6='PCP - Tabela 2'!I$11,'PCP - Tabela 1'!G584,IF('Relatório PCP - Tabela 3'!F$6='PCP - Tabela 2'!M$11,'PCP - Tabela 1'!H584,IF('Relatório PCP - Tabela 3'!F$6='PCP - Tabela 2'!Q$11,'PCP - Tabela 1'!I584,""))))</f>
        <v>0</v>
      </c>
      <c r="M570" s="4"/>
      <c r="N570" s="4"/>
      <c r="O570" s="4"/>
      <c r="P570" s="4"/>
      <c r="Q570" s="190">
        <f>F570+I570</f>
        <v>0</v>
      </c>
    </row>
    <row r="571" spans="1:18" ht="13.35" customHeight="1" x14ac:dyDescent="0.2">
      <c r="A571" s="36">
        <v>24</v>
      </c>
      <c r="B571" s="564" t="str">
        <f>B533</f>
        <v/>
      </c>
      <c r="C571" s="564"/>
      <c r="D571" s="564"/>
      <c r="E571" s="564"/>
      <c r="F571" s="38"/>
      <c r="G571" s="172" t="str">
        <f>IF(F571=0,"",(F571/('Relatório PCP - Tabela 3'!P$120*'Relatório PCP - Tabela 3'!Q$120))*1000)</f>
        <v/>
      </c>
      <c r="H571" s="173">
        <f>IF('Relatório PCP - Tabela 3'!F$6='PCP - Tabela 2'!E$11,'PCP - Tabela 1'!K546,IF('Relatório PCP - Tabela 3'!F$6='PCP - Tabela 2'!I$11,'PCP - Tabela 1'!L546,IF('Relatório PCP - Tabela 3'!F$6='PCP - Tabela 2'!M$11,'PCP - Tabela 1'!M546,IF('Relatório PCP - Tabela 3'!F$6='PCP - Tabela 2'!Q$11,'PCP - Tabela 1'!N546,""))))</f>
        <v>0</v>
      </c>
      <c r="I571" s="38"/>
      <c r="J571" s="602" t="str">
        <f>IF(I571=0,"",(I571/('Relatório PCP - Tabela 3'!P$122*'Relatório PCP - Tabela 3'!Q$122))*1000)</f>
        <v/>
      </c>
      <c r="K571" s="602"/>
      <c r="L571" s="173">
        <f>IF('Relatório PCP - Tabela 3'!F$6='PCP - Tabela 2'!E$11,'PCP - Tabela 1'!F585,IF('Relatório PCP - Tabela 3'!F$6='PCP - Tabela 2'!I$11,'PCP - Tabela 1'!G585,IF('Relatório PCP - Tabela 3'!F$6='PCP - Tabela 2'!M$11,'PCP - Tabela 1'!H585,IF('Relatório PCP - Tabela 3'!F$6='PCP - Tabela 2'!Q$11,'PCP - Tabela 1'!I585,""))))</f>
        <v>0</v>
      </c>
      <c r="M571" s="4"/>
      <c r="N571" s="4"/>
      <c r="O571" s="4"/>
      <c r="P571" s="4"/>
      <c r="Q571" s="190">
        <f>F571+I571</f>
        <v>0</v>
      </c>
    </row>
    <row r="572" spans="1:18" ht="6" customHeight="1" x14ac:dyDescent="0.2">
      <c r="A572" s="32"/>
      <c r="B572" s="35"/>
      <c r="C572" s="35"/>
      <c r="D572" s="35"/>
      <c r="E572" s="35"/>
      <c r="J572" s="13"/>
      <c r="K572" s="13"/>
      <c r="O572" s="13"/>
      <c r="P572" s="13"/>
    </row>
    <row r="573" spans="1:18" ht="22.5" customHeight="1" x14ac:dyDescent="0.25">
      <c r="A573" s="497" t="s">
        <v>19</v>
      </c>
      <c r="B573" s="497"/>
      <c r="C573" s="497"/>
      <c r="D573" s="497"/>
      <c r="E573" s="505" t="str">
        <f>E535</f>
        <v>3R Petroleum</v>
      </c>
      <c r="F573" s="505"/>
      <c r="G573" s="505"/>
      <c r="H573" s="505"/>
      <c r="I573" s="505"/>
      <c r="K573" s="486" t="s">
        <v>21</v>
      </c>
      <c r="L573" s="486"/>
      <c r="M573" s="486"/>
      <c r="N573" s="486"/>
      <c r="O573" s="486"/>
      <c r="P573" s="158"/>
    </row>
    <row r="574" spans="1:18" ht="6" customHeight="1" x14ac:dyDescent="0.2">
      <c r="I574" s="22"/>
      <c r="K574" s="22"/>
      <c r="L574" s="22"/>
      <c r="M574" s="22"/>
      <c r="N574" s="22"/>
      <c r="O574" s="22"/>
      <c r="P574" s="22"/>
    </row>
    <row r="575" spans="1:18" ht="16.5" customHeight="1" x14ac:dyDescent="0.2">
      <c r="A575" s="487" t="s">
        <v>95</v>
      </c>
      <c r="B575" s="511">
        <f>B537</f>
        <v>5</v>
      </c>
      <c r="C575" s="13"/>
      <c r="D575" s="483" t="s">
        <v>250</v>
      </c>
      <c r="E575" s="483"/>
      <c r="F575" s="483"/>
      <c r="G575" s="483"/>
      <c r="H575" s="483"/>
      <c r="I575" s="483"/>
      <c r="K575" s="586" t="s">
        <v>222</v>
      </c>
      <c r="L575" s="586"/>
      <c r="M575" s="586"/>
      <c r="N575" s="586"/>
      <c r="O575" s="586"/>
      <c r="P575" s="159"/>
    </row>
    <row r="576" spans="1:18" ht="14.25" customHeight="1" x14ac:dyDescent="0.2">
      <c r="A576" s="487"/>
      <c r="B576" s="511"/>
      <c r="C576" s="13"/>
      <c r="D576" s="483" t="s">
        <v>7</v>
      </c>
      <c r="E576" s="483"/>
      <c r="F576" s="483"/>
      <c r="G576" s="483" t="s">
        <v>8</v>
      </c>
      <c r="H576" s="483"/>
      <c r="I576" s="483"/>
    </row>
    <row r="577" spans="1:18" ht="14.25" customHeight="1" x14ac:dyDescent="0.25">
      <c r="A577" s="477" t="s">
        <v>4</v>
      </c>
      <c r="B577" s="477"/>
      <c r="C577" s="23"/>
      <c r="D577" s="14" t="s">
        <v>9</v>
      </c>
      <c r="E577" s="14" t="s">
        <v>10</v>
      </c>
      <c r="F577" s="14" t="s">
        <v>11</v>
      </c>
      <c r="G577" s="14" t="s">
        <v>9</v>
      </c>
      <c r="H577" s="14" t="s">
        <v>10</v>
      </c>
      <c r="I577" s="14" t="s">
        <v>11</v>
      </c>
      <c r="K577" s="593" t="s">
        <v>223</v>
      </c>
      <c r="L577" s="593"/>
      <c r="M577" s="593"/>
      <c r="N577" s="593"/>
      <c r="O577" s="593"/>
      <c r="P577" s="22"/>
    </row>
    <row r="578" spans="1:18" ht="13.5" customHeight="1" x14ac:dyDescent="0.2">
      <c r="A578" s="551">
        <f>A540</f>
        <v>44986</v>
      </c>
      <c r="B578" s="551"/>
      <c r="C578" s="23"/>
      <c r="D578" s="72">
        <f t="shared" ref="D578:I578" si="29">D540</f>
        <v>2</v>
      </c>
      <c r="E578" s="72">
        <f t="shared" si="29"/>
        <v>8</v>
      </c>
      <c r="F578" s="73">
        <f t="shared" si="29"/>
        <v>2022</v>
      </c>
      <c r="G578" s="72">
        <f t="shared" si="29"/>
        <v>31</v>
      </c>
      <c r="H578" s="72">
        <f t="shared" si="29"/>
        <v>12</v>
      </c>
      <c r="I578" s="73">
        <f t="shared" si="29"/>
        <v>2022</v>
      </c>
      <c r="K578" s="594" t="s">
        <v>25</v>
      </c>
      <c r="L578" s="594"/>
      <c r="M578" s="594"/>
      <c r="N578" s="594"/>
      <c r="O578" s="594"/>
      <c r="P578" s="22"/>
      <c r="Q578" s="14" t="s">
        <v>537</v>
      </c>
    </row>
    <row r="579" spans="1:18" ht="6" customHeight="1" x14ac:dyDescent="0.2"/>
    <row r="580" spans="1:18" ht="16.5" customHeight="1" x14ac:dyDescent="0.2">
      <c r="A580" s="586" t="s">
        <v>522</v>
      </c>
      <c r="B580" s="586"/>
      <c r="C580" s="586"/>
      <c r="D580" s="586"/>
      <c r="E580" s="586"/>
      <c r="F580" s="586"/>
      <c r="G580" s="586"/>
      <c r="H580" s="586"/>
      <c r="I580" s="586"/>
      <c r="J580" s="586"/>
      <c r="K580" s="586"/>
      <c r="L580" s="586"/>
      <c r="M580" s="52"/>
      <c r="N580" s="52"/>
      <c r="O580" s="52"/>
      <c r="P580" s="52"/>
      <c r="Q580" s="52"/>
    </row>
    <row r="581" spans="1:18" ht="13.7" customHeight="1" x14ac:dyDescent="0.2">
      <c r="A581" s="603" t="s">
        <v>31</v>
      </c>
      <c r="B581" s="502" t="s">
        <v>98</v>
      </c>
      <c r="C581" s="502"/>
      <c r="D581" s="502"/>
      <c r="E581" s="502"/>
      <c r="F581" s="604" t="str">
        <f>'Relatório PCP - Tabela 3'!A124</f>
        <v/>
      </c>
      <c r="G581" s="604"/>
      <c r="H581" s="604"/>
      <c r="I581" s="604" t="str">
        <f>'Relatório PCP - Tabela 3'!A126</f>
        <v/>
      </c>
      <c r="J581" s="604"/>
      <c r="K581" s="604"/>
      <c r="L581" s="604"/>
      <c r="M581" s="52"/>
      <c r="N581" s="52"/>
      <c r="O581" s="52"/>
      <c r="P581" s="52"/>
      <c r="Q581" s="52"/>
    </row>
    <row r="582" spans="1:18" ht="12.75" customHeight="1" x14ac:dyDescent="0.2">
      <c r="A582" s="603"/>
      <c r="B582" s="502"/>
      <c r="C582" s="502"/>
      <c r="D582" s="502"/>
      <c r="E582" s="502"/>
      <c r="F582" s="182" t="s">
        <v>40</v>
      </c>
      <c r="G582" s="167" t="s">
        <v>40</v>
      </c>
      <c r="H582" s="183" t="s">
        <v>523</v>
      </c>
      <c r="I582" s="182" t="s">
        <v>40</v>
      </c>
      <c r="J582" s="608" t="s">
        <v>40</v>
      </c>
      <c r="K582" s="608"/>
      <c r="L582" s="183" t="s">
        <v>523</v>
      </c>
      <c r="M582" s="52"/>
      <c r="N582" s="52"/>
      <c r="O582" s="52"/>
      <c r="P582" s="52"/>
      <c r="Q582" s="52"/>
    </row>
    <row r="583" spans="1:18" ht="12.75" customHeight="1" x14ac:dyDescent="0.25">
      <c r="A583" s="603"/>
      <c r="B583" s="502"/>
      <c r="C583" s="502"/>
      <c r="D583" s="502"/>
      <c r="E583" s="502"/>
      <c r="F583" s="184" t="s">
        <v>480</v>
      </c>
      <c r="G583" s="168" t="s">
        <v>499</v>
      </c>
      <c r="H583" s="185" t="s">
        <v>524</v>
      </c>
      <c r="I583" s="184" t="s">
        <v>480</v>
      </c>
      <c r="J583" s="606" t="s">
        <v>499</v>
      </c>
      <c r="K583" s="606"/>
      <c r="L583" s="185" t="s">
        <v>524</v>
      </c>
      <c r="M583" s="52"/>
      <c r="N583" s="52"/>
      <c r="O583" s="52"/>
      <c r="P583" s="52"/>
      <c r="Q583" s="52"/>
    </row>
    <row r="584" spans="1:18" ht="13.5" customHeight="1" x14ac:dyDescent="0.25">
      <c r="A584" s="603"/>
      <c r="B584" s="502"/>
      <c r="C584" s="502"/>
      <c r="D584" s="502"/>
      <c r="E584" s="502"/>
      <c r="F584" s="186" t="s">
        <v>481</v>
      </c>
      <c r="G584" s="187" t="s">
        <v>504</v>
      </c>
      <c r="H584" s="188" t="s">
        <v>504</v>
      </c>
      <c r="I584" s="186" t="s">
        <v>481</v>
      </c>
      <c r="J584" s="607" t="s">
        <v>504</v>
      </c>
      <c r="K584" s="607"/>
      <c r="L584" s="188" t="s">
        <v>504</v>
      </c>
      <c r="M584" s="52"/>
      <c r="N584" s="52"/>
      <c r="O584" s="52"/>
      <c r="P584" s="52"/>
      <c r="Q584" s="52"/>
    </row>
    <row r="585" spans="1:18" ht="13.35" customHeight="1" x14ac:dyDescent="0.2">
      <c r="A585" s="36">
        <v>1</v>
      </c>
      <c r="B585" s="587" t="s">
        <v>55</v>
      </c>
      <c r="C585" s="587"/>
      <c r="D585" s="587"/>
      <c r="E585" s="587"/>
      <c r="F585" s="38"/>
      <c r="G585" s="172" t="str">
        <f>IF(F585=0,"",(F585/('Relatório PCP - Tabela 3'!P$124*'Relatório PCP - Tabela 3'!Q$124))*1000)</f>
        <v/>
      </c>
      <c r="H585" s="173">
        <f>IF('Relatório PCP - Tabela 3'!F$6='PCP - Tabela 2'!E$11,'PCP - Tabela 1'!K561,IF('Relatório PCP - Tabela 3'!F$6='PCP - Tabela 2'!I$11,'PCP - Tabela 1'!L561,IF('Relatório PCP - Tabela 3'!F$6='PCP - Tabela 2'!M$11,'PCP - Tabela 1'!M561,IF('Relatório PCP - Tabela 3'!F$6='PCP - Tabela 2'!Q$11,'PCP - Tabela 1'!N561,""))))</f>
        <v>0</v>
      </c>
      <c r="I585" s="38"/>
      <c r="J585" s="602" t="str">
        <f>IF(I585=0,"",(I585/('Relatório PCP - Tabela 3'!P$126*'Relatório PCP - Tabela 3'!Q$126))*1000)</f>
        <v/>
      </c>
      <c r="K585" s="602"/>
      <c r="L585" s="173">
        <f>IF('Relatório PCP - Tabela 3'!F$6='PCP - Tabela 2'!E$11,'PCP - Tabela 1'!F600,IF('Relatório PCP - Tabela 3'!F$6='PCP - Tabela 2'!I$11,'PCP - Tabela 1'!G600,IF('Relatório PCP - Tabela 3'!F$6='PCP - Tabela 2'!M$11,'PCP - Tabela 1'!H600,IF('Relatório PCP - Tabela 3'!F$6='PCP - Tabela 2'!Q$11,'PCP - Tabela 1'!I600,""))))</f>
        <v>0</v>
      </c>
      <c r="M585" s="189"/>
      <c r="N585" s="189"/>
      <c r="O585" s="189"/>
      <c r="P585" s="189"/>
      <c r="Q585" s="190">
        <f t="shared" ref="Q585:Q603" si="30">F585+I585</f>
        <v>0</v>
      </c>
      <c r="R585" s="190"/>
    </row>
    <row r="586" spans="1:18" ht="13.35" customHeight="1" x14ac:dyDescent="0.2">
      <c r="A586" s="36">
        <v>2</v>
      </c>
      <c r="B586" s="587" t="s">
        <v>57</v>
      </c>
      <c r="C586" s="587"/>
      <c r="D586" s="587"/>
      <c r="E586" s="587"/>
      <c r="F586" s="38"/>
      <c r="G586" s="172" t="str">
        <f>IF(F586=0,"",(F586/('Relatório PCP - Tabela 3'!P$124*'Relatório PCP - Tabela 3'!Q$124))*1000)</f>
        <v/>
      </c>
      <c r="H586" s="173">
        <f>IF('Relatório PCP - Tabela 3'!F$6='PCP - Tabela 2'!E$11,'PCP - Tabela 1'!K562,IF('Relatório PCP - Tabela 3'!F$6='PCP - Tabela 2'!I$11,'PCP - Tabela 1'!L562,IF('Relatório PCP - Tabela 3'!F$6='PCP - Tabela 2'!M$11,'PCP - Tabela 1'!M562,IF('Relatório PCP - Tabela 3'!F$6='PCP - Tabela 2'!Q$11,'PCP - Tabela 1'!N562,""))))</f>
        <v>0</v>
      </c>
      <c r="I586" s="38"/>
      <c r="J586" s="602" t="str">
        <f>IF(I586=0,"",(I586/('Relatório PCP - Tabela 3'!P$126*'Relatório PCP - Tabela 3'!Q$126))*1000)</f>
        <v/>
      </c>
      <c r="K586" s="602"/>
      <c r="L586" s="173">
        <f>IF('Relatório PCP - Tabela 3'!F$6='PCP - Tabela 2'!E$11,'PCP - Tabela 1'!F601,IF('Relatório PCP - Tabela 3'!F$6='PCP - Tabela 2'!I$11,'PCP - Tabela 1'!G601,IF('Relatório PCP - Tabela 3'!F$6='PCP - Tabela 2'!M$11,'PCP - Tabela 1'!H601,IF('Relatório PCP - Tabela 3'!F$6='PCP - Tabela 2'!Q$11,'PCP - Tabela 1'!I601,""))))</f>
        <v>0</v>
      </c>
      <c r="M586" s="189"/>
      <c r="N586" s="189"/>
      <c r="O586" s="189"/>
      <c r="P586" s="189"/>
      <c r="Q586" s="190">
        <f t="shared" si="30"/>
        <v>0</v>
      </c>
      <c r="R586" s="190"/>
    </row>
    <row r="587" spans="1:18" ht="13.35" customHeight="1" x14ac:dyDescent="0.2">
      <c r="A587" s="36">
        <v>3</v>
      </c>
      <c r="B587" s="587" t="s">
        <v>59</v>
      </c>
      <c r="C587" s="587"/>
      <c r="D587" s="587"/>
      <c r="E587" s="587"/>
      <c r="F587" s="38"/>
      <c r="G587" s="172" t="str">
        <f>IF(F587=0,"",(F587/('Relatório PCP - Tabela 3'!P$124*'Relatório PCP - Tabela 3'!Q$124))*1000)</f>
        <v/>
      </c>
      <c r="H587" s="173">
        <f>IF('Relatório PCP - Tabela 3'!F$6='PCP - Tabela 2'!E$11,'PCP - Tabela 1'!K563,IF('Relatório PCP - Tabela 3'!F$6='PCP - Tabela 2'!I$11,'PCP - Tabela 1'!L563,IF('Relatório PCP - Tabela 3'!F$6='PCP - Tabela 2'!M$11,'PCP - Tabela 1'!M563,IF('Relatório PCP - Tabela 3'!F$6='PCP - Tabela 2'!Q$11,'PCP - Tabela 1'!N563,""))))</f>
        <v>0</v>
      </c>
      <c r="I587" s="38"/>
      <c r="J587" s="602" t="str">
        <f>IF(I587=0,"",(I587/('Relatório PCP - Tabela 3'!P$126*'Relatório PCP - Tabela 3'!Q$126))*1000)</f>
        <v/>
      </c>
      <c r="K587" s="602"/>
      <c r="L587" s="173">
        <f>IF('Relatório PCP - Tabela 3'!F$6='PCP - Tabela 2'!E$11,'PCP - Tabela 1'!F602,IF('Relatório PCP - Tabela 3'!F$6='PCP - Tabela 2'!I$11,'PCP - Tabela 1'!G602,IF('Relatório PCP - Tabela 3'!F$6='PCP - Tabela 2'!M$11,'PCP - Tabela 1'!H602,IF('Relatório PCP - Tabela 3'!F$6='PCP - Tabela 2'!Q$11,'PCP - Tabela 1'!I602,""))))</f>
        <v>0</v>
      </c>
      <c r="M587" s="189"/>
      <c r="N587" s="189"/>
      <c r="O587" s="189"/>
      <c r="P587" s="189"/>
      <c r="Q587" s="190">
        <f t="shared" si="30"/>
        <v>0</v>
      </c>
      <c r="R587" s="190"/>
    </row>
    <row r="588" spans="1:18" ht="13.35" customHeight="1" x14ac:dyDescent="0.2">
      <c r="A588" s="36">
        <v>4</v>
      </c>
      <c r="B588" s="587" t="s">
        <v>61</v>
      </c>
      <c r="C588" s="587"/>
      <c r="D588" s="587"/>
      <c r="E588" s="587"/>
      <c r="F588" s="38"/>
      <c r="G588" s="172" t="str">
        <f>IF(F588=0,"",(F588/('Relatório PCP - Tabela 3'!P$124*'Relatório PCP - Tabela 3'!Q$124))*1000)</f>
        <v/>
      </c>
      <c r="H588" s="173">
        <f>IF('Relatório PCP - Tabela 3'!F$6='PCP - Tabela 2'!E$11,'PCP - Tabela 1'!K564,IF('Relatório PCP - Tabela 3'!F$6='PCP - Tabela 2'!I$11,'PCP - Tabela 1'!L564,IF('Relatório PCP - Tabela 3'!F$6='PCP - Tabela 2'!M$11,'PCP - Tabela 1'!M564,IF('Relatório PCP - Tabela 3'!F$6='PCP - Tabela 2'!Q$11,'PCP - Tabela 1'!N564,""))))</f>
        <v>0</v>
      </c>
      <c r="I588" s="38"/>
      <c r="J588" s="602" t="str">
        <f>IF(I588=0,"",(I588/('Relatório PCP - Tabela 3'!P$126*'Relatório PCP - Tabela 3'!Q$126))*1000)</f>
        <v/>
      </c>
      <c r="K588" s="602"/>
      <c r="L588" s="173">
        <f>IF('Relatório PCP - Tabela 3'!F$6='PCP - Tabela 2'!E$11,'PCP - Tabela 1'!F603,IF('Relatório PCP - Tabela 3'!F$6='PCP - Tabela 2'!I$11,'PCP - Tabela 1'!G603,IF('Relatório PCP - Tabela 3'!F$6='PCP - Tabela 2'!M$11,'PCP - Tabela 1'!H603,IF('Relatório PCP - Tabela 3'!F$6='PCP - Tabela 2'!Q$11,'PCP - Tabela 1'!I603,""))))</f>
        <v>0</v>
      </c>
      <c r="M588" s="189"/>
      <c r="N588" s="189"/>
      <c r="O588" s="189"/>
      <c r="P588" s="189"/>
      <c r="Q588" s="190">
        <f t="shared" si="30"/>
        <v>0</v>
      </c>
      <c r="R588" s="190"/>
    </row>
    <row r="589" spans="1:18" ht="13.35" customHeight="1" x14ac:dyDescent="0.2">
      <c r="A589" s="36">
        <v>5</v>
      </c>
      <c r="B589" s="587" t="s">
        <v>63</v>
      </c>
      <c r="C589" s="587"/>
      <c r="D589" s="587"/>
      <c r="E589" s="587"/>
      <c r="F589" s="38"/>
      <c r="G589" s="172" t="str">
        <f>IF(F589=0,"",(F589/('Relatório PCP - Tabela 3'!P$124*'Relatório PCP - Tabela 3'!Q$124))*1000)</f>
        <v/>
      </c>
      <c r="H589" s="173">
        <f>IF('Relatório PCP - Tabela 3'!F$6='PCP - Tabela 2'!E$11,'PCP - Tabela 1'!K565,IF('Relatório PCP - Tabela 3'!F$6='PCP - Tabela 2'!I$11,'PCP - Tabela 1'!L565,IF('Relatório PCP - Tabela 3'!F$6='PCP - Tabela 2'!M$11,'PCP - Tabela 1'!M565,IF('Relatório PCP - Tabela 3'!F$6='PCP - Tabela 2'!Q$11,'PCP - Tabela 1'!N565,""))))</f>
        <v>0</v>
      </c>
      <c r="I589" s="38"/>
      <c r="J589" s="602" t="str">
        <f>IF(I589=0,"",(I589/('Relatório PCP - Tabela 3'!P$126*'Relatório PCP - Tabela 3'!Q$126))*1000)</f>
        <v/>
      </c>
      <c r="K589" s="602"/>
      <c r="L589" s="173">
        <f>IF('Relatório PCP - Tabela 3'!F$6='PCP - Tabela 2'!E$11,'PCP - Tabela 1'!F604,IF('Relatório PCP - Tabela 3'!F$6='PCP - Tabela 2'!I$11,'PCP - Tabela 1'!G604,IF('Relatório PCP - Tabela 3'!F$6='PCP - Tabela 2'!M$11,'PCP - Tabela 1'!H604,IF('Relatório PCP - Tabela 3'!F$6='PCP - Tabela 2'!Q$11,'PCP - Tabela 1'!I604,""))))</f>
        <v>0</v>
      </c>
      <c r="M589" s="189"/>
      <c r="N589" s="189"/>
      <c r="O589" s="189"/>
      <c r="P589" s="189"/>
      <c r="Q589" s="190">
        <f t="shared" si="30"/>
        <v>0</v>
      </c>
      <c r="R589" s="190"/>
    </row>
    <row r="590" spans="1:18" ht="13.35" customHeight="1" x14ac:dyDescent="0.2">
      <c r="A590" s="36">
        <v>6</v>
      </c>
      <c r="B590" s="587" t="s">
        <v>65</v>
      </c>
      <c r="C590" s="587"/>
      <c r="D590" s="587"/>
      <c r="E590" s="587"/>
      <c r="F590" s="38"/>
      <c r="G590" s="172" t="str">
        <f>IF(F590=0,"",(F590/('Relatório PCP - Tabela 3'!P$124*'Relatório PCP - Tabela 3'!Q$124))*1000)</f>
        <v/>
      </c>
      <c r="H590" s="173">
        <f>IF('Relatório PCP - Tabela 3'!F$6='PCP - Tabela 2'!E$11,'PCP - Tabela 1'!K566,IF('Relatório PCP - Tabela 3'!F$6='PCP - Tabela 2'!I$11,'PCP - Tabela 1'!L566,IF('Relatório PCP - Tabela 3'!F$6='PCP - Tabela 2'!M$11,'PCP - Tabela 1'!M566,IF('Relatório PCP - Tabela 3'!F$6='PCP - Tabela 2'!Q$11,'PCP - Tabela 1'!N566,""))))</f>
        <v>0</v>
      </c>
      <c r="I590" s="38"/>
      <c r="J590" s="602" t="str">
        <f>IF(I590=0,"",(I590/('Relatório PCP - Tabela 3'!P$126*'Relatório PCP - Tabela 3'!Q$126))*1000)</f>
        <v/>
      </c>
      <c r="K590" s="602"/>
      <c r="L590" s="173">
        <f>IF('Relatório PCP - Tabela 3'!F$6='PCP - Tabela 2'!E$11,'PCP - Tabela 1'!F605,IF('Relatório PCP - Tabela 3'!F$6='PCP - Tabela 2'!I$11,'PCP - Tabela 1'!G605,IF('Relatório PCP - Tabela 3'!F$6='PCP - Tabela 2'!M$11,'PCP - Tabela 1'!H605,IF('Relatório PCP - Tabela 3'!F$6='PCP - Tabela 2'!Q$11,'PCP - Tabela 1'!I605,""))))</f>
        <v>0</v>
      </c>
      <c r="M590" s="189"/>
      <c r="N590" s="189"/>
      <c r="O590" s="189"/>
      <c r="P590" s="189"/>
      <c r="Q590" s="190">
        <f t="shared" si="30"/>
        <v>0</v>
      </c>
      <c r="R590" s="190"/>
    </row>
    <row r="591" spans="1:18" ht="13.35" customHeight="1" x14ac:dyDescent="0.2">
      <c r="A591" s="36">
        <v>7</v>
      </c>
      <c r="B591" s="587" t="s">
        <v>67</v>
      </c>
      <c r="C591" s="587"/>
      <c r="D591" s="587"/>
      <c r="E591" s="587"/>
      <c r="F591" s="38"/>
      <c r="G591" s="172" t="str">
        <f>IF(F591=0,"",(F591/('Relatório PCP - Tabela 3'!P$124*'Relatório PCP - Tabela 3'!Q$124))*1000)</f>
        <v/>
      </c>
      <c r="H591" s="173">
        <f>IF('Relatório PCP - Tabela 3'!F$6='PCP - Tabela 2'!E$11,'PCP - Tabela 1'!K567,IF('Relatório PCP - Tabela 3'!F$6='PCP - Tabela 2'!I$11,'PCP - Tabela 1'!L567,IF('Relatório PCP - Tabela 3'!F$6='PCP - Tabela 2'!M$11,'PCP - Tabela 1'!M567,IF('Relatório PCP - Tabela 3'!F$6='PCP - Tabela 2'!Q$11,'PCP - Tabela 1'!N567,""))))</f>
        <v>0</v>
      </c>
      <c r="I591" s="38"/>
      <c r="J591" s="602" t="str">
        <f>IF(I591=0,"",(I591/('Relatório PCP - Tabela 3'!P$126*'Relatório PCP - Tabela 3'!Q$126))*1000)</f>
        <v/>
      </c>
      <c r="K591" s="602"/>
      <c r="L591" s="173">
        <f>IF('Relatório PCP - Tabela 3'!F$6='PCP - Tabela 2'!E$11,'PCP - Tabela 1'!F606,IF('Relatório PCP - Tabela 3'!F$6='PCP - Tabela 2'!I$11,'PCP - Tabela 1'!G606,IF('Relatório PCP - Tabela 3'!F$6='PCP - Tabela 2'!M$11,'PCP - Tabela 1'!H606,IF('Relatório PCP - Tabela 3'!F$6='PCP - Tabela 2'!Q$11,'PCP - Tabela 1'!I606,""))))</f>
        <v>0</v>
      </c>
      <c r="M591" s="189"/>
      <c r="N591" s="189"/>
      <c r="O591" s="189"/>
      <c r="P591" s="189"/>
      <c r="Q591" s="190">
        <f t="shared" si="30"/>
        <v>0</v>
      </c>
      <c r="R591" s="190"/>
    </row>
    <row r="592" spans="1:18" ht="13.35" customHeight="1" x14ac:dyDescent="0.2">
      <c r="A592" s="36">
        <v>8</v>
      </c>
      <c r="B592" s="587" t="s">
        <v>69</v>
      </c>
      <c r="C592" s="587"/>
      <c r="D592" s="587"/>
      <c r="E592" s="587"/>
      <c r="F592" s="38"/>
      <c r="G592" s="172" t="str">
        <f>IF(F592=0,"",(F592/('Relatório PCP - Tabela 3'!P$124*'Relatório PCP - Tabela 3'!Q$124))*1000)</f>
        <v/>
      </c>
      <c r="H592" s="173">
        <f>IF('Relatório PCP - Tabela 3'!F$6='PCP - Tabela 2'!E$11,'PCP - Tabela 1'!K568,IF('Relatório PCP - Tabela 3'!F$6='PCP - Tabela 2'!I$11,'PCP - Tabela 1'!L568,IF('Relatório PCP - Tabela 3'!F$6='PCP - Tabela 2'!M$11,'PCP - Tabela 1'!M568,IF('Relatório PCP - Tabela 3'!F$6='PCP - Tabela 2'!Q$11,'PCP - Tabela 1'!N568,""))))</f>
        <v>0</v>
      </c>
      <c r="I592" s="38"/>
      <c r="J592" s="602" t="str">
        <f>IF(I592=0,"",(I592/('Relatório PCP - Tabela 3'!P$126*'Relatório PCP - Tabela 3'!Q$126))*1000)</f>
        <v/>
      </c>
      <c r="K592" s="602"/>
      <c r="L592" s="173">
        <f>IF('Relatório PCP - Tabela 3'!F$6='PCP - Tabela 2'!E$11,'PCP - Tabela 1'!F607,IF('Relatório PCP - Tabela 3'!F$6='PCP - Tabela 2'!I$11,'PCP - Tabela 1'!G607,IF('Relatório PCP - Tabela 3'!F$6='PCP - Tabela 2'!M$11,'PCP - Tabela 1'!H607,IF('Relatório PCP - Tabela 3'!F$6='PCP - Tabela 2'!Q$11,'PCP - Tabela 1'!I607,""))))</f>
        <v>0</v>
      </c>
      <c r="M592" s="189"/>
      <c r="N592" s="189"/>
      <c r="O592" s="189"/>
      <c r="P592" s="189"/>
      <c r="Q592" s="190">
        <f t="shared" si="30"/>
        <v>0</v>
      </c>
      <c r="R592" s="190"/>
    </row>
    <row r="593" spans="1:18" ht="13.35" customHeight="1" x14ac:dyDescent="0.2">
      <c r="A593" s="36">
        <v>9</v>
      </c>
      <c r="B593" s="587" t="s">
        <v>71</v>
      </c>
      <c r="C593" s="587"/>
      <c r="D593" s="587"/>
      <c r="E593" s="587"/>
      <c r="F593" s="38"/>
      <c r="G593" s="172" t="str">
        <f>IF(F593=0,"",(F593/('Relatório PCP - Tabela 3'!P$124*'Relatório PCP - Tabela 3'!Q$124))*1000)</f>
        <v/>
      </c>
      <c r="H593" s="173">
        <f>IF('Relatório PCP - Tabela 3'!F$6='PCP - Tabela 2'!E$11,'PCP - Tabela 1'!K569,IF('Relatório PCP - Tabela 3'!F$6='PCP - Tabela 2'!I$11,'PCP - Tabela 1'!L569,IF('Relatório PCP - Tabela 3'!F$6='PCP - Tabela 2'!M$11,'PCP - Tabela 1'!M569,IF('Relatório PCP - Tabela 3'!F$6='PCP - Tabela 2'!Q$11,'PCP - Tabela 1'!N569,""))))</f>
        <v>0</v>
      </c>
      <c r="I593" s="38"/>
      <c r="J593" s="602" t="str">
        <f>IF(I593=0,"",(I593/('Relatório PCP - Tabela 3'!P$126*'Relatório PCP - Tabela 3'!Q$126))*1000)</f>
        <v/>
      </c>
      <c r="K593" s="602"/>
      <c r="L593" s="173">
        <f>IF('Relatório PCP - Tabela 3'!F$6='PCP - Tabela 2'!E$11,'PCP - Tabela 1'!F608,IF('Relatório PCP - Tabela 3'!F$6='PCP - Tabela 2'!I$11,'PCP - Tabela 1'!G608,IF('Relatório PCP - Tabela 3'!F$6='PCP - Tabela 2'!M$11,'PCP - Tabela 1'!H608,IF('Relatório PCP - Tabela 3'!F$6='PCP - Tabela 2'!Q$11,'PCP - Tabela 1'!I608,""))))</f>
        <v>0</v>
      </c>
      <c r="M593" s="189"/>
      <c r="N593" s="189"/>
      <c r="O593" s="189"/>
      <c r="P593" s="189"/>
      <c r="Q593" s="190">
        <f t="shared" si="30"/>
        <v>0</v>
      </c>
      <c r="R593" s="190"/>
    </row>
    <row r="594" spans="1:18" ht="13.35" customHeight="1" x14ac:dyDescent="0.2">
      <c r="A594" s="36">
        <v>10</v>
      </c>
      <c r="B594" s="587" t="s">
        <v>73</v>
      </c>
      <c r="C594" s="587"/>
      <c r="D594" s="587"/>
      <c r="E594" s="587"/>
      <c r="F594" s="38"/>
      <c r="G594" s="172" t="str">
        <f>IF(F594=0,"",(F594/('Relatório PCP - Tabela 3'!P$124*'Relatório PCP - Tabela 3'!Q$124))*1000)</f>
        <v/>
      </c>
      <c r="H594" s="173">
        <f>IF('Relatório PCP - Tabela 3'!F$6='PCP - Tabela 2'!E$11,'PCP - Tabela 1'!K570,IF('Relatório PCP - Tabela 3'!F$6='PCP - Tabela 2'!I$11,'PCP - Tabela 1'!L570,IF('Relatório PCP - Tabela 3'!F$6='PCP - Tabela 2'!M$11,'PCP - Tabela 1'!M570,IF('Relatório PCP - Tabela 3'!F$6='PCP - Tabela 2'!Q$11,'PCP - Tabela 1'!N570,""))))</f>
        <v>0</v>
      </c>
      <c r="I594" s="38"/>
      <c r="J594" s="602" t="str">
        <f>IF(I594=0,"",(I594/('Relatório PCP - Tabela 3'!P$126*'Relatório PCP - Tabela 3'!Q$126))*1000)</f>
        <v/>
      </c>
      <c r="K594" s="602"/>
      <c r="L594" s="173">
        <f>IF('Relatório PCP - Tabela 3'!F$6='PCP - Tabela 2'!E$11,'PCP - Tabela 1'!F609,IF('Relatório PCP - Tabela 3'!F$6='PCP - Tabela 2'!I$11,'PCP - Tabela 1'!G609,IF('Relatório PCP - Tabela 3'!F$6='PCP - Tabela 2'!M$11,'PCP - Tabela 1'!H609,IF('Relatório PCP - Tabela 3'!F$6='PCP - Tabela 2'!Q$11,'PCP - Tabela 1'!I609,""))))</f>
        <v>0</v>
      </c>
      <c r="M594" s="189"/>
      <c r="N594" s="189"/>
      <c r="O594" s="189"/>
      <c r="P594" s="189"/>
      <c r="Q594" s="190">
        <f t="shared" si="30"/>
        <v>0</v>
      </c>
      <c r="R594" s="190"/>
    </row>
    <row r="595" spans="1:18" ht="13.35" customHeight="1" x14ac:dyDescent="0.2">
      <c r="A595" s="36">
        <v>11</v>
      </c>
      <c r="B595" s="587" t="s">
        <v>75</v>
      </c>
      <c r="C595" s="587"/>
      <c r="D595" s="587"/>
      <c r="E595" s="587"/>
      <c r="F595" s="38"/>
      <c r="G595" s="172" t="str">
        <f>IF(F595=0,"",(F595/('Relatório PCP - Tabela 3'!P$124*'Relatório PCP - Tabela 3'!Q$124))*1000)</f>
        <v/>
      </c>
      <c r="H595" s="173">
        <f>IF('Relatório PCP - Tabela 3'!F$6='PCP - Tabela 2'!E$11,'PCP - Tabela 1'!K571,IF('Relatório PCP - Tabela 3'!F$6='PCP - Tabela 2'!I$11,'PCP - Tabela 1'!L571,IF('Relatório PCP - Tabela 3'!F$6='PCP - Tabela 2'!M$11,'PCP - Tabela 1'!M571,IF('Relatório PCP - Tabela 3'!F$6='PCP - Tabela 2'!Q$11,'PCP - Tabela 1'!N571,""))))</f>
        <v>0</v>
      </c>
      <c r="I595" s="38"/>
      <c r="J595" s="602" t="str">
        <f>IF(I595=0,"",(I595/('Relatório PCP - Tabela 3'!P$126*'Relatório PCP - Tabela 3'!Q$126))*1000)</f>
        <v/>
      </c>
      <c r="K595" s="602"/>
      <c r="L595" s="173">
        <f>IF('Relatório PCP - Tabela 3'!F$6='PCP - Tabela 2'!E$11,'PCP - Tabela 1'!F610,IF('Relatório PCP - Tabela 3'!F$6='PCP - Tabela 2'!I$11,'PCP - Tabela 1'!G610,IF('Relatório PCP - Tabela 3'!F$6='PCP - Tabela 2'!M$11,'PCP - Tabela 1'!H610,IF('Relatório PCP - Tabela 3'!F$6='PCP - Tabela 2'!Q$11,'PCP - Tabela 1'!I610,""))))</f>
        <v>0</v>
      </c>
      <c r="M595" s="189"/>
      <c r="N595" s="189"/>
      <c r="O595" s="189"/>
      <c r="P595" s="189"/>
      <c r="Q595" s="190">
        <f t="shared" si="30"/>
        <v>0</v>
      </c>
      <c r="R595" s="190"/>
    </row>
    <row r="596" spans="1:18" ht="13.35" customHeight="1" x14ac:dyDescent="0.2">
      <c r="A596" s="36">
        <v>12</v>
      </c>
      <c r="B596" s="587" t="s">
        <v>77</v>
      </c>
      <c r="C596" s="587"/>
      <c r="D596" s="587"/>
      <c r="E596" s="587"/>
      <c r="F596" s="38"/>
      <c r="G596" s="172" t="str">
        <f>IF(F596=0,"",(F596/('Relatório PCP - Tabela 3'!P$124*'Relatório PCP - Tabela 3'!Q$124))*1000)</f>
        <v/>
      </c>
      <c r="H596" s="173">
        <f>IF('Relatório PCP - Tabela 3'!F$6='PCP - Tabela 2'!E$11,'PCP - Tabela 1'!K572,IF('Relatório PCP - Tabela 3'!F$6='PCP - Tabela 2'!I$11,'PCP - Tabela 1'!L572,IF('Relatório PCP - Tabela 3'!F$6='PCP - Tabela 2'!M$11,'PCP - Tabela 1'!M572,IF('Relatório PCP - Tabela 3'!F$6='PCP - Tabela 2'!Q$11,'PCP - Tabela 1'!N572,""))))</f>
        <v>0</v>
      </c>
      <c r="I596" s="38"/>
      <c r="J596" s="602" t="str">
        <f>IF(I596=0,"",(I596/('Relatório PCP - Tabela 3'!P$126*'Relatório PCP - Tabela 3'!Q$126))*1000)</f>
        <v/>
      </c>
      <c r="K596" s="602"/>
      <c r="L596" s="173">
        <f>IF('Relatório PCP - Tabela 3'!F$6='PCP - Tabela 2'!E$11,'PCP - Tabela 1'!F611,IF('Relatório PCP - Tabela 3'!F$6='PCP - Tabela 2'!I$11,'PCP - Tabela 1'!G611,IF('Relatório PCP - Tabela 3'!F$6='PCP - Tabela 2'!M$11,'PCP - Tabela 1'!H611,IF('Relatório PCP - Tabela 3'!F$6='PCP - Tabela 2'!Q$11,'PCP - Tabela 1'!I611,""))))</f>
        <v>0</v>
      </c>
      <c r="M596" s="189"/>
      <c r="N596" s="189"/>
      <c r="O596" s="189"/>
      <c r="P596" s="189"/>
      <c r="Q596" s="190">
        <f t="shared" si="30"/>
        <v>0</v>
      </c>
      <c r="R596" s="190"/>
    </row>
    <row r="597" spans="1:18" ht="13.35" customHeight="1" x14ac:dyDescent="0.2">
      <c r="A597" s="36">
        <v>13</v>
      </c>
      <c r="B597" s="587" t="s">
        <v>79</v>
      </c>
      <c r="C597" s="587"/>
      <c r="D597" s="587"/>
      <c r="E597" s="587"/>
      <c r="F597" s="38"/>
      <c r="G597" s="172" t="str">
        <f>IF(F597=0,"",(F597/('Relatório PCP - Tabela 3'!P$124*'Relatório PCP - Tabela 3'!Q$124))*1000)</f>
        <v/>
      </c>
      <c r="H597" s="173">
        <f>IF('Relatório PCP - Tabela 3'!F$6='PCP - Tabela 2'!E$11,'PCP - Tabela 1'!K573,IF('Relatório PCP - Tabela 3'!F$6='PCP - Tabela 2'!I$11,'PCP - Tabela 1'!L573,IF('Relatório PCP - Tabela 3'!F$6='PCP - Tabela 2'!M$11,'PCP - Tabela 1'!M573,IF('Relatório PCP - Tabela 3'!F$6='PCP - Tabela 2'!Q$11,'PCP - Tabela 1'!N573,""))))</f>
        <v>0</v>
      </c>
      <c r="I597" s="38"/>
      <c r="J597" s="602" t="str">
        <f>IF(I597=0,"",(I597/('Relatório PCP - Tabela 3'!P$126*'Relatório PCP - Tabela 3'!Q$126))*1000)</f>
        <v/>
      </c>
      <c r="K597" s="602"/>
      <c r="L597" s="173">
        <f>IF('Relatório PCP - Tabela 3'!F$6='PCP - Tabela 2'!E$11,'PCP - Tabela 1'!F612,IF('Relatório PCP - Tabela 3'!F$6='PCP - Tabela 2'!I$11,'PCP - Tabela 1'!G612,IF('Relatório PCP - Tabela 3'!F$6='PCP - Tabela 2'!M$11,'PCP - Tabela 1'!H612,IF('Relatório PCP - Tabela 3'!F$6='PCP - Tabela 2'!Q$11,'PCP - Tabela 1'!I612,""))))</f>
        <v>0</v>
      </c>
      <c r="M597" s="189"/>
      <c r="N597" s="189"/>
      <c r="O597" s="189"/>
      <c r="P597" s="189"/>
      <c r="Q597" s="190">
        <f t="shared" si="30"/>
        <v>0</v>
      </c>
      <c r="R597" s="190"/>
    </row>
    <row r="598" spans="1:18" ht="13.35" customHeight="1" x14ac:dyDescent="0.2">
      <c r="A598" s="36">
        <v>14</v>
      </c>
      <c r="B598" s="587" t="s">
        <v>81</v>
      </c>
      <c r="C598" s="587"/>
      <c r="D598" s="587"/>
      <c r="E598" s="587"/>
      <c r="F598" s="38"/>
      <c r="G598" s="172" t="str">
        <f>IF(F598=0,"",(F598/('Relatório PCP - Tabela 3'!P$124*'Relatório PCP - Tabela 3'!Q$124))*1000)</f>
        <v/>
      </c>
      <c r="H598" s="173">
        <f>IF('Relatório PCP - Tabela 3'!F$6='PCP - Tabela 2'!E$11,'PCP - Tabela 1'!K574,IF('Relatório PCP - Tabela 3'!F$6='PCP - Tabela 2'!I$11,'PCP - Tabela 1'!L574,IF('Relatório PCP - Tabela 3'!F$6='PCP - Tabela 2'!M$11,'PCP - Tabela 1'!M574,IF('Relatório PCP - Tabela 3'!F$6='PCP - Tabela 2'!Q$11,'PCP - Tabela 1'!N574,""))))</f>
        <v>0</v>
      </c>
      <c r="I598" s="38"/>
      <c r="J598" s="602" t="str">
        <f>IF(I598=0,"",(I598/('Relatório PCP - Tabela 3'!P$126*'Relatório PCP - Tabela 3'!Q$126))*1000)</f>
        <v/>
      </c>
      <c r="K598" s="602"/>
      <c r="L598" s="173">
        <f>IF('Relatório PCP - Tabela 3'!F$6='PCP - Tabela 2'!E$11,'PCP - Tabela 1'!F613,IF('Relatório PCP - Tabela 3'!F$6='PCP - Tabela 2'!I$11,'PCP - Tabela 1'!G613,IF('Relatório PCP - Tabela 3'!F$6='PCP - Tabela 2'!M$11,'PCP - Tabela 1'!H613,IF('Relatório PCP - Tabela 3'!F$6='PCP - Tabela 2'!Q$11,'PCP - Tabela 1'!I613,""))))</f>
        <v>0</v>
      </c>
      <c r="M598" s="189"/>
      <c r="N598" s="189"/>
      <c r="O598" s="189"/>
      <c r="P598" s="189"/>
      <c r="Q598" s="190">
        <f t="shared" si="30"/>
        <v>0</v>
      </c>
      <c r="R598" s="190"/>
    </row>
    <row r="599" spans="1:18" ht="13.35" customHeight="1" x14ac:dyDescent="0.2">
      <c r="A599" s="36">
        <v>15</v>
      </c>
      <c r="B599" s="587" t="s">
        <v>83</v>
      </c>
      <c r="C599" s="587"/>
      <c r="D599" s="587"/>
      <c r="E599" s="587"/>
      <c r="F599" s="38"/>
      <c r="G599" s="172" t="str">
        <f>IF(F599=0,"",(F599/('Relatório PCP - Tabela 3'!P$124*'Relatório PCP - Tabela 3'!Q$124))*1000)</f>
        <v/>
      </c>
      <c r="H599" s="173">
        <f>IF('Relatório PCP - Tabela 3'!F$6='PCP - Tabela 2'!E$11,'PCP - Tabela 1'!K575,IF('Relatório PCP - Tabela 3'!F$6='PCP - Tabela 2'!I$11,'PCP - Tabela 1'!L575,IF('Relatório PCP - Tabela 3'!F$6='PCP - Tabela 2'!M$11,'PCP - Tabela 1'!M575,IF('Relatório PCP - Tabela 3'!F$6='PCP - Tabela 2'!Q$11,'PCP - Tabela 1'!N575,""))))</f>
        <v>0</v>
      </c>
      <c r="I599" s="38"/>
      <c r="J599" s="602" t="str">
        <f>IF(I599=0,"",(I599/('Relatório PCP - Tabela 3'!P$126*'Relatório PCP - Tabela 3'!Q$126))*1000)</f>
        <v/>
      </c>
      <c r="K599" s="602"/>
      <c r="L599" s="173">
        <f>IF('Relatório PCP - Tabela 3'!F$6='PCP - Tabela 2'!E$11,'PCP - Tabela 1'!F614,IF('Relatório PCP - Tabela 3'!F$6='PCP - Tabela 2'!I$11,'PCP - Tabela 1'!G614,IF('Relatório PCP - Tabela 3'!F$6='PCP - Tabela 2'!M$11,'PCP - Tabela 1'!H614,IF('Relatório PCP - Tabela 3'!F$6='PCP - Tabela 2'!Q$11,'PCP - Tabela 1'!I614,""))))</f>
        <v>0</v>
      </c>
      <c r="M599" s="189"/>
      <c r="N599" s="189"/>
      <c r="O599" s="189"/>
      <c r="P599" s="189"/>
      <c r="Q599" s="190">
        <f t="shared" si="30"/>
        <v>0</v>
      </c>
      <c r="R599" s="190"/>
    </row>
    <row r="600" spans="1:18" ht="13.35" customHeight="1" x14ac:dyDescent="0.2">
      <c r="A600" s="36">
        <v>16</v>
      </c>
      <c r="B600" s="587" t="s">
        <v>85</v>
      </c>
      <c r="C600" s="587"/>
      <c r="D600" s="587"/>
      <c r="E600" s="587"/>
      <c r="F600" s="38"/>
      <c r="G600" s="172" t="str">
        <f>IF(F600=0,"",(F600/('Relatório PCP - Tabela 3'!P$124*'Relatório PCP - Tabela 3'!Q$124))*1000)</f>
        <v/>
      </c>
      <c r="H600" s="173">
        <f>IF('Relatório PCP - Tabela 3'!F$6='PCP - Tabela 2'!E$11,'PCP - Tabela 1'!K576,IF('Relatório PCP - Tabela 3'!F$6='PCP - Tabela 2'!I$11,'PCP - Tabela 1'!L576,IF('Relatório PCP - Tabela 3'!F$6='PCP - Tabela 2'!M$11,'PCP - Tabela 1'!M576,IF('Relatório PCP - Tabela 3'!F$6='PCP - Tabela 2'!Q$11,'PCP - Tabela 1'!N576,""))))</f>
        <v>0</v>
      </c>
      <c r="I600" s="38"/>
      <c r="J600" s="602" t="str">
        <f>IF(I600=0,"",(I600/('Relatório PCP - Tabela 3'!P$126*'Relatório PCP - Tabela 3'!Q$126))*1000)</f>
        <v/>
      </c>
      <c r="K600" s="602"/>
      <c r="L600" s="173">
        <f>IF('Relatório PCP - Tabela 3'!F$6='PCP - Tabela 2'!E$11,'PCP - Tabela 1'!F615,IF('Relatório PCP - Tabela 3'!F$6='PCP - Tabela 2'!I$11,'PCP - Tabela 1'!G615,IF('Relatório PCP - Tabela 3'!F$6='PCP - Tabela 2'!M$11,'PCP - Tabela 1'!H615,IF('Relatório PCP - Tabela 3'!F$6='PCP - Tabela 2'!Q$11,'PCP - Tabela 1'!I615,""))))</f>
        <v>0</v>
      </c>
      <c r="M600" s="189"/>
      <c r="N600" s="189"/>
      <c r="O600" s="189"/>
      <c r="P600" s="189"/>
      <c r="Q600" s="190">
        <f t="shared" si="30"/>
        <v>0</v>
      </c>
      <c r="R600" s="190"/>
    </row>
    <row r="601" spans="1:18" ht="13.35" customHeight="1" x14ac:dyDescent="0.2">
      <c r="A601" s="36">
        <v>17</v>
      </c>
      <c r="B601" s="587" t="s">
        <v>87</v>
      </c>
      <c r="C601" s="587"/>
      <c r="D601" s="587"/>
      <c r="E601" s="587"/>
      <c r="F601" s="38"/>
      <c r="G601" s="172" t="str">
        <f>IF(F601=0,"",(F601/('Relatório PCP - Tabela 3'!P$124*'Relatório PCP - Tabela 3'!Q$124))*1000)</f>
        <v/>
      </c>
      <c r="H601" s="173">
        <f>IF('Relatório PCP - Tabela 3'!F$6='PCP - Tabela 2'!E$11,'PCP - Tabela 1'!K577,IF('Relatório PCP - Tabela 3'!F$6='PCP - Tabela 2'!I$11,'PCP - Tabela 1'!L577,IF('Relatório PCP - Tabela 3'!F$6='PCP - Tabela 2'!M$11,'PCP - Tabela 1'!M577,IF('Relatório PCP - Tabela 3'!F$6='PCP - Tabela 2'!Q$11,'PCP - Tabela 1'!N577,""))))</f>
        <v>0</v>
      </c>
      <c r="I601" s="38"/>
      <c r="J601" s="602" t="str">
        <f>IF(I601=0,"",(I601/('Relatório PCP - Tabela 3'!P$126*'Relatório PCP - Tabela 3'!Q$126))*1000)</f>
        <v/>
      </c>
      <c r="K601" s="602"/>
      <c r="L601" s="173">
        <f>IF('Relatório PCP - Tabela 3'!F$6='PCP - Tabela 2'!E$11,'PCP - Tabela 1'!F616,IF('Relatório PCP - Tabela 3'!F$6='PCP - Tabela 2'!I$11,'PCP - Tabela 1'!G616,IF('Relatório PCP - Tabela 3'!F$6='PCP - Tabela 2'!M$11,'PCP - Tabela 1'!H616,IF('Relatório PCP - Tabela 3'!F$6='PCP - Tabela 2'!Q$11,'PCP - Tabela 1'!I616,""))))</f>
        <v>0</v>
      </c>
      <c r="M601" s="189"/>
      <c r="N601" s="189"/>
      <c r="O601" s="189"/>
      <c r="P601" s="189"/>
      <c r="Q601" s="190">
        <f t="shared" si="30"/>
        <v>0</v>
      </c>
      <c r="R601" s="190"/>
    </row>
    <row r="602" spans="1:18" ht="13.35" customHeight="1" x14ac:dyDescent="0.2">
      <c r="A602" s="36">
        <v>18</v>
      </c>
      <c r="B602" s="499" t="s">
        <v>89</v>
      </c>
      <c r="C602" s="499"/>
      <c r="D602" s="499"/>
      <c r="E602" s="499"/>
      <c r="F602" s="38"/>
      <c r="G602" s="172" t="str">
        <f>IF(F602=0,"",(F602/('Relatório PCP - Tabela 3'!P$124*'Relatório PCP - Tabela 3'!Q$124))*1000)</f>
        <v/>
      </c>
      <c r="H602" s="173">
        <f>IF('Relatório PCP - Tabela 3'!F$6='PCP - Tabela 2'!E$11,'PCP - Tabela 1'!K578,IF('Relatório PCP - Tabela 3'!F$6='PCP - Tabela 2'!I$11,'PCP - Tabela 1'!L578,IF('Relatório PCP - Tabela 3'!F$6='PCP - Tabela 2'!M$11,'PCP - Tabela 1'!M578,IF('Relatório PCP - Tabela 3'!F$6='PCP - Tabela 2'!Q$11,'PCP - Tabela 1'!N578,""))))</f>
        <v>0</v>
      </c>
      <c r="I602" s="38"/>
      <c r="J602" s="602" t="str">
        <f>IF(I602=0,"",(I602/('Relatório PCP - Tabela 3'!P$126*'Relatório PCP - Tabela 3'!Q$126))*1000)</f>
        <v/>
      </c>
      <c r="K602" s="602"/>
      <c r="L602" s="173">
        <f>IF('Relatório PCP - Tabela 3'!F$6='PCP - Tabela 2'!E$11,'PCP - Tabela 1'!F617,IF('Relatório PCP - Tabela 3'!F$6='PCP - Tabela 2'!I$11,'PCP - Tabela 1'!G617,IF('Relatório PCP - Tabela 3'!F$6='PCP - Tabela 2'!M$11,'PCP - Tabela 1'!H617,IF('Relatório PCP - Tabela 3'!F$6='PCP - Tabela 2'!Q$11,'PCP - Tabela 1'!I617,""))))</f>
        <v>0</v>
      </c>
      <c r="M602" s="166"/>
      <c r="N602" s="166"/>
      <c r="O602" s="166"/>
      <c r="P602" s="166"/>
      <c r="Q602" s="190">
        <f t="shared" si="30"/>
        <v>0</v>
      </c>
      <c r="R602" s="192"/>
    </row>
    <row r="603" spans="1:18" ht="13.35" customHeight="1" x14ac:dyDescent="0.2">
      <c r="A603" s="36">
        <v>19</v>
      </c>
      <c r="B603" s="587" t="s">
        <v>92</v>
      </c>
      <c r="C603" s="587"/>
      <c r="D603" s="587"/>
      <c r="E603" s="587"/>
      <c r="F603" s="38"/>
      <c r="G603" s="172" t="str">
        <f>IF(F603=0,"",(F603/('Relatório PCP - Tabela 3'!P$124*'Relatório PCP - Tabela 3'!Q$124))*1000)</f>
        <v/>
      </c>
      <c r="H603" s="173">
        <f>IF('Relatório PCP - Tabela 3'!F$6='PCP - Tabela 2'!E$11,'PCP - Tabela 1'!K579,IF('Relatório PCP - Tabela 3'!F$6='PCP - Tabela 2'!I$11,'PCP - Tabela 1'!L579,IF('Relatório PCP - Tabela 3'!F$6='PCP - Tabela 2'!M$11,'PCP - Tabela 1'!M579,IF('Relatório PCP - Tabela 3'!F$6='PCP - Tabela 2'!Q$11,'PCP - Tabela 1'!N579,""))))</f>
        <v>0</v>
      </c>
      <c r="I603" s="38"/>
      <c r="J603" s="602" t="str">
        <f>IF(I603=0,"",(I603/('Relatório PCP - Tabela 3'!P$126*'Relatório PCP - Tabela 3'!Q$126))*1000)</f>
        <v/>
      </c>
      <c r="K603" s="602"/>
      <c r="L603" s="173">
        <f>IF('Relatório PCP - Tabela 3'!F$6='PCP - Tabela 2'!E$11,'PCP - Tabela 1'!F618,IF('Relatório PCP - Tabela 3'!F$6='PCP - Tabela 2'!I$11,'PCP - Tabela 1'!G618,IF('Relatório PCP - Tabela 3'!F$6='PCP - Tabela 2'!M$11,'PCP - Tabela 1'!H618,IF('Relatório PCP - Tabela 3'!F$6='PCP - Tabela 2'!Q$11,'PCP - Tabela 1'!I618,""))))</f>
        <v>0</v>
      </c>
      <c r="M603" s="189"/>
      <c r="N603" s="189"/>
      <c r="O603" s="189"/>
      <c r="P603" s="189"/>
      <c r="Q603" s="190">
        <f t="shared" si="30"/>
        <v>0</v>
      </c>
      <c r="R603" s="190"/>
    </row>
    <row r="604" spans="1:18" ht="13.35" customHeight="1" x14ac:dyDescent="0.2">
      <c r="A604" s="44"/>
      <c r="B604" s="499" t="s">
        <v>220</v>
      </c>
      <c r="C604" s="499"/>
      <c r="D604" s="499"/>
      <c r="E604" s="499"/>
      <c r="F604" s="178"/>
      <c r="G604" s="193"/>
      <c r="H604" s="180"/>
      <c r="I604" s="178"/>
      <c r="J604" s="609"/>
      <c r="K604" s="609"/>
      <c r="L604" s="180"/>
      <c r="M604" s="189"/>
      <c r="N604" s="189"/>
      <c r="O604" s="189"/>
      <c r="P604" s="189"/>
      <c r="Q604" s="190"/>
      <c r="R604" s="190"/>
    </row>
    <row r="605" spans="1:18" ht="13.35" customHeight="1" x14ac:dyDescent="0.2">
      <c r="A605" s="36">
        <v>20</v>
      </c>
      <c r="B605" s="600" t="str">
        <f>B567</f>
        <v/>
      </c>
      <c r="C605" s="600"/>
      <c r="D605" s="600"/>
      <c r="E605" s="600"/>
      <c r="F605" s="38"/>
      <c r="G605" s="172" t="str">
        <f>IF(F605=0,"",(F605/('Relatório PCP - Tabela 3'!P$124*'Relatório PCP - Tabela 3'!Q$124))*1000)</f>
        <v/>
      </c>
      <c r="H605" s="173">
        <f>IF('Relatório PCP - Tabela 3'!F$6='PCP - Tabela 2'!E$11,'PCP - Tabela 1'!K581,IF('Relatório PCP - Tabela 3'!F$6='PCP - Tabela 2'!I$11,'PCP - Tabela 1'!L581,IF('Relatório PCP - Tabela 3'!F$6='PCP - Tabela 2'!M$11,'PCP - Tabela 1'!M581,IF('Relatório PCP - Tabela 3'!F$6='PCP - Tabela 2'!Q$11,'PCP - Tabela 1'!N581,""))))</f>
        <v>0</v>
      </c>
      <c r="I605" s="38"/>
      <c r="J605" s="602" t="str">
        <f>IF(I605=0,"",(I605/('Relatório PCP - Tabela 3'!P$126*'Relatório PCP - Tabela 3'!Q$126))*1000)</f>
        <v/>
      </c>
      <c r="K605" s="602"/>
      <c r="L605" s="173">
        <f>IF('Relatório PCP - Tabela 3'!F$6='PCP - Tabela 2'!E$11,'PCP - Tabela 1'!F620,IF('Relatório PCP - Tabela 3'!F$6='PCP - Tabela 2'!I$11,'PCP - Tabela 1'!G620,IF('Relatório PCP - Tabela 3'!F$6='PCP - Tabela 2'!M$11,'PCP - Tabela 1'!H620,IF('Relatório PCP - Tabela 3'!F$6='PCP - Tabela 2'!Q$11,'PCP - Tabela 1'!I620,""))))</f>
        <v>0</v>
      </c>
      <c r="M605" s="189"/>
      <c r="N605" s="189"/>
      <c r="O605" s="189"/>
      <c r="P605" s="189"/>
      <c r="Q605" s="190">
        <f>F605+I605</f>
        <v>0</v>
      </c>
      <c r="R605" s="190"/>
    </row>
    <row r="606" spans="1:18" ht="13.35" customHeight="1" x14ac:dyDescent="0.2">
      <c r="A606" s="36">
        <v>21</v>
      </c>
      <c r="B606" s="564" t="str">
        <f>B568</f>
        <v/>
      </c>
      <c r="C606" s="564"/>
      <c r="D606" s="564"/>
      <c r="E606" s="564"/>
      <c r="F606" s="38"/>
      <c r="G606" s="172" t="str">
        <f>IF(F606=0,"",(F606/('Relatório PCP - Tabela 3'!P$124*'Relatório PCP - Tabela 3'!Q$124))*1000)</f>
        <v/>
      </c>
      <c r="H606" s="173">
        <f>IF('Relatório PCP - Tabela 3'!F$6='PCP - Tabela 2'!E$11,'PCP - Tabela 1'!K582,IF('Relatório PCP - Tabela 3'!F$6='PCP - Tabela 2'!I$11,'PCP - Tabela 1'!L582,IF('Relatório PCP - Tabela 3'!F$6='PCP - Tabela 2'!M$11,'PCP - Tabela 1'!M582,IF('Relatório PCP - Tabela 3'!F$6='PCP - Tabela 2'!Q$11,'PCP - Tabela 1'!N582,""))))</f>
        <v>0</v>
      </c>
      <c r="I606" s="38"/>
      <c r="J606" s="602" t="str">
        <f>IF(I606=0,"",(I606/('Relatório PCP - Tabela 3'!P$126*'Relatório PCP - Tabela 3'!Q$126))*1000)</f>
        <v/>
      </c>
      <c r="K606" s="602"/>
      <c r="L606" s="173">
        <f>IF('Relatório PCP - Tabela 3'!F$6='PCP - Tabela 2'!E$11,'PCP - Tabela 1'!F621,IF('Relatório PCP - Tabela 3'!F$6='PCP - Tabela 2'!I$11,'PCP - Tabela 1'!G621,IF('Relatório PCP - Tabela 3'!F$6='PCP - Tabela 2'!M$11,'PCP - Tabela 1'!H621,IF('Relatório PCP - Tabela 3'!F$6='PCP - Tabela 2'!Q$11,'PCP - Tabela 1'!I621,""))))</f>
        <v>0</v>
      </c>
      <c r="M606" s="189"/>
      <c r="N606" s="189"/>
      <c r="O606" s="189"/>
      <c r="P606" s="189"/>
      <c r="Q606" s="190">
        <f>F606+I606</f>
        <v>0</v>
      </c>
      <c r="R606" s="190"/>
    </row>
    <row r="607" spans="1:18" ht="13.35" customHeight="1" x14ac:dyDescent="0.2">
      <c r="A607" s="36">
        <v>22</v>
      </c>
      <c r="B607" s="600" t="str">
        <f>B569</f>
        <v/>
      </c>
      <c r="C607" s="600"/>
      <c r="D607" s="600"/>
      <c r="E607" s="600"/>
      <c r="F607" s="38"/>
      <c r="G607" s="172" t="str">
        <f>IF(F607=0,"",(F607/('Relatório PCP - Tabela 3'!P$124*'Relatório PCP - Tabela 3'!Q$124))*1000)</f>
        <v/>
      </c>
      <c r="H607" s="173">
        <f>IF('Relatório PCP - Tabela 3'!F$6='PCP - Tabela 2'!E$11,'PCP - Tabela 1'!K583,IF('Relatório PCP - Tabela 3'!F$6='PCP - Tabela 2'!I$11,'PCP - Tabela 1'!L583,IF('Relatório PCP - Tabela 3'!F$6='PCP - Tabela 2'!M$11,'PCP - Tabela 1'!M583,IF('Relatório PCP - Tabela 3'!F$6='PCP - Tabela 2'!Q$11,'PCP - Tabela 1'!N583,""))))</f>
        <v>0</v>
      </c>
      <c r="I607" s="38"/>
      <c r="J607" s="602" t="str">
        <f>IF(I607=0,"",(I607/('Relatório PCP - Tabela 3'!P$126*'Relatório PCP - Tabela 3'!Q$126))*1000)</f>
        <v/>
      </c>
      <c r="K607" s="602"/>
      <c r="L607" s="173">
        <f>IF('Relatório PCP - Tabela 3'!F$6='PCP - Tabela 2'!E$11,'PCP - Tabela 1'!F622,IF('Relatório PCP - Tabela 3'!F$6='PCP - Tabela 2'!I$11,'PCP - Tabela 1'!G622,IF('Relatório PCP - Tabela 3'!F$6='PCP - Tabela 2'!M$11,'PCP - Tabela 1'!H622,IF('Relatório PCP - Tabela 3'!F$6='PCP - Tabela 2'!Q$11,'PCP - Tabela 1'!I622,""))))</f>
        <v>0</v>
      </c>
      <c r="M607" s="4"/>
      <c r="N607" s="4"/>
      <c r="O607" s="4"/>
      <c r="P607" s="4"/>
      <c r="Q607" s="190">
        <f>F607+I607</f>
        <v>0</v>
      </c>
    </row>
    <row r="608" spans="1:18" ht="13.35" customHeight="1" x14ac:dyDescent="0.2">
      <c r="A608" s="36">
        <v>23</v>
      </c>
      <c r="B608" s="600" t="str">
        <f>B570</f>
        <v/>
      </c>
      <c r="C608" s="600"/>
      <c r="D608" s="600"/>
      <c r="E608" s="600"/>
      <c r="F608" s="38"/>
      <c r="G608" s="172" t="str">
        <f>IF(F608=0,"",(F608/('Relatório PCP - Tabela 3'!P$124*'Relatório PCP - Tabela 3'!Q$124))*1000)</f>
        <v/>
      </c>
      <c r="H608" s="173">
        <f>IF('Relatório PCP - Tabela 3'!F$6='PCP - Tabela 2'!E$11,'PCP - Tabela 1'!K584,IF('Relatório PCP - Tabela 3'!F$6='PCP - Tabela 2'!I$11,'PCP - Tabela 1'!L584,IF('Relatório PCP - Tabela 3'!F$6='PCP - Tabela 2'!M$11,'PCP - Tabela 1'!M584,IF('Relatório PCP - Tabela 3'!F$6='PCP - Tabela 2'!Q$11,'PCP - Tabela 1'!N584,""))))</f>
        <v>0</v>
      </c>
      <c r="I608" s="38"/>
      <c r="J608" s="602" t="str">
        <f>IF(I608=0,"",(I608/('Relatório PCP - Tabela 3'!P$126*'Relatório PCP - Tabela 3'!Q$126))*1000)</f>
        <v/>
      </c>
      <c r="K608" s="602"/>
      <c r="L608" s="173">
        <f>IF('Relatório PCP - Tabela 3'!F$6='PCP - Tabela 2'!E$11,'PCP - Tabela 1'!F623,IF('Relatório PCP - Tabela 3'!F$6='PCP - Tabela 2'!I$11,'PCP - Tabela 1'!G623,IF('Relatório PCP - Tabela 3'!F$6='PCP - Tabela 2'!M$11,'PCP - Tabela 1'!H623,IF('Relatório PCP - Tabela 3'!F$6='PCP - Tabela 2'!Q$11,'PCP - Tabela 1'!I623,""))))</f>
        <v>0</v>
      </c>
      <c r="M608" s="4"/>
      <c r="N608" s="4"/>
      <c r="O608" s="4"/>
      <c r="P608" s="4"/>
      <c r="Q608" s="190">
        <f>F608+I608</f>
        <v>0</v>
      </c>
    </row>
    <row r="609" spans="1:18" ht="13.35" customHeight="1" x14ac:dyDescent="0.2">
      <c r="A609" s="36">
        <v>24</v>
      </c>
      <c r="B609" s="564" t="str">
        <f>B571</f>
        <v/>
      </c>
      <c r="C609" s="564"/>
      <c r="D609" s="564"/>
      <c r="E609" s="564"/>
      <c r="F609" s="38"/>
      <c r="G609" s="172" t="str">
        <f>IF(F609=0,"",(F609/('Relatório PCP - Tabela 3'!P$124*'Relatório PCP - Tabela 3'!Q$124))*1000)</f>
        <v/>
      </c>
      <c r="H609" s="173">
        <f>IF('Relatório PCP - Tabela 3'!F$6='PCP - Tabela 2'!E$11,'PCP - Tabela 1'!K585,IF('Relatório PCP - Tabela 3'!F$6='PCP - Tabela 2'!I$11,'PCP - Tabela 1'!L585,IF('Relatório PCP - Tabela 3'!F$6='PCP - Tabela 2'!M$11,'PCP - Tabela 1'!M585,IF('Relatório PCP - Tabela 3'!F$6='PCP - Tabela 2'!Q$11,'PCP - Tabela 1'!N585,""))))</f>
        <v>0</v>
      </c>
      <c r="I609" s="38"/>
      <c r="J609" s="602" t="str">
        <f>IF(I609=0,"",(I609/('Relatório PCP - Tabela 3'!P$126*'Relatório PCP - Tabela 3'!Q$126))*1000)</f>
        <v/>
      </c>
      <c r="K609" s="602"/>
      <c r="L609" s="173">
        <f>IF('Relatório PCP - Tabela 3'!F$6='PCP - Tabela 2'!E$11,'PCP - Tabela 1'!F624,IF('Relatório PCP - Tabela 3'!F$6='PCP - Tabela 2'!I$11,'PCP - Tabela 1'!G624,IF('Relatório PCP - Tabela 3'!F$6='PCP - Tabela 2'!M$11,'PCP - Tabela 1'!H624,IF('Relatório PCP - Tabela 3'!F$6='PCP - Tabela 2'!Q$11,'PCP - Tabela 1'!I624,""))))</f>
        <v>0</v>
      </c>
      <c r="M609" s="4"/>
      <c r="N609" s="4"/>
      <c r="O609" s="4"/>
      <c r="P609" s="4"/>
      <c r="Q609" s="190">
        <f>F609+I609</f>
        <v>0</v>
      </c>
    </row>
    <row r="610" spans="1:18" ht="6" customHeight="1" x14ac:dyDescent="0.2">
      <c r="A610" s="32"/>
      <c r="B610" s="35"/>
      <c r="C610" s="35"/>
      <c r="D610" s="35"/>
      <c r="E610" s="35"/>
      <c r="J610" s="13"/>
      <c r="K610" s="13"/>
      <c r="O610" s="13"/>
      <c r="P610" s="13"/>
    </row>
    <row r="611" spans="1:18" ht="22.5" customHeight="1" x14ac:dyDescent="0.25">
      <c r="A611" s="497" t="s">
        <v>19</v>
      </c>
      <c r="B611" s="497"/>
      <c r="C611" s="497"/>
      <c r="D611" s="497"/>
      <c r="E611" s="505" t="str">
        <f>E573</f>
        <v>3R Petroleum</v>
      </c>
      <c r="F611" s="505"/>
      <c r="G611" s="505"/>
      <c r="H611" s="505"/>
      <c r="I611" s="505"/>
      <c r="K611" s="486" t="s">
        <v>21</v>
      </c>
      <c r="L611" s="486"/>
      <c r="M611" s="486"/>
      <c r="N611" s="486"/>
      <c r="O611" s="486"/>
      <c r="P611" s="158"/>
    </row>
    <row r="612" spans="1:18" ht="6" customHeight="1" x14ac:dyDescent="0.2">
      <c r="I612" s="22"/>
      <c r="K612" s="22"/>
      <c r="L612" s="22"/>
      <c r="M612" s="22"/>
      <c r="N612" s="22"/>
      <c r="O612" s="22"/>
      <c r="P612" s="22"/>
    </row>
    <row r="613" spans="1:18" ht="16.5" customHeight="1" x14ac:dyDescent="0.2">
      <c r="A613" s="487" t="s">
        <v>95</v>
      </c>
      <c r="B613" s="511">
        <f>B575</f>
        <v>5</v>
      </c>
      <c r="C613" s="13"/>
      <c r="D613" s="483" t="s">
        <v>250</v>
      </c>
      <c r="E613" s="483"/>
      <c r="F613" s="483"/>
      <c r="G613" s="483"/>
      <c r="H613" s="483"/>
      <c r="I613" s="483"/>
      <c r="K613" s="586" t="s">
        <v>222</v>
      </c>
      <c r="L613" s="586"/>
      <c r="M613" s="586"/>
      <c r="N613" s="586"/>
      <c r="O613" s="586"/>
      <c r="P613" s="159"/>
    </row>
    <row r="614" spans="1:18" ht="14.25" customHeight="1" x14ac:dyDescent="0.2">
      <c r="A614" s="487"/>
      <c r="B614" s="511"/>
      <c r="C614" s="13"/>
      <c r="D614" s="483" t="s">
        <v>7</v>
      </c>
      <c r="E614" s="483"/>
      <c r="F614" s="483"/>
      <c r="G614" s="483" t="s">
        <v>8</v>
      </c>
      <c r="H614" s="483"/>
      <c r="I614" s="483"/>
    </row>
    <row r="615" spans="1:18" ht="14.25" customHeight="1" x14ac:dyDescent="0.25">
      <c r="A615" s="477" t="s">
        <v>4</v>
      </c>
      <c r="B615" s="477"/>
      <c r="C615" s="23"/>
      <c r="D615" s="14" t="s">
        <v>9</v>
      </c>
      <c r="E615" s="14" t="s">
        <v>10</v>
      </c>
      <c r="F615" s="14" t="s">
        <v>11</v>
      </c>
      <c r="G615" s="14" t="s">
        <v>9</v>
      </c>
      <c r="H615" s="14" t="s">
        <v>10</v>
      </c>
      <c r="I615" s="14" t="s">
        <v>11</v>
      </c>
      <c r="K615" s="593" t="s">
        <v>223</v>
      </c>
      <c r="L615" s="593"/>
      <c r="M615" s="593"/>
      <c r="N615" s="593"/>
      <c r="O615" s="593"/>
      <c r="P615" s="22"/>
    </row>
    <row r="616" spans="1:18" ht="13.5" customHeight="1" x14ac:dyDescent="0.2">
      <c r="A616" s="551">
        <f>A578</f>
        <v>44986</v>
      </c>
      <c r="B616" s="551"/>
      <c r="C616" s="23"/>
      <c r="D616" s="72">
        <f t="shared" ref="D616:I616" si="31">D578</f>
        <v>2</v>
      </c>
      <c r="E616" s="72">
        <f t="shared" si="31"/>
        <v>8</v>
      </c>
      <c r="F616" s="73">
        <f t="shared" si="31"/>
        <v>2022</v>
      </c>
      <c r="G616" s="72">
        <f t="shared" si="31"/>
        <v>31</v>
      </c>
      <c r="H616" s="72">
        <f t="shared" si="31"/>
        <v>12</v>
      </c>
      <c r="I616" s="73">
        <f t="shared" si="31"/>
        <v>2022</v>
      </c>
      <c r="K616" s="594" t="s">
        <v>25</v>
      </c>
      <c r="L616" s="594"/>
      <c r="M616" s="594"/>
      <c r="N616" s="594"/>
      <c r="O616" s="594"/>
      <c r="P616" s="22"/>
      <c r="Q616" s="14" t="s">
        <v>538</v>
      </c>
    </row>
    <row r="617" spans="1:18" ht="6" customHeight="1" x14ac:dyDescent="0.2"/>
    <row r="618" spans="1:18" ht="16.5" customHeight="1" x14ac:dyDescent="0.2">
      <c r="A618" s="586" t="s">
        <v>522</v>
      </c>
      <c r="B618" s="586"/>
      <c r="C618" s="586"/>
      <c r="D618" s="586"/>
      <c r="E618" s="586"/>
      <c r="F618" s="586"/>
      <c r="G618" s="586"/>
      <c r="H618" s="586"/>
      <c r="I618" s="586"/>
      <c r="J618" s="586"/>
      <c r="K618" s="586"/>
      <c r="L618" s="586"/>
      <c r="M618" s="52"/>
      <c r="N618" s="52"/>
      <c r="O618" s="52"/>
      <c r="P618" s="52"/>
      <c r="Q618" s="52"/>
    </row>
    <row r="619" spans="1:18" ht="13.7" customHeight="1" x14ac:dyDescent="0.2">
      <c r="A619" s="603" t="s">
        <v>31</v>
      </c>
      <c r="B619" s="502" t="s">
        <v>98</v>
      </c>
      <c r="C619" s="502"/>
      <c r="D619" s="502"/>
      <c r="E619" s="502"/>
      <c r="F619" s="604" t="str">
        <f>'Relatório PCP - Tabela 3'!A128</f>
        <v/>
      </c>
      <c r="G619" s="604"/>
      <c r="H619" s="604"/>
      <c r="I619" s="604" t="str">
        <f>'Relatório PCP - Tabela 3'!A130</f>
        <v/>
      </c>
      <c r="J619" s="604"/>
      <c r="K619" s="604"/>
      <c r="L619" s="604"/>
      <c r="M619" s="52"/>
      <c r="N619" s="52"/>
      <c r="O619" s="52"/>
      <c r="P619" s="52"/>
      <c r="Q619" s="52"/>
    </row>
    <row r="620" spans="1:18" ht="12.75" customHeight="1" x14ac:dyDescent="0.2">
      <c r="A620" s="603"/>
      <c r="B620" s="502"/>
      <c r="C620" s="502"/>
      <c r="D620" s="502"/>
      <c r="E620" s="502"/>
      <c r="F620" s="182" t="s">
        <v>40</v>
      </c>
      <c r="G620" s="167" t="s">
        <v>40</v>
      </c>
      <c r="H620" s="183" t="s">
        <v>523</v>
      </c>
      <c r="I620" s="182" t="s">
        <v>40</v>
      </c>
      <c r="J620" s="608" t="s">
        <v>40</v>
      </c>
      <c r="K620" s="608"/>
      <c r="L620" s="183" t="s">
        <v>523</v>
      </c>
      <c r="M620" s="52"/>
      <c r="N620" s="52"/>
      <c r="O620" s="52"/>
      <c r="P620" s="52"/>
      <c r="Q620" s="52"/>
    </row>
    <row r="621" spans="1:18" ht="12.75" customHeight="1" x14ac:dyDescent="0.25">
      <c r="A621" s="603"/>
      <c r="B621" s="502"/>
      <c r="C621" s="502"/>
      <c r="D621" s="502"/>
      <c r="E621" s="502"/>
      <c r="F621" s="184" t="s">
        <v>480</v>
      </c>
      <c r="G621" s="168" t="s">
        <v>499</v>
      </c>
      <c r="H621" s="185" t="s">
        <v>524</v>
      </c>
      <c r="I621" s="184" t="s">
        <v>480</v>
      </c>
      <c r="J621" s="606" t="s">
        <v>499</v>
      </c>
      <c r="K621" s="606"/>
      <c r="L621" s="185" t="s">
        <v>524</v>
      </c>
      <c r="M621" s="52"/>
      <c r="N621" s="52"/>
      <c r="O621" s="52"/>
      <c r="P621" s="52"/>
      <c r="Q621" s="52"/>
    </row>
    <row r="622" spans="1:18" ht="13.5" customHeight="1" x14ac:dyDescent="0.25">
      <c r="A622" s="603"/>
      <c r="B622" s="502"/>
      <c r="C622" s="502"/>
      <c r="D622" s="502"/>
      <c r="E622" s="502"/>
      <c r="F622" s="186" t="s">
        <v>481</v>
      </c>
      <c r="G622" s="187" t="s">
        <v>504</v>
      </c>
      <c r="H622" s="188" t="s">
        <v>504</v>
      </c>
      <c r="I622" s="186" t="s">
        <v>481</v>
      </c>
      <c r="J622" s="607" t="s">
        <v>504</v>
      </c>
      <c r="K622" s="607"/>
      <c r="L622" s="188" t="s">
        <v>504</v>
      </c>
      <c r="M622" s="52"/>
      <c r="N622" s="52"/>
      <c r="O622" s="52"/>
      <c r="P622" s="52"/>
      <c r="Q622" s="52"/>
    </row>
    <row r="623" spans="1:18" ht="13.35" customHeight="1" x14ac:dyDescent="0.2">
      <c r="A623" s="36">
        <v>1</v>
      </c>
      <c r="B623" s="587" t="s">
        <v>55</v>
      </c>
      <c r="C623" s="587"/>
      <c r="D623" s="587"/>
      <c r="E623" s="587"/>
      <c r="F623" s="38"/>
      <c r="G623" s="172" t="str">
        <f>IF(F623=0,"",(F623/('Relatório PCP - Tabela 3'!P$128*'Relatório PCP - Tabela 3'!Q$128))*1000)</f>
        <v/>
      </c>
      <c r="H623" s="173">
        <f>IF('Relatório PCP - Tabela 3'!F$6='PCP - Tabela 2'!E$11,'PCP - Tabela 1'!K600,IF('Relatório PCP - Tabela 3'!F$6='PCP - Tabela 2'!I$11,'PCP - Tabela 1'!L600,IF('Relatório PCP - Tabela 3'!F$6='PCP - Tabela 2'!M$11,'PCP - Tabela 1'!M600,IF('Relatório PCP - Tabela 3'!F$6='PCP - Tabela 2'!Q$11,'PCP - Tabela 1'!N600,""))))</f>
        <v>0</v>
      </c>
      <c r="I623" s="38"/>
      <c r="J623" s="602" t="str">
        <f>IF(I623=0,"",(I623/('Relatório PCP - Tabela 3'!P$130*'Relatório PCP - Tabela 3'!Q$130))*1000)</f>
        <v/>
      </c>
      <c r="K623" s="602"/>
      <c r="L623" s="173">
        <f>IF('Relatório PCP - Tabela 3'!F$6='PCP - Tabela 2'!E$11,'PCP - Tabela 1'!F639,IF('Relatório PCP - Tabela 3'!F$6='PCP - Tabela 2'!I$11,'PCP - Tabela 1'!G639,IF('Relatório PCP - Tabela 3'!F$6='PCP - Tabela 2'!M$11,'PCP - Tabela 1'!H639,IF('Relatório PCP - Tabela 3'!F$6='PCP - Tabela 2'!Q$11,'PCP - Tabela 1'!I639,""))))</f>
        <v>0</v>
      </c>
      <c r="M623" s="189"/>
      <c r="N623" s="189"/>
      <c r="O623" s="189"/>
      <c r="P623" s="189"/>
      <c r="Q623" s="190">
        <f t="shared" ref="Q623:Q641" si="32">F623+I623</f>
        <v>0</v>
      </c>
      <c r="R623" s="190"/>
    </row>
    <row r="624" spans="1:18" ht="13.35" customHeight="1" x14ac:dyDescent="0.2">
      <c r="A624" s="36">
        <v>2</v>
      </c>
      <c r="B624" s="587" t="s">
        <v>57</v>
      </c>
      <c r="C624" s="587"/>
      <c r="D624" s="587"/>
      <c r="E624" s="587"/>
      <c r="F624" s="38"/>
      <c r="G624" s="172" t="str">
        <f>IF(F624=0,"",(F624/('Relatório PCP - Tabela 3'!P$128*'Relatório PCP - Tabela 3'!Q$128))*1000)</f>
        <v/>
      </c>
      <c r="H624" s="173">
        <f>IF('Relatório PCP - Tabela 3'!F$6='PCP - Tabela 2'!E$11,'PCP - Tabela 1'!K601,IF('Relatório PCP - Tabela 3'!F$6='PCP - Tabela 2'!I$11,'PCP - Tabela 1'!L601,IF('Relatório PCP - Tabela 3'!F$6='PCP - Tabela 2'!M$11,'PCP - Tabela 1'!M601,IF('Relatório PCP - Tabela 3'!F$6='PCP - Tabela 2'!Q$11,'PCP - Tabela 1'!N601,""))))</f>
        <v>0</v>
      </c>
      <c r="I624" s="38"/>
      <c r="J624" s="602" t="str">
        <f>IF(I624=0,"",(I624/('Relatório PCP - Tabela 3'!P$130*'Relatório PCP - Tabela 3'!Q$130))*1000)</f>
        <v/>
      </c>
      <c r="K624" s="602"/>
      <c r="L624" s="173">
        <f>IF('Relatório PCP - Tabela 3'!F$6='PCP - Tabela 2'!E$11,'PCP - Tabela 1'!F640,IF('Relatório PCP - Tabela 3'!F$6='PCP - Tabela 2'!I$11,'PCP - Tabela 1'!G640,IF('Relatório PCP - Tabela 3'!F$6='PCP - Tabela 2'!M$11,'PCP - Tabela 1'!H640,IF('Relatório PCP - Tabela 3'!F$6='PCP - Tabela 2'!Q$11,'PCP - Tabela 1'!I640,""))))</f>
        <v>0</v>
      </c>
      <c r="M624" s="189"/>
      <c r="N624" s="189"/>
      <c r="O624" s="189"/>
      <c r="P624" s="189"/>
      <c r="Q624" s="190">
        <f t="shared" si="32"/>
        <v>0</v>
      </c>
      <c r="R624" s="190"/>
    </row>
    <row r="625" spans="1:18" ht="13.35" customHeight="1" x14ac:dyDescent="0.2">
      <c r="A625" s="36">
        <v>3</v>
      </c>
      <c r="B625" s="587" t="s">
        <v>59</v>
      </c>
      <c r="C625" s="587"/>
      <c r="D625" s="587"/>
      <c r="E625" s="587"/>
      <c r="F625" s="38"/>
      <c r="G625" s="172" t="str">
        <f>IF(F625=0,"",(F625/('Relatório PCP - Tabela 3'!P$128*'Relatório PCP - Tabela 3'!Q$128))*1000)</f>
        <v/>
      </c>
      <c r="H625" s="173">
        <f>IF('Relatório PCP - Tabela 3'!F$6='PCP - Tabela 2'!E$11,'PCP - Tabela 1'!K602,IF('Relatório PCP - Tabela 3'!F$6='PCP - Tabela 2'!I$11,'PCP - Tabela 1'!L602,IF('Relatório PCP - Tabela 3'!F$6='PCP - Tabela 2'!M$11,'PCP - Tabela 1'!M602,IF('Relatório PCP - Tabela 3'!F$6='PCP - Tabela 2'!Q$11,'PCP - Tabela 1'!N602,""))))</f>
        <v>0</v>
      </c>
      <c r="I625" s="38"/>
      <c r="J625" s="602" t="str">
        <f>IF(I625=0,"",(I625/('Relatório PCP - Tabela 3'!P$130*'Relatório PCP - Tabela 3'!Q$130))*1000)</f>
        <v/>
      </c>
      <c r="K625" s="602"/>
      <c r="L625" s="173">
        <f>IF('Relatório PCP - Tabela 3'!F$6='PCP - Tabela 2'!E$11,'PCP - Tabela 1'!F641,IF('Relatório PCP - Tabela 3'!F$6='PCP - Tabela 2'!I$11,'PCP - Tabela 1'!G641,IF('Relatório PCP - Tabela 3'!F$6='PCP - Tabela 2'!M$11,'PCP - Tabela 1'!H641,IF('Relatório PCP - Tabela 3'!F$6='PCP - Tabela 2'!Q$11,'PCP - Tabela 1'!I641,""))))</f>
        <v>0</v>
      </c>
      <c r="M625" s="189"/>
      <c r="N625" s="189"/>
      <c r="O625" s="189"/>
      <c r="P625" s="189"/>
      <c r="Q625" s="190">
        <f t="shared" si="32"/>
        <v>0</v>
      </c>
      <c r="R625" s="190"/>
    </row>
    <row r="626" spans="1:18" ht="13.35" customHeight="1" x14ac:dyDescent="0.2">
      <c r="A626" s="36">
        <v>4</v>
      </c>
      <c r="B626" s="587" t="s">
        <v>61</v>
      </c>
      <c r="C626" s="587"/>
      <c r="D626" s="587"/>
      <c r="E626" s="587"/>
      <c r="F626" s="38"/>
      <c r="G626" s="172" t="str">
        <f>IF(F626=0,"",(F626/('Relatório PCP - Tabela 3'!P$128*'Relatório PCP - Tabela 3'!Q$128))*1000)</f>
        <v/>
      </c>
      <c r="H626" s="173">
        <f>IF('Relatório PCP - Tabela 3'!F$6='PCP - Tabela 2'!E$11,'PCP - Tabela 1'!K603,IF('Relatório PCP - Tabela 3'!F$6='PCP - Tabela 2'!I$11,'PCP - Tabela 1'!L603,IF('Relatório PCP - Tabela 3'!F$6='PCP - Tabela 2'!M$11,'PCP - Tabela 1'!M603,IF('Relatório PCP - Tabela 3'!F$6='PCP - Tabela 2'!Q$11,'PCP - Tabela 1'!N603,""))))</f>
        <v>0</v>
      </c>
      <c r="I626" s="38"/>
      <c r="J626" s="602" t="str">
        <f>IF(I626=0,"",(I626/('Relatório PCP - Tabela 3'!P$130*'Relatório PCP - Tabela 3'!Q$130))*1000)</f>
        <v/>
      </c>
      <c r="K626" s="602"/>
      <c r="L626" s="173">
        <f>IF('Relatório PCP - Tabela 3'!F$6='PCP - Tabela 2'!E$11,'PCP - Tabela 1'!F642,IF('Relatório PCP - Tabela 3'!F$6='PCP - Tabela 2'!I$11,'PCP - Tabela 1'!G642,IF('Relatório PCP - Tabela 3'!F$6='PCP - Tabela 2'!M$11,'PCP - Tabela 1'!H642,IF('Relatório PCP - Tabela 3'!F$6='PCP - Tabela 2'!Q$11,'PCP - Tabela 1'!I642,""))))</f>
        <v>0</v>
      </c>
      <c r="M626" s="189"/>
      <c r="N626" s="189"/>
      <c r="O626" s="189"/>
      <c r="P626" s="189"/>
      <c r="Q626" s="190">
        <f t="shared" si="32"/>
        <v>0</v>
      </c>
      <c r="R626" s="190"/>
    </row>
    <row r="627" spans="1:18" ht="13.35" customHeight="1" x14ac:dyDescent="0.2">
      <c r="A627" s="36">
        <v>5</v>
      </c>
      <c r="B627" s="587" t="s">
        <v>63</v>
      </c>
      <c r="C627" s="587"/>
      <c r="D627" s="587"/>
      <c r="E627" s="587"/>
      <c r="F627" s="38"/>
      <c r="G627" s="172" t="str">
        <f>IF(F627=0,"",(F627/('Relatório PCP - Tabela 3'!P$128*'Relatório PCP - Tabela 3'!Q$128))*1000)</f>
        <v/>
      </c>
      <c r="H627" s="173">
        <f>IF('Relatório PCP - Tabela 3'!F$6='PCP - Tabela 2'!E$11,'PCP - Tabela 1'!K604,IF('Relatório PCP - Tabela 3'!F$6='PCP - Tabela 2'!I$11,'PCP - Tabela 1'!L604,IF('Relatório PCP - Tabela 3'!F$6='PCP - Tabela 2'!M$11,'PCP - Tabela 1'!M604,IF('Relatório PCP - Tabela 3'!F$6='PCP - Tabela 2'!Q$11,'PCP - Tabela 1'!N604,""))))</f>
        <v>0</v>
      </c>
      <c r="I627" s="38"/>
      <c r="J627" s="602" t="str">
        <f>IF(I627=0,"",(I627/('Relatório PCP - Tabela 3'!P$130*'Relatório PCP - Tabela 3'!Q$130))*1000)</f>
        <v/>
      </c>
      <c r="K627" s="602"/>
      <c r="L627" s="173">
        <f>IF('Relatório PCP - Tabela 3'!F$6='PCP - Tabela 2'!E$11,'PCP - Tabela 1'!F643,IF('Relatório PCP - Tabela 3'!F$6='PCP - Tabela 2'!I$11,'PCP - Tabela 1'!G643,IF('Relatório PCP - Tabela 3'!F$6='PCP - Tabela 2'!M$11,'PCP - Tabela 1'!H643,IF('Relatório PCP - Tabela 3'!F$6='PCP - Tabela 2'!Q$11,'PCP - Tabela 1'!I643,""))))</f>
        <v>0</v>
      </c>
      <c r="M627" s="189"/>
      <c r="N627" s="189"/>
      <c r="O627" s="189"/>
      <c r="P627" s="189"/>
      <c r="Q627" s="190">
        <f t="shared" si="32"/>
        <v>0</v>
      </c>
      <c r="R627" s="190"/>
    </row>
    <row r="628" spans="1:18" ht="13.35" customHeight="1" x14ac:dyDescent="0.2">
      <c r="A628" s="36">
        <v>6</v>
      </c>
      <c r="B628" s="587" t="s">
        <v>65</v>
      </c>
      <c r="C628" s="587"/>
      <c r="D628" s="587"/>
      <c r="E628" s="587"/>
      <c r="F628" s="38"/>
      <c r="G628" s="172" t="str">
        <f>IF(F628=0,"",(F628/('Relatório PCP - Tabela 3'!P$128*'Relatório PCP - Tabela 3'!Q$128))*1000)</f>
        <v/>
      </c>
      <c r="H628" s="173">
        <f>IF('Relatório PCP - Tabela 3'!F$6='PCP - Tabela 2'!E$11,'PCP - Tabela 1'!K605,IF('Relatório PCP - Tabela 3'!F$6='PCP - Tabela 2'!I$11,'PCP - Tabela 1'!L605,IF('Relatório PCP - Tabela 3'!F$6='PCP - Tabela 2'!M$11,'PCP - Tabela 1'!M605,IF('Relatório PCP - Tabela 3'!F$6='PCP - Tabela 2'!Q$11,'PCP - Tabela 1'!N605,""))))</f>
        <v>0</v>
      </c>
      <c r="I628" s="38"/>
      <c r="J628" s="602" t="str">
        <f>IF(I628=0,"",(I628/('Relatório PCP - Tabela 3'!P$130*'Relatório PCP - Tabela 3'!Q$130))*1000)</f>
        <v/>
      </c>
      <c r="K628" s="602"/>
      <c r="L628" s="173">
        <f>IF('Relatório PCP - Tabela 3'!F$6='PCP - Tabela 2'!E$11,'PCP - Tabela 1'!F644,IF('Relatório PCP - Tabela 3'!F$6='PCP - Tabela 2'!I$11,'PCP - Tabela 1'!G644,IF('Relatório PCP - Tabela 3'!F$6='PCP - Tabela 2'!M$11,'PCP - Tabela 1'!H644,IF('Relatório PCP - Tabela 3'!F$6='PCP - Tabela 2'!Q$11,'PCP - Tabela 1'!I644,""))))</f>
        <v>0</v>
      </c>
      <c r="M628" s="189"/>
      <c r="N628" s="189"/>
      <c r="O628" s="189"/>
      <c r="P628" s="189"/>
      <c r="Q628" s="190">
        <f t="shared" si="32"/>
        <v>0</v>
      </c>
      <c r="R628" s="190"/>
    </row>
    <row r="629" spans="1:18" ht="13.35" customHeight="1" x14ac:dyDescent="0.2">
      <c r="A629" s="36">
        <v>7</v>
      </c>
      <c r="B629" s="587" t="s">
        <v>67</v>
      </c>
      <c r="C629" s="587"/>
      <c r="D629" s="587"/>
      <c r="E629" s="587"/>
      <c r="F629" s="38"/>
      <c r="G629" s="172" t="str">
        <f>IF(F629=0,"",(F629/('Relatório PCP - Tabela 3'!P$128*'Relatório PCP - Tabela 3'!Q$128))*1000)</f>
        <v/>
      </c>
      <c r="H629" s="173">
        <f>IF('Relatório PCP - Tabela 3'!F$6='PCP - Tabela 2'!E$11,'PCP - Tabela 1'!K606,IF('Relatório PCP - Tabela 3'!F$6='PCP - Tabela 2'!I$11,'PCP - Tabela 1'!L606,IF('Relatório PCP - Tabela 3'!F$6='PCP - Tabela 2'!M$11,'PCP - Tabela 1'!M606,IF('Relatório PCP - Tabela 3'!F$6='PCP - Tabela 2'!Q$11,'PCP - Tabela 1'!N606,""))))</f>
        <v>0</v>
      </c>
      <c r="I629" s="38"/>
      <c r="J629" s="602" t="str">
        <f>IF(I629=0,"",(I629/('Relatório PCP - Tabela 3'!P$130*'Relatório PCP - Tabela 3'!Q$130))*1000)</f>
        <v/>
      </c>
      <c r="K629" s="602"/>
      <c r="L629" s="173">
        <f>IF('Relatório PCP - Tabela 3'!F$6='PCP - Tabela 2'!E$11,'PCP - Tabela 1'!F645,IF('Relatório PCP - Tabela 3'!F$6='PCP - Tabela 2'!I$11,'PCP - Tabela 1'!G645,IF('Relatório PCP - Tabela 3'!F$6='PCP - Tabela 2'!M$11,'PCP - Tabela 1'!H645,IF('Relatório PCP - Tabela 3'!F$6='PCP - Tabela 2'!Q$11,'PCP - Tabela 1'!I645,""))))</f>
        <v>0</v>
      </c>
      <c r="M629" s="189"/>
      <c r="N629" s="189"/>
      <c r="O629" s="189"/>
      <c r="P629" s="189"/>
      <c r="Q629" s="190">
        <f t="shared" si="32"/>
        <v>0</v>
      </c>
      <c r="R629" s="190"/>
    </row>
    <row r="630" spans="1:18" ht="13.35" customHeight="1" x14ac:dyDescent="0.2">
      <c r="A630" s="36">
        <v>8</v>
      </c>
      <c r="B630" s="587" t="s">
        <v>69</v>
      </c>
      <c r="C630" s="587"/>
      <c r="D630" s="587"/>
      <c r="E630" s="587"/>
      <c r="F630" s="38"/>
      <c r="G630" s="172" t="str">
        <f>IF(F630=0,"",(F630/('Relatório PCP - Tabela 3'!P$128*'Relatório PCP - Tabela 3'!Q$128))*1000)</f>
        <v/>
      </c>
      <c r="H630" s="173">
        <f>IF('Relatório PCP - Tabela 3'!F$6='PCP - Tabela 2'!E$11,'PCP - Tabela 1'!K607,IF('Relatório PCP - Tabela 3'!F$6='PCP - Tabela 2'!I$11,'PCP - Tabela 1'!L607,IF('Relatório PCP - Tabela 3'!F$6='PCP - Tabela 2'!M$11,'PCP - Tabela 1'!M607,IF('Relatório PCP - Tabela 3'!F$6='PCP - Tabela 2'!Q$11,'PCP - Tabela 1'!N607,""))))</f>
        <v>0</v>
      </c>
      <c r="I630" s="38"/>
      <c r="J630" s="602" t="str">
        <f>IF(I630=0,"",(I630/('Relatório PCP - Tabela 3'!P$130*'Relatório PCP - Tabela 3'!Q$130))*1000)</f>
        <v/>
      </c>
      <c r="K630" s="602"/>
      <c r="L630" s="173">
        <f>IF('Relatório PCP - Tabela 3'!F$6='PCP - Tabela 2'!E$11,'PCP - Tabela 1'!F646,IF('Relatório PCP - Tabela 3'!F$6='PCP - Tabela 2'!I$11,'PCP - Tabela 1'!G646,IF('Relatório PCP - Tabela 3'!F$6='PCP - Tabela 2'!M$11,'PCP - Tabela 1'!H646,IF('Relatório PCP - Tabela 3'!F$6='PCP - Tabela 2'!Q$11,'PCP - Tabela 1'!I646,""))))</f>
        <v>0</v>
      </c>
      <c r="M630" s="189"/>
      <c r="N630" s="189"/>
      <c r="O630" s="189"/>
      <c r="P630" s="189"/>
      <c r="Q630" s="190">
        <f t="shared" si="32"/>
        <v>0</v>
      </c>
      <c r="R630" s="190"/>
    </row>
    <row r="631" spans="1:18" ht="13.35" customHeight="1" x14ac:dyDescent="0.2">
      <c r="A631" s="36">
        <v>9</v>
      </c>
      <c r="B631" s="587" t="s">
        <v>71</v>
      </c>
      <c r="C631" s="587"/>
      <c r="D631" s="587"/>
      <c r="E631" s="587"/>
      <c r="F631" s="38"/>
      <c r="G631" s="172" t="str">
        <f>IF(F631=0,"",(F631/('Relatório PCP - Tabela 3'!P$128*'Relatório PCP - Tabela 3'!Q$128))*1000)</f>
        <v/>
      </c>
      <c r="H631" s="173">
        <f>IF('Relatório PCP - Tabela 3'!F$6='PCP - Tabela 2'!E$11,'PCP - Tabela 1'!K608,IF('Relatório PCP - Tabela 3'!F$6='PCP - Tabela 2'!I$11,'PCP - Tabela 1'!L608,IF('Relatório PCP - Tabela 3'!F$6='PCP - Tabela 2'!M$11,'PCP - Tabela 1'!M608,IF('Relatório PCP - Tabela 3'!F$6='PCP - Tabela 2'!Q$11,'PCP - Tabela 1'!N608,""))))</f>
        <v>0</v>
      </c>
      <c r="I631" s="38"/>
      <c r="J631" s="602" t="str">
        <f>IF(I631=0,"",(I631/('Relatório PCP - Tabela 3'!P$130*'Relatório PCP - Tabela 3'!Q$130))*1000)</f>
        <v/>
      </c>
      <c r="K631" s="602"/>
      <c r="L631" s="173">
        <f>IF('Relatório PCP - Tabela 3'!F$6='PCP - Tabela 2'!E$11,'PCP - Tabela 1'!F647,IF('Relatório PCP - Tabela 3'!F$6='PCP - Tabela 2'!I$11,'PCP - Tabela 1'!G647,IF('Relatório PCP - Tabela 3'!F$6='PCP - Tabela 2'!M$11,'PCP - Tabela 1'!H647,IF('Relatório PCP - Tabela 3'!F$6='PCP - Tabela 2'!Q$11,'PCP - Tabela 1'!I647,""))))</f>
        <v>0</v>
      </c>
      <c r="M631" s="189"/>
      <c r="N631" s="189"/>
      <c r="O631" s="189"/>
      <c r="P631" s="189"/>
      <c r="Q631" s="190">
        <f t="shared" si="32"/>
        <v>0</v>
      </c>
      <c r="R631" s="190"/>
    </row>
    <row r="632" spans="1:18" ht="13.35" customHeight="1" x14ac:dyDescent="0.2">
      <c r="A632" s="36">
        <v>10</v>
      </c>
      <c r="B632" s="587" t="s">
        <v>73</v>
      </c>
      <c r="C632" s="587"/>
      <c r="D632" s="587"/>
      <c r="E632" s="587"/>
      <c r="F632" s="38"/>
      <c r="G632" s="172" t="str">
        <f>IF(F632=0,"",(F632/('Relatório PCP - Tabela 3'!P$128*'Relatório PCP - Tabela 3'!Q$128))*1000)</f>
        <v/>
      </c>
      <c r="H632" s="173">
        <f>IF('Relatório PCP - Tabela 3'!F$6='PCP - Tabela 2'!E$11,'PCP - Tabela 1'!K609,IF('Relatório PCP - Tabela 3'!F$6='PCP - Tabela 2'!I$11,'PCP - Tabela 1'!L609,IF('Relatório PCP - Tabela 3'!F$6='PCP - Tabela 2'!M$11,'PCP - Tabela 1'!M609,IF('Relatório PCP - Tabela 3'!F$6='PCP - Tabela 2'!Q$11,'PCP - Tabela 1'!N609,""))))</f>
        <v>0</v>
      </c>
      <c r="I632" s="38"/>
      <c r="J632" s="602" t="str">
        <f>IF(I632=0,"",(I632/('Relatório PCP - Tabela 3'!P$130*'Relatório PCP - Tabela 3'!Q$130))*1000)</f>
        <v/>
      </c>
      <c r="K632" s="602"/>
      <c r="L632" s="173">
        <f>IF('Relatório PCP - Tabela 3'!F$6='PCP - Tabela 2'!E$11,'PCP - Tabela 1'!F648,IF('Relatório PCP - Tabela 3'!F$6='PCP - Tabela 2'!I$11,'PCP - Tabela 1'!G648,IF('Relatório PCP - Tabela 3'!F$6='PCP - Tabela 2'!M$11,'PCP - Tabela 1'!H648,IF('Relatório PCP - Tabela 3'!F$6='PCP - Tabela 2'!Q$11,'PCP - Tabela 1'!I648,""))))</f>
        <v>0</v>
      </c>
      <c r="M632" s="189"/>
      <c r="N632" s="189"/>
      <c r="O632" s="189"/>
      <c r="P632" s="189"/>
      <c r="Q632" s="190">
        <f t="shared" si="32"/>
        <v>0</v>
      </c>
      <c r="R632" s="190"/>
    </row>
    <row r="633" spans="1:18" ht="13.35" customHeight="1" x14ac:dyDescent="0.2">
      <c r="A633" s="36">
        <v>11</v>
      </c>
      <c r="B633" s="587" t="s">
        <v>75</v>
      </c>
      <c r="C633" s="587"/>
      <c r="D633" s="587"/>
      <c r="E633" s="587"/>
      <c r="F633" s="38"/>
      <c r="G633" s="172" t="str">
        <f>IF(F633=0,"",(F633/('Relatório PCP - Tabela 3'!P$128*'Relatório PCP - Tabela 3'!Q$128))*1000)</f>
        <v/>
      </c>
      <c r="H633" s="173">
        <f>IF('Relatório PCP - Tabela 3'!F$6='PCP - Tabela 2'!E$11,'PCP - Tabela 1'!K610,IF('Relatório PCP - Tabela 3'!F$6='PCP - Tabela 2'!I$11,'PCP - Tabela 1'!L610,IF('Relatório PCP - Tabela 3'!F$6='PCP - Tabela 2'!M$11,'PCP - Tabela 1'!M610,IF('Relatório PCP - Tabela 3'!F$6='PCP - Tabela 2'!Q$11,'PCP - Tabela 1'!N610,""))))</f>
        <v>0</v>
      </c>
      <c r="I633" s="38"/>
      <c r="J633" s="602" t="str">
        <f>IF(I633=0,"",(I633/('Relatório PCP - Tabela 3'!P$130*'Relatório PCP - Tabela 3'!Q$130))*1000)</f>
        <v/>
      </c>
      <c r="K633" s="602"/>
      <c r="L633" s="173">
        <f>IF('Relatório PCP - Tabela 3'!F$6='PCP - Tabela 2'!E$11,'PCP - Tabela 1'!F649,IF('Relatório PCP - Tabela 3'!F$6='PCP - Tabela 2'!I$11,'PCP - Tabela 1'!G649,IF('Relatório PCP - Tabela 3'!F$6='PCP - Tabela 2'!M$11,'PCP - Tabela 1'!H649,IF('Relatório PCP - Tabela 3'!F$6='PCP - Tabela 2'!Q$11,'PCP - Tabela 1'!I649,""))))</f>
        <v>0</v>
      </c>
      <c r="M633" s="189"/>
      <c r="N633" s="189"/>
      <c r="O633" s="189"/>
      <c r="P633" s="189"/>
      <c r="Q633" s="190">
        <f t="shared" si="32"/>
        <v>0</v>
      </c>
      <c r="R633" s="190"/>
    </row>
    <row r="634" spans="1:18" ht="13.35" customHeight="1" x14ac:dyDescent="0.2">
      <c r="A634" s="36">
        <v>12</v>
      </c>
      <c r="B634" s="587" t="s">
        <v>77</v>
      </c>
      <c r="C634" s="587"/>
      <c r="D634" s="587"/>
      <c r="E634" s="587"/>
      <c r="F634" s="38"/>
      <c r="G634" s="172" t="str">
        <f>IF(F634=0,"",(F634/('Relatório PCP - Tabela 3'!P$128*'Relatório PCP - Tabela 3'!Q$128))*1000)</f>
        <v/>
      </c>
      <c r="H634" s="173">
        <f>IF('Relatório PCP - Tabela 3'!F$6='PCP - Tabela 2'!E$11,'PCP - Tabela 1'!K611,IF('Relatório PCP - Tabela 3'!F$6='PCP - Tabela 2'!I$11,'PCP - Tabela 1'!L611,IF('Relatório PCP - Tabela 3'!F$6='PCP - Tabela 2'!M$11,'PCP - Tabela 1'!M611,IF('Relatório PCP - Tabela 3'!F$6='PCP - Tabela 2'!Q$11,'PCP - Tabela 1'!N611,""))))</f>
        <v>0</v>
      </c>
      <c r="I634" s="38"/>
      <c r="J634" s="602" t="str">
        <f>IF(I634=0,"",(I634/('Relatório PCP - Tabela 3'!P$130*'Relatório PCP - Tabela 3'!Q$130))*1000)</f>
        <v/>
      </c>
      <c r="K634" s="602"/>
      <c r="L634" s="173">
        <f>IF('Relatório PCP - Tabela 3'!F$6='PCP - Tabela 2'!E$11,'PCP - Tabela 1'!F650,IF('Relatório PCP - Tabela 3'!F$6='PCP - Tabela 2'!I$11,'PCP - Tabela 1'!G650,IF('Relatório PCP - Tabela 3'!F$6='PCP - Tabela 2'!M$11,'PCP - Tabela 1'!H650,IF('Relatório PCP - Tabela 3'!F$6='PCP - Tabela 2'!Q$11,'PCP - Tabela 1'!I650,""))))</f>
        <v>0</v>
      </c>
      <c r="M634" s="189"/>
      <c r="N634" s="189"/>
      <c r="O634" s="189"/>
      <c r="P634" s="189"/>
      <c r="Q634" s="190">
        <f t="shared" si="32"/>
        <v>0</v>
      </c>
      <c r="R634" s="190"/>
    </row>
    <row r="635" spans="1:18" ht="13.35" customHeight="1" x14ac:dyDescent="0.2">
      <c r="A635" s="36">
        <v>13</v>
      </c>
      <c r="B635" s="587" t="s">
        <v>79</v>
      </c>
      <c r="C635" s="587"/>
      <c r="D635" s="587"/>
      <c r="E635" s="587"/>
      <c r="F635" s="38"/>
      <c r="G635" s="172" t="str">
        <f>IF(F635=0,"",(F635/('Relatório PCP - Tabela 3'!P$128*'Relatório PCP - Tabela 3'!Q$128))*1000)</f>
        <v/>
      </c>
      <c r="H635" s="173">
        <f>IF('Relatório PCP - Tabela 3'!F$6='PCP - Tabela 2'!E$11,'PCP - Tabela 1'!K612,IF('Relatório PCP - Tabela 3'!F$6='PCP - Tabela 2'!I$11,'PCP - Tabela 1'!L612,IF('Relatório PCP - Tabela 3'!F$6='PCP - Tabela 2'!M$11,'PCP - Tabela 1'!M612,IF('Relatório PCP - Tabela 3'!F$6='PCP - Tabela 2'!Q$11,'PCP - Tabela 1'!N612,""))))</f>
        <v>0</v>
      </c>
      <c r="I635" s="38"/>
      <c r="J635" s="602" t="str">
        <f>IF(I635=0,"",(I635/('Relatório PCP - Tabela 3'!P$130*'Relatório PCP - Tabela 3'!Q$130))*1000)</f>
        <v/>
      </c>
      <c r="K635" s="602"/>
      <c r="L635" s="173">
        <f>IF('Relatório PCP - Tabela 3'!F$6='PCP - Tabela 2'!E$11,'PCP - Tabela 1'!F651,IF('Relatório PCP - Tabela 3'!F$6='PCP - Tabela 2'!I$11,'PCP - Tabela 1'!G651,IF('Relatório PCP - Tabela 3'!F$6='PCP - Tabela 2'!M$11,'PCP - Tabela 1'!H651,IF('Relatório PCP - Tabela 3'!F$6='PCP - Tabela 2'!Q$11,'PCP - Tabela 1'!I651,""))))</f>
        <v>0</v>
      </c>
      <c r="M635" s="189"/>
      <c r="N635" s="189"/>
      <c r="O635" s="189"/>
      <c r="P635" s="189"/>
      <c r="Q635" s="190">
        <f t="shared" si="32"/>
        <v>0</v>
      </c>
      <c r="R635" s="190"/>
    </row>
    <row r="636" spans="1:18" ht="13.35" customHeight="1" x14ac:dyDescent="0.2">
      <c r="A636" s="36">
        <v>14</v>
      </c>
      <c r="B636" s="587" t="s">
        <v>81</v>
      </c>
      <c r="C636" s="587"/>
      <c r="D636" s="587"/>
      <c r="E636" s="587"/>
      <c r="F636" s="38"/>
      <c r="G636" s="172" t="str">
        <f>IF(F636=0,"",(F636/('Relatório PCP - Tabela 3'!P$128*'Relatório PCP - Tabela 3'!Q$128))*1000)</f>
        <v/>
      </c>
      <c r="H636" s="173">
        <f>IF('Relatório PCP - Tabela 3'!F$6='PCP - Tabela 2'!E$11,'PCP - Tabela 1'!K613,IF('Relatório PCP - Tabela 3'!F$6='PCP - Tabela 2'!I$11,'PCP - Tabela 1'!L613,IF('Relatório PCP - Tabela 3'!F$6='PCP - Tabela 2'!M$11,'PCP - Tabela 1'!M613,IF('Relatório PCP - Tabela 3'!F$6='PCP - Tabela 2'!Q$11,'PCP - Tabela 1'!N613,""))))</f>
        <v>0</v>
      </c>
      <c r="I636" s="38"/>
      <c r="J636" s="602" t="str">
        <f>IF(I636=0,"",(I636/('Relatório PCP - Tabela 3'!P$130*'Relatório PCP - Tabela 3'!Q$130))*1000)</f>
        <v/>
      </c>
      <c r="K636" s="602"/>
      <c r="L636" s="173">
        <f>IF('Relatório PCP - Tabela 3'!F$6='PCP - Tabela 2'!E$11,'PCP - Tabela 1'!F652,IF('Relatório PCP - Tabela 3'!F$6='PCP - Tabela 2'!I$11,'PCP - Tabela 1'!G652,IF('Relatório PCP - Tabela 3'!F$6='PCP - Tabela 2'!M$11,'PCP - Tabela 1'!H652,IF('Relatório PCP - Tabela 3'!F$6='PCP - Tabela 2'!Q$11,'PCP - Tabela 1'!I652,""))))</f>
        <v>0</v>
      </c>
      <c r="M636" s="189"/>
      <c r="N636" s="189"/>
      <c r="O636" s="189"/>
      <c r="P636" s="189"/>
      <c r="Q636" s="190">
        <f t="shared" si="32"/>
        <v>0</v>
      </c>
      <c r="R636" s="190"/>
    </row>
    <row r="637" spans="1:18" ht="13.35" customHeight="1" x14ac:dyDescent="0.2">
      <c r="A637" s="36">
        <v>15</v>
      </c>
      <c r="B637" s="587" t="s">
        <v>83</v>
      </c>
      <c r="C637" s="587"/>
      <c r="D637" s="587"/>
      <c r="E637" s="587"/>
      <c r="F637" s="38"/>
      <c r="G637" s="172" t="str">
        <f>IF(F637=0,"",(F637/('Relatório PCP - Tabela 3'!P$128*'Relatório PCP - Tabela 3'!Q$128))*1000)</f>
        <v/>
      </c>
      <c r="H637" s="173">
        <f>IF('Relatório PCP - Tabela 3'!F$6='PCP - Tabela 2'!E$11,'PCP - Tabela 1'!K614,IF('Relatório PCP - Tabela 3'!F$6='PCP - Tabela 2'!I$11,'PCP - Tabela 1'!L614,IF('Relatório PCP - Tabela 3'!F$6='PCP - Tabela 2'!M$11,'PCP - Tabela 1'!M614,IF('Relatório PCP - Tabela 3'!F$6='PCP - Tabela 2'!Q$11,'PCP - Tabela 1'!N614,""))))</f>
        <v>0</v>
      </c>
      <c r="I637" s="38"/>
      <c r="J637" s="602" t="str">
        <f>IF(I637=0,"",(I637/('Relatório PCP - Tabela 3'!P$130*'Relatório PCP - Tabela 3'!Q$130))*1000)</f>
        <v/>
      </c>
      <c r="K637" s="602"/>
      <c r="L637" s="173">
        <f>IF('Relatório PCP - Tabela 3'!F$6='PCP - Tabela 2'!E$11,'PCP - Tabela 1'!F653,IF('Relatório PCP - Tabela 3'!F$6='PCP - Tabela 2'!I$11,'PCP - Tabela 1'!G653,IF('Relatório PCP - Tabela 3'!F$6='PCP - Tabela 2'!M$11,'PCP - Tabela 1'!H653,IF('Relatório PCP - Tabela 3'!F$6='PCP - Tabela 2'!Q$11,'PCP - Tabela 1'!I653,""))))</f>
        <v>0</v>
      </c>
      <c r="M637" s="189"/>
      <c r="N637" s="189"/>
      <c r="O637" s="189"/>
      <c r="P637" s="189"/>
      <c r="Q637" s="190">
        <f t="shared" si="32"/>
        <v>0</v>
      </c>
      <c r="R637" s="190"/>
    </row>
    <row r="638" spans="1:18" ht="13.35" customHeight="1" x14ac:dyDescent="0.2">
      <c r="A638" s="36">
        <v>16</v>
      </c>
      <c r="B638" s="587" t="s">
        <v>85</v>
      </c>
      <c r="C638" s="587"/>
      <c r="D638" s="587"/>
      <c r="E638" s="587"/>
      <c r="F638" s="38"/>
      <c r="G638" s="172" t="str">
        <f>IF(F638=0,"",(F638/('Relatório PCP - Tabela 3'!P$128*'Relatório PCP - Tabela 3'!Q$128))*1000)</f>
        <v/>
      </c>
      <c r="H638" s="173">
        <f>IF('Relatório PCP - Tabela 3'!F$6='PCP - Tabela 2'!E$11,'PCP - Tabela 1'!K615,IF('Relatório PCP - Tabela 3'!F$6='PCP - Tabela 2'!I$11,'PCP - Tabela 1'!L615,IF('Relatório PCP - Tabela 3'!F$6='PCP - Tabela 2'!M$11,'PCP - Tabela 1'!M615,IF('Relatório PCP - Tabela 3'!F$6='PCP - Tabela 2'!Q$11,'PCP - Tabela 1'!N615,""))))</f>
        <v>0</v>
      </c>
      <c r="I638" s="38"/>
      <c r="J638" s="602" t="str">
        <f>IF(I638=0,"",(I638/('Relatório PCP - Tabela 3'!P$130*'Relatório PCP - Tabela 3'!Q$130))*1000)</f>
        <v/>
      </c>
      <c r="K638" s="602"/>
      <c r="L638" s="173">
        <f>IF('Relatório PCP - Tabela 3'!F$6='PCP - Tabela 2'!E$11,'PCP - Tabela 1'!F654,IF('Relatório PCP - Tabela 3'!F$6='PCP - Tabela 2'!I$11,'PCP - Tabela 1'!G654,IF('Relatório PCP - Tabela 3'!F$6='PCP - Tabela 2'!M$11,'PCP - Tabela 1'!H654,IF('Relatório PCP - Tabela 3'!F$6='PCP - Tabela 2'!Q$11,'PCP - Tabela 1'!I654,""))))</f>
        <v>0</v>
      </c>
      <c r="M638" s="189"/>
      <c r="N638" s="189"/>
      <c r="O638" s="189"/>
      <c r="P638" s="189"/>
      <c r="Q638" s="190">
        <f t="shared" si="32"/>
        <v>0</v>
      </c>
      <c r="R638" s="190"/>
    </row>
    <row r="639" spans="1:18" ht="13.35" customHeight="1" x14ac:dyDescent="0.2">
      <c r="A639" s="36">
        <v>17</v>
      </c>
      <c r="B639" s="587" t="s">
        <v>87</v>
      </c>
      <c r="C639" s="587"/>
      <c r="D639" s="587"/>
      <c r="E639" s="587"/>
      <c r="F639" s="38"/>
      <c r="G639" s="172" t="str">
        <f>IF(F639=0,"",(F639/('Relatório PCP - Tabela 3'!P$128*'Relatório PCP - Tabela 3'!Q$128))*1000)</f>
        <v/>
      </c>
      <c r="H639" s="173">
        <f>IF('Relatório PCP - Tabela 3'!F$6='PCP - Tabela 2'!E$11,'PCP - Tabela 1'!K616,IF('Relatório PCP - Tabela 3'!F$6='PCP - Tabela 2'!I$11,'PCP - Tabela 1'!L616,IF('Relatório PCP - Tabela 3'!F$6='PCP - Tabela 2'!M$11,'PCP - Tabela 1'!M616,IF('Relatório PCP - Tabela 3'!F$6='PCP - Tabela 2'!Q$11,'PCP - Tabela 1'!N616,""))))</f>
        <v>0</v>
      </c>
      <c r="I639" s="38"/>
      <c r="J639" s="602" t="str">
        <f>IF(I639=0,"",(I639/('Relatório PCP - Tabela 3'!P$130*'Relatório PCP - Tabela 3'!Q$130))*1000)</f>
        <v/>
      </c>
      <c r="K639" s="602"/>
      <c r="L639" s="173">
        <f>IF('Relatório PCP - Tabela 3'!F$6='PCP - Tabela 2'!E$11,'PCP - Tabela 1'!F655,IF('Relatório PCP - Tabela 3'!F$6='PCP - Tabela 2'!I$11,'PCP - Tabela 1'!G655,IF('Relatório PCP - Tabela 3'!F$6='PCP - Tabela 2'!M$11,'PCP - Tabela 1'!H655,IF('Relatório PCP - Tabela 3'!F$6='PCP - Tabela 2'!Q$11,'PCP - Tabela 1'!I655,""))))</f>
        <v>0</v>
      </c>
      <c r="M639" s="189"/>
      <c r="N639" s="189"/>
      <c r="O639" s="189"/>
      <c r="P639" s="189"/>
      <c r="Q639" s="190">
        <f t="shared" si="32"/>
        <v>0</v>
      </c>
      <c r="R639" s="190"/>
    </row>
    <row r="640" spans="1:18" ht="13.35" customHeight="1" x14ac:dyDescent="0.2">
      <c r="A640" s="36">
        <v>18</v>
      </c>
      <c r="B640" s="499" t="s">
        <v>89</v>
      </c>
      <c r="C640" s="499"/>
      <c r="D640" s="499"/>
      <c r="E640" s="499"/>
      <c r="F640" s="38"/>
      <c r="G640" s="172" t="str">
        <f>IF(F640=0,"",(F640/('Relatório PCP - Tabela 3'!P$128*'Relatório PCP - Tabela 3'!Q$128))*1000)</f>
        <v/>
      </c>
      <c r="H640" s="173">
        <f>IF('Relatório PCP - Tabela 3'!F$6='PCP - Tabela 2'!E$11,'PCP - Tabela 1'!K617,IF('Relatório PCP - Tabela 3'!F$6='PCP - Tabela 2'!I$11,'PCP - Tabela 1'!L617,IF('Relatório PCP - Tabela 3'!F$6='PCP - Tabela 2'!M$11,'PCP - Tabela 1'!M617,IF('Relatório PCP - Tabela 3'!F$6='PCP - Tabela 2'!Q$11,'PCP - Tabela 1'!N617,""))))</f>
        <v>0</v>
      </c>
      <c r="I640" s="38"/>
      <c r="J640" s="602" t="str">
        <f>IF(I640=0,"",(I640/('Relatório PCP - Tabela 3'!P$130*'Relatório PCP - Tabela 3'!Q$130))*1000)</f>
        <v/>
      </c>
      <c r="K640" s="602"/>
      <c r="L640" s="173">
        <f>IF('Relatório PCP - Tabela 3'!F$6='PCP - Tabela 2'!E$11,'PCP - Tabela 1'!F656,IF('Relatório PCP - Tabela 3'!F$6='PCP - Tabela 2'!I$11,'PCP - Tabela 1'!G656,IF('Relatório PCP - Tabela 3'!F$6='PCP - Tabela 2'!M$11,'PCP - Tabela 1'!H656,IF('Relatório PCP - Tabela 3'!F$6='PCP - Tabela 2'!Q$11,'PCP - Tabela 1'!I656,""))))</f>
        <v>0</v>
      </c>
      <c r="M640" s="166"/>
      <c r="N640" s="166"/>
      <c r="O640" s="166"/>
      <c r="P640" s="166"/>
      <c r="Q640" s="190">
        <f t="shared" si="32"/>
        <v>0</v>
      </c>
      <c r="R640" s="192"/>
    </row>
    <row r="641" spans="1:18" ht="13.35" customHeight="1" x14ac:dyDescent="0.2">
      <c r="A641" s="36">
        <v>19</v>
      </c>
      <c r="B641" s="587" t="s">
        <v>92</v>
      </c>
      <c r="C641" s="587"/>
      <c r="D641" s="587"/>
      <c r="E641" s="587"/>
      <c r="F641" s="38"/>
      <c r="G641" s="172" t="str">
        <f>IF(F641=0,"",(F641/('Relatório PCP - Tabela 3'!P$128*'Relatório PCP - Tabela 3'!Q$128))*1000)</f>
        <v/>
      </c>
      <c r="H641" s="173">
        <f>IF('Relatório PCP - Tabela 3'!F$6='PCP - Tabela 2'!E$11,'PCP - Tabela 1'!K618,IF('Relatório PCP - Tabela 3'!F$6='PCP - Tabela 2'!I$11,'PCP - Tabela 1'!L618,IF('Relatório PCP - Tabela 3'!F$6='PCP - Tabela 2'!M$11,'PCP - Tabela 1'!M618,IF('Relatório PCP - Tabela 3'!F$6='PCP - Tabela 2'!Q$11,'PCP - Tabela 1'!N618,""))))</f>
        <v>0</v>
      </c>
      <c r="I641" s="38"/>
      <c r="J641" s="602" t="str">
        <f>IF(I641=0,"",(I641/('Relatório PCP - Tabela 3'!P$130*'Relatório PCP - Tabela 3'!Q$130))*1000)</f>
        <v/>
      </c>
      <c r="K641" s="602"/>
      <c r="L641" s="173">
        <f>IF('Relatório PCP - Tabela 3'!F$6='PCP - Tabela 2'!E$11,'PCP - Tabela 1'!F657,IF('Relatório PCP - Tabela 3'!F$6='PCP - Tabela 2'!I$11,'PCP - Tabela 1'!G657,IF('Relatório PCP - Tabela 3'!F$6='PCP - Tabela 2'!M$11,'PCP - Tabela 1'!H657,IF('Relatório PCP - Tabela 3'!F$6='PCP - Tabela 2'!Q$11,'PCP - Tabela 1'!I657,""))))</f>
        <v>0</v>
      </c>
      <c r="M641" s="189"/>
      <c r="N641" s="189"/>
      <c r="O641" s="189"/>
      <c r="P641" s="189"/>
      <c r="Q641" s="190">
        <f t="shared" si="32"/>
        <v>0</v>
      </c>
      <c r="R641" s="190"/>
    </row>
    <row r="642" spans="1:18" ht="13.35" customHeight="1" x14ac:dyDescent="0.2">
      <c r="A642" s="44"/>
      <c r="B642" s="499" t="s">
        <v>220</v>
      </c>
      <c r="C642" s="499"/>
      <c r="D642" s="499"/>
      <c r="E642" s="499"/>
      <c r="F642" s="178"/>
      <c r="G642" s="193"/>
      <c r="H642" s="180"/>
      <c r="I642" s="178"/>
      <c r="J642" s="609"/>
      <c r="K642" s="609"/>
      <c r="L642" s="180"/>
      <c r="M642" s="189"/>
      <c r="N642" s="189"/>
      <c r="O642" s="189"/>
      <c r="P642" s="189"/>
      <c r="Q642" s="190"/>
      <c r="R642" s="190"/>
    </row>
    <row r="643" spans="1:18" ht="13.35" customHeight="1" x14ac:dyDescent="0.2">
      <c r="A643" s="36">
        <v>20</v>
      </c>
      <c r="B643" s="600" t="str">
        <f>B605</f>
        <v/>
      </c>
      <c r="C643" s="600"/>
      <c r="D643" s="600"/>
      <c r="E643" s="600"/>
      <c r="F643" s="38"/>
      <c r="G643" s="172" t="str">
        <f>IF(F643=0,"",(F643/('Relatório PCP - Tabela 3'!P$128*'Relatório PCP - Tabela 3'!Q$128))*1000)</f>
        <v/>
      </c>
      <c r="H643" s="173">
        <f>IF('Relatório PCP - Tabela 3'!F$6='PCP - Tabela 2'!E$11,'PCP - Tabela 1'!K620,IF('Relatório PCP - Tabela 3'!F$6='PCP - Tabela 2'!I$11,'PCP - Tabela 1'!L620,IF('Relatório PCP - Tabela 3'!F$6='PCP - Tabela 2'!M$11,'PCP - Tabela 1'!M620,IF('Relatório PCP - Tabela 3'!F$6='PCP - Tabela 2'!Q$11,'PCP - Tabela 1'!N620,""))))</f>
        <v>0</v>
      </c>
      <c r="I643" s="38"/>
      <c r="J643" s="602" t="str">
        <f>IF(I643=0,"",(I643/('Relatório PCP - Tabela 3'!P$130*'Relatório PCP - Tabela 3'!Q$130))*1000)</f>
        <v/>
      </c>
      <c r="K643" s="602"/>
      <c r="L643" s="173">
        <f>IF('Relatório PCP - Tabela 3'!F$6='PCP - Tabela 2'!E$11,'PCP - Tabela 1'!F659,IF('Relatório PCP - Tabela 3'!F$6='PCP - Tabela 2'!I$11,'PCP - Tabela 1'!G659,IF('Relatório PCP - Tabela 3'!F$6='PCP - Tabela 2'!M$11,'PCP - Tabela 1'!H659,IF('Relatório PCP - Tabela 3'!F$6='PCP - Tabela 2'!Q$11,'PCP - Tabela 1'!I659,""))))</f>
        <v>0</v>
      </c>
      <c r="M643" s="189"/>
      <c r="N643" s="189"/>
      <c r="O643" s="189"/>
      <c r="P643" s="189"/>
      <c r="Q643" s="190">
        <f>F643+I643</f>
        <v>0</v>
      </c>
      <c r="R643" s="190"/>
    </row>
    <row r="644" spans="1:18" ht="13.35" customHeight="1" x14ac:dyDescent="0.2">
      <c r="A644" s="36">
        <v>21</v>
      </c>
      <c r="B644" s="564" t="str">
        <f>B606</f>
        <v/>
      </c>
      <c r="C644" s="564"/>
      <c r="D644" s="564"/>
      <c r="E644" s="564"/>
      <c r="F644" s="38"/>
      <c r="G644" s="172" t="str">
        <f>IF(F644=0,"",(F644/('Relatório PCP - Tabela 3'!P$128*'Relatório PCP - Tabela 3'!Q$128))*1000)</f>
        <v/>
      </c>
      <c r="H644" s="173">
        <f>IF('Relatório PCP - Tabela 3'!F$6='PCP - Tabela 2'!E$11,'PCP - Tabela 1'!K621,IF('Relatório PCP - Tabela 3'!F$6='PCP - Tabela 2'!I$11,'PCP - Tabela 1'!L621,IF('Relatório PCP - Tabela 3'!F$6='PCP - Tabela 2'!M$11,'PCP - Tabela 1'!M621,IF('Relatório PCP - Tabela 3'!F$6='PCP - Tabela 2'!Q$11,'PCP - Tabela 1'!N621,""))))</f>
        <v>0</v>
      </c>
      <c r="I644" s="38"/>
      <c r="J644" s="602" t="str">
        <f>IF(I644=0,"",(I644/('Relatório PCP - Tabela 3'!P$130*'Relatório PCP - Tabela 3'!Q$130))*1000)</f>
        <v/>
      </c>
      <c r="K644" s="602"/>
      <c r="L644" s="173">
        <f>IF('Relatório PCP - Tabela 3'!F$6='PCP - Tabela 2'!E$11,'PCP - Tabela 1'!F660,IF('Relatório PCP - Tabela 3'!F$6='PCP - Tabela 2'!I$11,'PCP - Tabela 1'!G660,IF('Relatório PCP - Tabela 3'!F$6='PCP - Tabela 2'!M$11,'PCP - Tabela 1'!H660,IF('Relatório PCP - Tabela 3'!F$6='PCP - Tabela 2'!Q$11,'PCP - Tabela 1'!I660,""))))</f>
        <v>0</v>
      </c>
      <c r="M644" s="189"/>
      <c r="N644" s="189"/>
      <c r="O644" s="189"/>
      <c r="P644" s="189"/>
      <c r="Q644" s="190">
        <f>F644+I644</f>
        <v>0</v>
      </c>
      <c r="R644" s="190"/>
    </row>
    <row r="645" spans="1:18" ht="13.35" customHeight="1" x14ac:dyDescent="0.2">
      <c r="A645" s="36">
        <v>22</v>
      </c>
      <c r="B645" s="600" t="str">
        <f>B607</f>
        <v/>
      </c>
      <c r="C645" s="600"/>
      <c r="D645" s="600"/>
      <c r="E645" s="600"/>
      <c r="F645" s="38"/>
      <c r="G645" s="172" t="str">
        <f>IF(F645=0,"",(F645/('Relatório PCP - Tabela 3'!P$128*'Relatório PCP - Tabela 3'!Q$128))*1000)</f>
        <v/>
      </c>
      <c r="H645" s="173">
        <f>IF('Relatório PCP - Tabela 3'!F$6='PCP - Tabela 2'!E$11,'PCP - Tabela 1'!K622,IF('Relatório PCP - Tabela 3'!F$6='PCP - Tabela 2'!I$11,'PCP - Tabela 1'!L622,IF('Relatório PCP - Tabela 3'!F$6='PCP - Tabela 2'!M$11,'PCP - Tabela 1'!M622,IF('Relatório PCP - Tabela 3'!F$6='PCP - Tabela 2'!Q$11,'PCP - Tabela 1'!N622,""))))</f>
        <v>0</v>
      </c>
      <c r="I645" s="38"/>
      <c r="J645" s="602" t="str">
        <f>IF(I645=0,"",(I645/('Relatório PCP - Tabela 3'!P$130*'Relatório PCP - Tabela 3'!Q$130))*1000)</f>
        <v/>
      </c>
      <c r="K645" s="602"/>
      <c r="L645" s="173">
        <f>IF('Relatório PCP - Tabela 3'!F$6='PCP - Tabela 2'!E$11,'PCP - Tabela 1'!F661,IF('Relatório PCP - Tabela 3'!F$6='PCP - Tabela 2'!I$11,'PCP - Tabela 1'!G661,IF('Relatório PCP - Tabela 3'!F$6='PCP - Tabela 2'!M$11,'PCP - Tabela 1'!H661,IF('Relatório PCP - Tabela 3'!F$6='PCP - Tabela 2'!Q$11,'PCP - Tabela 1'!I661,""))))</f>
        <v>0</v>
      </c>
      <c r="M645" s="4"/>
      <c r="N645" s="4"/>
      <c r="O645" s="4"/>
      <c r="P645" s="4"/>
      <c r="Q645" s="190">
        <f>F645+I645</f>
        <v>0</v>
      </c>
    </row>
    <row r="646" spans="1:18" ht="13.35" customHeight="1" x14ac:dyDescent="0.2">
      <c r="A646" s="36">
        <v>23</v>
      </c>
      <c r="B646" s="600" t="str">
        <f>B608</f>
        <v/>
      </c>
      <c r="C646" s="600"/>
      <c r="D646" s="600"/>
      <c r="E646" s="600"/>
      <c r="F646" s="38"/>
      <c r="G646" s="172" t="str">
        <f>IF(F646=0,"",(F646/('Relatório PCP - Tabela 3'!P$128*'Relatório PCP - Tabela 3'!Q$128))*1000)</f>
        <v/>
      </c>
      <c r="H646" s="173">
        <f>IF('Relatório PCP - Tabela 3'!F$6='PCP - Tabela 2'!E$11,'PCP - Tabela 1'!K623,IF('Relatório PCP - Tabela 3'!F$6='PCP - Tabela 2'!I$11,'PCP - Tabela 1'!L623,IF('Relatório PCP - Tabela 3'!F$6='PCP - Tabela 2'!M$11,'PCP - Tabela 1'!M623,IF('Relatório PCP - Tabela 3'!F$6='PCP - Tabela 2'!Q$11,'PCP - Tabela 1'!N623,""))))</f>
        <v>0</v>
      </c>
      <c r="I646" s="38"/>
      <c r="J646" s="602" t="str">
        <f>IF(I646=0,"",(I646/('Relatório PCP - Tabela 3'!P$130*'Relatório PCP - Tabela 3'!Q$130))*1000)</f>
        <v/>
      </c>
      <c r="K646" s="602"/>
      <c r="L646" s="173">
        <f>IF('Relatório PCP - Tabela 3'!F$6='PCP - Tabela 2'!E$11,'PCP - Tabela 1'!F662,IF('Relatório PCP - Tabela 3'!F$6='PCP - Tabela 2'!I$11,'PCP - Tabela 1'!G662,IF('Relatório PCP - Tabela 3'!F$6='PCP - Tabela 2'!M$11,'PCP - Tabela 1'!H662,IF('Relatório PCP - Tabela 3'!F$6='PCP - Tabela 2'!Q$11,'PCP - Tabela 1'!I662,""))))</f>
        <v>0</v>
      </c>
      <c r="M646" s="4"/>
      <c r="N646" s="4"/>
      <c r="O646" s="4"/>
      <c r="P646" s="4"/>
      <c r="Q646" s="190">
        <f>F646+I646</f>
        <v>0</v>
      </c>
    </row>
    <row r="647" spans="1:18" ht="13.35" customHeight="1" x14ac:dyDescent="0.2">
      <c r="A647" s="36">
        <v>24</v>
      </c>
      <c r="B647" s="564" t="str">
        <f>B609</f>
        <v/>
      </c>
      <c r="C647" s="564"/>
      <c r="D647" s="564"/>
      <c r="E647" s="564"/>
      <c r="F647" s="38"/>
      <c r="G647" s="172" t="str">
        <f>IF(F647=0,"",(F647/('Relatório PCP - Tabela 3'!P$128*'Relatório PCP - Tabela 3'!Q$128))*1000)</f>
        <v/>
      </c>
      <c r="H647" s="173">
        <f>IF('Relatório PCP - Tabela 3'!F$6='PCP - Tabela 2'!E$11,'PCP - Tabela 1'!K624,IF('Relatório PCP - Tabela 3'!F$6='PCP - Tabela 2'!I$11,'PCP - Tabela 1'!L624,IF('Relatório PCP - Tabela 3'!F$6='PCP - Tabela 2'!M$11,'PCP - Tabela 1'!M624,IF('Relatório PCP - Tabela 3'!F$6='PCP - Tabela 2'!Q$11,'PCP - Tabela 1'!N624,""))))</f>
        <v>0</v>
      </c>
      <c r="I647" s="38"/>
      <c r="J647" s="602" t="str">
        <f>IF(I647=0,"",(I647/('Relatório PCP - Tabela 3'!P$130*'Relatório PCP - Tabela 3'!Q$130))*1000)</f>
        <v/>
      </c>
      <c r="K647" s="602"/>
      <c r="L647" s="173">
        <f>IF('Relatório PCP - Tabela 3'!F$6='PCP - Tabela 2'!E$11,'PCP - Tabela 1'!F663,IF('Relatório PCP - Tabela 3'!F$6='PCP - Tabela 2'!I$11,'PCP - Tabela 1'!G663,IF('Relatório PCP - Tabela 3'!F$6='PCP - Tabela 2'!M$11,'PCP - Tabela 1'!H663,IF('Relatório PCP - Tabela 3'!F$6='PCP - Tabela 2'!Q$11,'PCP - Tabela 1'!I663,""))))</f>
        <v>0</v>
      </c>
      <c r="M647" s="4"/>
      <c r="N647" s="4"/>
      <c r="O647" s="4"/>
      <c r="P647" s="4"/>
      <c r="Q647" s="190">
        <f>F647+I647</f>
        <v>0</v>
      </c>
    </row>
    <row r="648" spans="1:18" ht="6" customHeight="1" x14ac:dyDescent="0.2">
      <c r="A648" s="32"/>
      <c r="B648" s="35"/>
      <c r="C648" s="35"/>
      <c r="D648" s="35"/>
      <c r="E648" s="35"/>
      <c r="J648" s="13"/>
      <c r="K648" s="13"/>
      <c r="O648" s="13"/>
      <c r="P648" s="13"/>
    </row>
    <row r="649" spans="1:18" ht="22.5" customHeight="1" x14ac:dyDescent="0.25">
      <c r="A649" s="497" t="s">
        <v>19</v>
      </c>
      <c r="B649" s="497"/>
      <c r="C649" s="497"/>
      <c r="D649" s="497"/>
      <c r="E649" s="505" t="str">
        <f>E611</f>
        <v>3R Petroleum</v>
      </c>
      <c r="F649" s="505"/>
      <c r="G649" s="505"/>
      <c r="H649" s="505"/>
      <c r="I649" s="505"/>
      <c r="K649" s="486" t="s">
        <v>21</v>
      </c>
      <c r="L649" s="486"/>
      <c r="M649" s="486"/>
      <c r="N649" s="486"/>
      <c r="O649" s="486"/>
      <c r="P649" s="158"/>
    </row>
    <row r="650" spans="1:18" ht="6" customHeight="1" x14ac:dyDescent="0.2">
      <c r="I650" s="22"/>
      <c r="K650" s="22"/>
      <c r="L650" s="22"/>
      <c r="M650" s="22"/>
      <c r="N650" s="22"/>
      <c r="O650" s="22"/>
      <c r="P650" s="22"/>
    </row>
    <row r="651" spans="1:18" ht="16.5" customHeight="1" x14ac:dyDescent="0.2">
      <c r="A651" s="487" t="s">
        <v>95</v>
      </c>
      <c r="B651" s="511">
        <f>B613</f>
        <v>5</v>
      </c>
      <c r="C651" s="13"/>
      <c r="D651" s="483" t="s">
        <v>250</v>
      </c>
      <c r="E651" s="483"/>
      <c r="F651" s="483"/>
      <c r="G651" s="483"/>
      <c r="H651" s="483"/>
      <c r="I651" s="483"/>
      <c r="K651" s="586" t="s">
        <v>222</v>
      </c>
      <c r="L651" s="586"/>
      <c r="M651" s="586"/>
      <c r="N651" s="586"/>
      <c r="O651" s="586"/>
      <c r="P651" s="159"/>
    </row>
    <row r="652" spans="1:18" ht="14.25" customHeight="1" x14ac:dyDescent="0.2">
      <c r="A652" s="487"/>
      <c r="B652" s="511"/>
      <c r="C652" s="13"/>
      <c r="D652" s="483" t="s">
        <v>7</v>
      </c>
      <c r="E652" s="483"/>
      <c r="F652" s="483"/>
      <c r="G652" s="483" t="s">
        <v>8</v>
      </c>
      <c r="H652" s="483"/>
      <c r="I652" s="483"/>
    </row>
    <row r="653" spans="1:18" ht="14.25" customHeight="1" x14ac:dyDescent="0.25">
      <c r="A653" s="477" t="s">
        <v>4</v>
      </c>
      <c r="B653" s="477"/>
      <c r="C653" s="23"/>
      <c r="D653" s="14" t="s">
        <v>9</v>
      </c>
      <c r="E653" s="14" t="s">
        <v>10</v>
      </c>
      <c r="F653" s="14" t="s">
        <v>11</v>
      </c>
      <c r="G653" s="14" t="s">
        <v>9</v>
      </c>
      <c r="H653" s="14" t="s">
        <v>10</v>
      </c>
      <c r="I653" s="14" t="s">
        <v>11</v>
      </c>
      <c r="K653" s="593" t="s">
        <v>223</v>
      </c>
      <c r="L653" s="593"/>
      <c r="M653" s="593"/>
      <c r="N653" s="593"/>
      <c r="O653" s="593"/>
      <c r="P653" s="22"/>
    </row>
    <row r="654" spans="1:18" ht="13.5" customHeight="1" x14ac:dyDescent="0.2">
      <c r="A654" s="551">
        <f>A616</f>
        <v>44986</v>
      </c>
      <c r="B654" s="551"/>
      <c r="C654" s="23"/>
      <c r="D654" s="72">
        <f t="shared" ref="D654:I654" si="33">D616</f>
        <v>2</v>
      </c>
      <c r="E654" s="72">
        <f t="shared" si="33"/>
        <v>8</v>
      </c>
      <c r="F654" s="73">
        <f t="shared" si="33"/>
        <v>2022</v>
      </c>
      <c r="G654" s="72">
        <f t="shared" si="33"/>
        <v>31</v>
      </c>
      <c r="H654" s="72">
        <f t="shared" si="33"/>
        <v>12</v>
      </c>
      <c r="I654" s="73">
        <f t="shared" si="33"/>
        <v>2022</v>
      </c>
      <c r="K654" s="594" t="s">
        <v>25</v>
      </c>
      <c r="L654" s="594"/>
      <c r="M654" s="594"/>
      <c r="N654" s="594"/>
      <c r="O654" s="594"/>
      <c r="P654" s="22"/>
      <c r="Q654" s="14" t="s">
        <v>539</v>
      </c>
    </row>
    <row r="655" spans="1:18" ht="6" customHeight="1" x14ac:dyDescent="0.2"/>
    <row r="656" spans="1:18" ht="16.5" customHeight="1" x14ac:dyDescent="0.2">
      <c r="A656" s="586" t="s">
        <v>522</v>
      </c>
      <c r="B656" s="586"/>
      <c r="C656" s="586"/>
      <c r="D656" s="586"/>
      <c r="E656" s="586"/>
      <c r="F656" s="586"/>
      <c r="G656" s="586"/>
      <c r="H656" s="586"/>
      <c r="I656" s="586"/>
      <c r="J656" s="586"/>
      <c r="K656" s="586"/>
      <c r="L656" s="586"/>
      <c r="M656" s="52"/>
      <c r="N656" s="52"/>
      <c r="O656" s="52"/>
      <c r="P656" s="52"/>
      <c r="Q656" s="52"/>
    </row>
    <row r="657" spans="1:18" ht="13.7" customHeight="1" x14ac:dyDescent="0.2">
      <c r="A657" s="603" t="s">
        <v>31</v>
      </c>
      <c r="B657" s="502" t="s">
        <v>98</v>
      </c>
      <c r="C657" s="502"/>
      <c r="D657" s="502"/>
      <c r="E657" s="502"/>
      <c r="F657" s="604" t="str">
        <f>'Relatório PCP - Tabela 3'!A132</f>
        <v/>
      </c>
      <c r="G657" s="604"/>
      <c r="H657" s="604"/>
      <c r="I657" s="604" t="str">
        <f>'Relatório PCP - Tabela 3'!A134</f>
        <v/>
      </c>
      <c r="J657" s="604"/>
      <c r="K657" s="604"/>
      <c r="L657" s="604"/>
      <c r="M657" s="52"/>
      <c r="N657" s="52"/>
      <c r="O657" s="52"/>
      <c r="P657" s="52"/>
      <c r="Q657" s="52"/>
    </row>
    <row r="658" spans="1:18" ht="12.75" customHeight="1" x14ac:dyDescent="0.2">
      <c r="A658" s="603"/>
      <c r="B658" s="502"/>
      <c r="C658" s="502"/>
      <c r="D658" s="502"/>
      <c r="E658" s="502"/>
      <c r="F658" s="182" t="s">
        <v>40</v>
      </c>
      <c r="G658" s="167" t="s">
        <v>40</v>
      </c>
      <c r="H658" s="183" t="s">
        <v>523</v>
      </c>
      <c r="I658" s="182" t="s">
        <v>40</v>
      </c>
      <c r="J658" s="608" t="s">
        <v>40</v>
      </c>
      <c r="K658" s="608"/>
      <c r="L658" s="183" t="s">
        <v>523</v>
      </c>
      <c r="M658" s="52"/>
      <c r="N658" s="52"/>
      <c r="O658" s="52"/>
      <c r="P658" s="52"/>
      <c r="Q658" s="52"/>
    </row>
    <row r="659" spans="1:18" ht="12.75" customHeight="1" x14ac:dyDescent="0.25">
      <c r="A659" s="603"/>
      <c r="B659" s="502"/>
      <c r="C659" s="502"/>
      <c r="D659" s="502"/>
      <c r="E659" s="502"/>
      <c r="F659" s="184" t="s">
        <v>480</v>
      </c>
      <c r="G659" s="168" t="s">
        <v>499</v>
      </c>
      <c r="H659" s="185" t="s">
        <v>524</v>
      </c>
      <c r="I659" s="184" t="s">
        <v>480</v>
      </c>
      <c r="J659" s="606" t="s">
        <v>499</v>
      </c>
      <c r="K659" s="606"/>
      <c r="L659" s="185" t="s">
        <v>524</v>
      </c>
      <c r="M659" s="52"/>
      <c r="N659" s="52"/>
      <c r="O659" s="52"/>
      <c r="P659" s="52"/>
      <c r="Q659" s="52"/>
    </row>
    <row r="660" spans="1:18" ht="13.5" customHeight="1" x14ac:dyDescent="0.25">
      <c r="A660" s="603"/>
      <c r="B660" s="502"/>
      <c r="C660" s="502"/>
      <c r="D660" s="502"/>
      <c r="E660" s="502"/>
      <c r="F660" s="186" t="s">
        <v>481</v>
      </c>
      <c r="G660" s="187" t="s">
        <v>504</v>
      </c>
      <c r="H660" s="188" t="s">
        <v>504</v>
      </c>
      <c r="I660" s="186" t="s">
        <v>481</v>
      </c>
      <c r="J660" s="607" t="s">
        <v>504</v>
      </c>
      <c r="K660" s="607"/>
      <c r="L660" s="188" t="s">
        <v>504</v>
      </c>
      <c r="M660" s="52"/>
      <c r="N660" s="52"/>
      <c r="O660" s="52"/>
      <c r="P660" s="52"/>
      <c r="Q660" s="52"/>
    </row>
    <row r="661" spans="1:18" ht="13.35" customHeight="1" x14ac:dyDescent="0.2">
      <c r="A661" s="36">
        <v>1</v>
      </c>
      <c r="B661" s="587" t="s">
        <v>55</v>
      </c>
      <c r="C661" s="587"/>
      <c r="D661" s="587"/>
      <c r="E661" s="587"/>
      <c r="F661" s="38"/>
      <c r="G661" s="172" t="str">
        <f>IF(F661=0,"",(F661/('Relatório PCP - Tabela 3'!P$132*'Relatório PCP - Tabela 3'!Q$132))*1000)</f>
        <v/>
      </c>
      <c r="H661" s="173">
        <f>IF('Relatório PCP - Tabela 3'!F$6='PCP - Tabela 2'!E$11,'PCP - Tabela 1'!K639,IF('Relatório PCP - Tabela 3'!F$6='PCP - Tabela 2'!I$11,'PCP - Tabela 1'!L639,IF('Relatório PCP - Tabela 3'!F$6='PCP - Tabela 2'!M$11,'PCP - Tabela 1'!M639,IF('Relatório PCP - Tabela 3'!F$6='PCP - Tabela 2'!Q$11,'PCP - Tabela 1'!N639,""))))</f>
        <v>0</v>
      </c>
      <c r="I661" s="38"/>
      <c r="J661" s="602" t="str">
        <f>IF(I661=0,"",(I661/('Relatório PCP - Tabela 3'!P$134*'Relatório PCP - Tabela 3'!Q$134))*1000)</f>
        <v/>
      </c>
      <c r="K661" s="602"/>
      <c r="L661" s="173">
        <f>IF('Relatório PCP - Tabela 3'!F$6='PCP - Tabela 2'!E$11,'PCP - Tabela 1'!F678,IF('Relatório PCP - Tabela 3'!F$6='PCP - Tabela 2'!I$11,'PCP - Tabela 1'!G678,IF('Relatório PCP - Tabela 3'!F$6='PCP - Tabela 2'!M$11,'PCP - Tabela 1'!H678,IF('Relatório PCP - Tabela 3'!F$6='PCP - Tabela 2'!Q$11,'PCP - Tabela 1'!I678,""))))</f>
        <v>0</v>
      </c>
      <c r="M661" s="189"/>
      <c r="N661" s="189"/>
      <c r="O661" s="189"/>
      <c r="P661" s="189"/>
      <c r="Q661" s="190">
        <f t="shared" ref="Q661:Q679" si="34">F661+I661</f>
        <v>0</v>
      </c>
      <c r="R661" s="190"/>
    </row>
    <row r="662" spans="1:18" ht="13.35" customHeight="1" x14ac:dyDescent="0.2">
      <c r="A662" s="36">
        <v>2</v>
      </c>
      <c r="B662" s="587" t="s">
        <v>57</v>
      </c>
      <c r="C662" s="587"/>
      <c r="D662" s="587"/>
      <c r="E662" s="587"/>
      <c r="F662" s="38"/>
      <c r="G662" s="172" t="str">
        <f>IF(F662=0,"",(F662/('Relatório PCP - Tabela 3'!P$132*'Relatório PCP - Tabela 3'!Q$132))*1000)</f>
        <v/>
      </c>
      <c r="H662" s="173">
        <f>IF('Relatório PCP - Tabela 3'!F$6='PCP - Tabela 2'!E$11,'PCP - Tabela 1'!K640,IF('Relatório PCP - Tabela 3'!F$6='PCP - Tabela 2'!I$11,'PCP - Tabela 1'!L640,IF('Relatório PCP - Tabela 3'!F$6='PCP - Tabela 2'!M$11,'PCP - Tabela 1'!M640,IF('Relatório PCP - Tabela 3'!F$6='PCP - Tabela 2'!Q$11,'PCP - Tabela 1'!N640,""))))</f>
        <v>0</v>
      </c>
      <c r="I662" s="38"/>
      <c r="J662" s="602" t="str">
        <f>IF(I662=0,"",(I662/('Relatório PCP - Tabela 3'!P$134*'Relatório PCP - Tabela 3'!Q$134))*1000)</f>
        <v/>
      </c>
      <c r="K662" s="602"/>
      <c r="L662" s="173">
        <f>IF('Relatório PCP - Tabela 3'!F$6='PCP - Tabela 2'!E$11,'PCP - Tabela 1'!F679,IF('Relatório PCP - Tabela 3'!F$6='PCP - Tabela 2'!I$11,'PCP - Tabela 1'!G679,IF('Relatório PCP - Tabela 3'!F$6='PCP - Tabela 2'!M$11,'PCP - Tabela 1'!H679,IF('Relatório PCP - Tabela 3'!F$6='PCP - Tabela 2'!Q$11,'PCP - Tabela 1'!I679,""))))</f>
        <v>0</v>
      </c>
      <c r="M662" s="189"/>
      <c r="N662" s="189"/>
      <c r="O662" s="189"/>
      <c r="P662" s="189"/>
      <c r="Q662" s="190">
        <f t="shared" si="34"/>
        <v>0</v>
      </c>
      <c r="R662" s="190"/>
    </row>
    <row r="663" spans="1:18" ht="13.35" customHeight="1" x14ac:dyDescent="0.2">
      <c r="A663" s="36">
        <v>3</v>
      </c>
      <c r="B663" s="587" t="s">
        <v>59</v>
      </c>
      <c r="C663" s="587"/>
      <c r="D663" s="587"/>
      <c r="E663" s="587"/>
      <c r="F663" s="38"/>
      <c r="G663" s="172" t="str">
        <f>IF(F663=0,"",(F663/('Relatório PCP - Tabela 3'!P$132*'Relatório PCP - Tabela 3'!Q$132))*1000)</f>
        <v/>
      </c>
      <c r="H663" s="173">
        <f>IF('Relatório PCP - Tabela 3'!F$6='PCP - Tabela 2'!E$11,'PCP - Tabela 1'!K641,IF('Relatório PCP - Tabela 3'!F$6='PCP - Tabela 2'!I$11,'PCP - Tabela 1'!L641,IF('Relatório PCP - Tabela 3'!F$6='PCP - Tabela 2'!M$11,'PCP - Tabela 1'!M641,IF('Relatório PCP - Tabela 3'!F$6='PCP - Tabela 2'!Q$11,'PCP - Tabela 1'!N641,""))))</f>
        <v>0</v>
      </c>
      <c r="I663" s="38"/>
      <c r="J663" s="602" t="str">
        <f>IF(I663=0,"",(I663/('Relatório PCP - Tabela 3'!P$134*'Relatório PCP - Tabela 3'!Q$134))*1000)</f>
        <v/>
      </c>
      <c r="K663" s="602"/>
      <c r="L663" s="173">
        <f>IF('Relatório PCP - Tabela 3'!F$6='PCP - Tabela 2'!E$11,'PCP - Tabela 1'!F680,IF('Relatório PCP - Tabela 3'!F$6='PCP - Tabela 2'!I$11,'PCP - Tabela 1'!G680,IF('Relatório PCP - Tabela 3'!F$6='PCP - Tabela 2'!M$11,'PCP - Tabela 1'!H680,IF('Relatório PCP - Tabela 3'!F$6='PCP - Tabela 2'!Q$11,'PCP - Tabela 1'!I680,""))))</f>
        <v>0</v>
      </c>
      <c r="M663" s="189"/>
      <c r="N663" s="189"/>
      <c r="O663" s="189"/>
      <c r="P663" s="189"/>
      <c r="Q663" s="190">
        <f t="shared" si="34"/>
        <v>0</v>
      </c>
      <c r="R663" s="190"/>
    </row>
    <row r="664" spans="1:18" ht="13.35" customHeight="1" x14ac:dyDescent="0.2">
      <c r="A664" s="36">
        <v>4</v>
      </c>
      <c r="B664" s="587" t="s">
        <v>61</v>
      </c>
      <c r="C664" s="587"/>
      <c r="D664" s="587"/>
      <c r="E664" s="587"/>
      <c r="F664" s="38"/>
      <c r="G664" s="172" t="str">
        <f>IF(F664=0,"",(F664/('Relatório PCP - Tabela 3'!P$132*'Relatório PCP - Tabela 3'!Q$132))*1000)</f>
        <v/>
      </c>
      <c r="H664" s="173">
        <f>IF('Relatório PCP - Tabela 3'!F$6='PCP - Tabela 2'!E$11,'PCP - Tabela 1'!K642,IF('Relatório PCP - Tabela 3'!F$6='PCP - Tabela 2'!I$11,'PCP - Tabela 1'!L642,IF('Relatório PCP - Tabela 3'!F$6='PCP - Tabela 2'!M$11,'PCP - Tabela 1'!M642,IF('Relatório PCP - Tabela 3'!F$6='PCP - Tabela 2'!Q$11,'PCP - Tabela 1'!N642,""))))</f>
        <v>0</v>
      </c>
      <c r="I664" s="38"/>
      <c r="J664" s="602" t="str">
        <f>IF(I664=0,"",(I664/('Relatório PCP - Tabela 3'!P$134*'Relatório PCP - Tabela 3'!Q$134))*1000)</f>
        <v/>
      </c>
      <c r="K664" s="602"/>
      <c r="L664" s="173">
        <f>IF('Relatório PCP - Tabela 3'!F$6='PCP - Tabela 2'!E$11,'PCP - Tabela 1'!F681,IF('Relatório PCP - Tabela 3'!F$6='PCP - Tabela 2'!I$11,'PCP - Tabela 1'!G681,IF('Relatório PCP - Tabela 3'!F$6='PCP - Tabela 2'!M$11,'PCP - Tabela 1'!H681,IF('Relatório PCP - Tabela 3'!F$6='PCP - Tabela 2'!Q$11,'PCP - Tabela 1'!I681,""))))</f>
        <v>0</v>
      </c>
      <c r="M664" s="189"/>
      <c r="N664" s="189"/>
      <c r="O664" s="189"/>
      <c r="P664" s="189"/>
      <c r="Q664" s="190">
        <f t="shared" si="34"/>
        <v>0</v>
      </c>
      <c r="R664" s="190"/>
    </row>
    <row r="665" spans="1:18" ht="13.35" customHeight="1" x14ac:dyDescent="0.2">
      <c r="A665" s="36">
        <v>5</v>
      </c>
      <c r="B665" s="587" t="s">
        <v>63</v>
      </c>
      <c r="C665" s="587"/>
      <c r="D665" s="587"/>
      <c r="E665" s="587"/>
      <c r="F665" s="38"/>
      <c r="G665" s="172" t="str">
        <f>IF(F665=0,"",(F665/('Relatório PCP - Tabela 3'!P$132*'Relatório PCP - Tabela 3'!Q$132))*1000)</f>
        <v/>
      </c>
      <c r="H665" s="173">
        <f>IF('Relatório PCP - Tabela 3'!F$6='PCP - Tabela 2'!E$11,'PCP - Tabela 1'!K643,IF('Relatório PCP - Tabela 3'!F$6='PCP - Tabela 2'!I$11,'PCP - Tabela 1'!L643,IF('Relatório PCP - Tabela 3'!F$6='PCP - Tabela 2'!M$11,'PCP - Tabela 1'!M643,IF('Relatório PCP - Tabela 3'!F$6='PCP - Tabela 2'!Q$11,'PCP - Tabela 1'!N643,""))))</f>
        <v>0</v>
      </c>
      <c r="I665" s="38"/>
      <c r="J665" s="602" t="str">
        <f>IF(I665=0,"",(I665/('Relatório PCP - Tabela 3'!P$134*'Relatório PCP - Tabela 3'!Q$134))*1000)</f>
        <v/>
      </c>
      <c r="K665" s="602"/>
      <c r="L665" s="173">
        <f>IF('Relatório PCP - Tabela 3'!F$6='PCP - Tabela 2'!E$11,'PCP - Tabela 1'!F682,IF('Relatório PCP - Tabela 3'!F$6='PCP - Tabela 2'!I$11,'PCP - Tabela 1'!G682,IF('Relatório PCP - Tabela 3'!F$6='PCP - Tabela 2'!M$11,'PCP - Tabela 1'!H682,IF('Relatório PCP - Tabela 3'!F$6='PCP - Tabela 2'!Q$11,'PCP - Tabela 1'!I682,""))))</f>
        <v>0</v>
      </c>
      <c r="M665" s="189"/>
      <c r="N665" s="189"/>
      <c r="O665" s="189"/>
      <c r="P665" s="189"/>
      <c r="Q665" s="190">
        <f t="shared" si="34"/>
        <v>0</v>
      </c>
      <c r="R665" s="190"/>
    </row>
    <row r="666" spans="1:18" ht="13.35" customHeight="1" x14ac:dyDescent="0.2">
      <c r="A666" s="36">
        <v>6</v>
      </c>
      <c r="B666" s="587" t="s">
        <v>65</v>
      </c>
      <c r="C666" s="587"/>
      <c r="D666" s="587"/>
      <c r="E666" s="587"/>
      <c r="F666" s="38"/>
      <c r="G666" s="172" t="str">
        <f>IF(F666=0,"",(F666/('Relatório PCP - Tabela 3'!P$132*'Relatório PCP - Tabela 3'!Q$132))*1000)</f>
        <v/>
      </c>
      <c r="H666" s="173">
        <f>IF('Relatório PCP - Tabela 3'!F$6='PCP - Tabela 2'!E$11,'PCP - Tabela 1'!K644,IF('Relatório PCP - Tabela 3'!F$6='PCP - Tabela 2'!I$11,'PCP - Tabela 1'!L644,IF('Relatório PCP - Tabela 3'!F$6='PCP - Tabela 2'!M$11,'PCP - Tabela 1'!M644,IF('Relatório PCP - Tabela 3'!F$6='PCP - Tabela 2'!Q$11,'PCP - Tabela 1'!N644,""))))</f>
        <v>0</v>
      </c>
      <c r="I666" s="38"/>
      <c r="J666" s="602" t="str">
        <f>IF(I666=0,"",(I666/('Relatório PCP - Tabela 3'!P$134*'Relatório PCP - Tabela 3'!Q$134))*1000)</f>
        <v/>
      </c>
      <c r="K666" s="602"/>
      <c r="L666" s="173">
        <f>IF('Relatório PCP - Tabela 3'!F$6='PCP - Tabela 2'!E$11,'PCP - Tabela 1'!F683,IF('Relatório PCP - Tabela 3'!F$6='PCP - Tabela 2'!I$11,'PCP - Tabela 1'!G683,IF('Relatório PCP - Tabela 3'!F$6='PCP - Tabela 2'!M$11,'PCP - Tabela 1'!H683,IF('Relatório PCP - Tabela 3'!F$6='PCP - Tabela 2'!Q$11,'PCP - Tabela 1'!I683,""))))</f>
        <v>0</v>
      </c>
      <c r="M666" s="189"/>
      <c r="N666" s="189"/>
      <c r="O666" s="189"/>
      <c r="P666" s="189"/>
      <c r="Q666" s="190">
        <f t="shared" si="34"/>
        <v>0</v>
      </c>
      <c r="R666" s="190"/>
    </row>
    <row r="667" spans="1:18" ht="13.35" customHeight="1" x14ac:dyDescent="0.2">
      <c r="A667" s="36">
        <v>7</v>
      </c>
      <c r="B667" s="587" t="s">
        <v>67</v>
      </c>
      <c r="C667" s="587"/>
      <c r="D667" s="587"/>
      <c r="E667" s="587"/>
      <c r="F667" s="38"/>
      <c r="G667" s="172" t="str">
        <f>IF(F667=0,"",(F667/('Relatório PCP - Tabela 3'!P$132*'Relatório PCP - Tabela 3'!Q$132))*1000)</f>
        <v/>
      </c>
      <c r="H667" s="173">
        <f>IF('Relatório PCP - Tabela 3'!F$6='PCP - Tabela 2'!E$11,'PCP - Tabela 1'!K645,IF('Relatório PCP - Tabela 3'!F$6='PCP - Tabela 2'!I$11,'PCP - Tabela 1'!L645,IF('Relatório PCP - Tabela 3'!F$6='PCP - Tabela 2'!M$11,'PCP - Tabela 1'!M645,IF('Relatório PCP - Tabela 3'!F$6='PCP - Tabela 2'!Q$11,'PCP - Tabela 1'!N645,""))))</f>
        <v>0</v>
      </c>
      <c r="I667" s="38"/>
      <c r="J667" s="602" t="str">
        <f>IF(I667=0,"",(I667/('Relatório PCP - Tabela 3'!P$134*'Relatório PCP - Tabela 3'!Q$134))*1000)</f>
        <v/>
      </c>
      <c r="K667" s="602"/>
      <c r="L667" s="173">
        <f>IF('Relatório PCP - Tabela 3'!F$6='PCP - Tabela 2'!E$11,'PCP - Tabela 1'!F684,IF('Relatório PCP - Tabela 3'!F$6='PCP - Tabela 2'!I$11,'PCP - Tabela 1'!G684,IF('Relatório PCP - Tabela 3'!F$6='PCP - Tabela 2'!M$11,'PCP - Tabela 1'!H684,IF('Relatório PCP - Tabela 3'!F$6='PCP - Tabela 2'!Q$11,'PCP - Tabela 1'!I684,""))))</f>
        <v>0</v>
      </c>
      <c r="M667" s="189"/>
      <c r="N667" s="189"/>
      <c r="O667" s="189"/>
      <c r="P667" s="189"/>
      <c r="Q667" s="190">
        <f t="shared" si="34"/>
        <v>0</v>
      </c>
      <c r="R667" s="190"/>
    </row>
    <row r="668" spans="1:18" ht="13.35" customHeight="1" x14ac:dyDescent="0.2">
      <c r="A668" s="36">
        <v>8</v>
      </c>
      <c r="B668" s="587" t="s">
        <v>69</v>
      </c>
      <c r="C668" s="587"/>
      <c r="D668" s="587"/>
      <c r="E668" s="587"/>
      <c r="F668" s="38"/>
      <c r="G668" s="172" t="str">
        <f>IF(F668=0,"",(F668/('Relatório PCP - Tabela 3'!P$132*'Relatório PCP - Tabela 3'!Q$132))*1000)</f>
        <v/>
      </c>
      <c r="H668" s="173">
        <f>IF('Relatório PCP - Tabela 3'!F$6='PCP - Tabela 2'!E$11,'PCP - Tabela 1'!K646,IF('Relatório PCP - Tabela 3'!F$6='PCP - Tabela 2'!I$11,'PCP - Tabela 1'!L646,IF('Relatório PCP - Tabela 3'!F$6='PCP - Tabela 2'!M$11,'PCP - Tabela 1'!M646,IF('Relatório PCP - Tabela 3'!F$6='PCP - Tabela 2'!Q$11,'PCP - Tabela 1'!N646,""))))</f>
        <v>0</v>
      </c>
      <c r="I668" s="38"/>
      <c r="J668" s="602" t="str">
        <f>IF(I668=0,"",(I668/('Relatório PCP - Tabela 3'!P$134*'Relatório PCP - Tabela 3'!Q$134))*1000)</f>
        <v/>
      </c>
      <c r="K668" s="602"/>
      <c r="L668" s="173">
        <f>IF('Relatório PCP - Tabela 3'!F$6='PCP - Tabela 2'!E$11,'PCP - Tabela 1'!F685,IF('Relatório PCP - Tabela 3'!F$6='PCP - Tabela 2'!I$11,'PCP - Tabela 1'!G685,IF('Relatório PCP - Tabela 3'!F$6='PCP - Tabela 2'!M$11,'PCP - Tabela 1'!H685,IF('Relatório PCP - Tabela 3'!F$6='PCP - Tabela 2'!Q$11,'PCP - Tabela 1'!I685,""))))</f>
        <v>0</v>
      </c>
      <c r="M668" s="189"/>
      <c r="N668" s="189"/>
      <c r="O668" s="189"/>
      <c r="P668" s="189"/>
      <c r="Q668" s="190">
        <f t="shared" si="34"/>
        <v>0</v>
      </c>
      <c r="R668" s="190"/>
    </row>
    <row r="669" spans="1:18" ht="13.35" customHeight="1" x14ac:dyDescent="0.2">
      <c r="A669" s="36">
        <v>9</v>
      </c>
      <c r="B669" s="587" t="s">
        <v>71</v>
      </c>
      <c r="C669" s="587"/>
      <c r="D669" s="587"/>
      <c r="E669" s="587"/>
      <c r="F669" s="38"/>
      <c r="G669" s="172" t="str">
        <f>IF(F669=0,"",(F669/('Relatório PCP - Tabela 3'!P$132*'Relatório PCP - Tabela 3'!Q$132))*1000)</f>
        <v/>
      </c>
      <c r="H669" s="173">
        <f>IF('Relatório PCP - Tabela 3'!F$6='PCP - Tabela 2'!E$11,'PCP - Tabela 1'!K647,IF('Relatório PCP - Tabela 3'!F$6='PCP - Tabela 2'!I$11,'PCP - Tabela 1'!L647,IF('Relatório PCP - Tabela 3'!F$6='PCP - Tabela 2'!M$11,'PCP - Tabela 1'!M647,IF('Relatório PCP - Tabela 3'!F$6='PCP - Tabela 2'!Q$11,'PCP - Tabela 1'!N647,""))))</f>
        <v>0</v>
      </c>
      <c r="I669" s="38"/>
      <c r="J669" s="602" t="str">
        <f>IF(I669=0,"",(I669/('Relatório PCP - Tabela 3'!P$134*'Relatório PCP - Tabela 3'!Q$134))*1000)</f>
        <v/>
      </c>
      <c r="K669" s="602"/>
      <c r="L669" s="173">
        <f>IF('Relatório PCP - Tabela 3'!F$6='PCP - Tabela 2'!E$11,'PCP - Tabela 1'!F686,IF('Relatório PCP - Tabela 3'!F$6='PCP - Tabela 2'!I$11,'PCP - Tabela 1'!G686,IF('Relatório PCP - Tabela 3'!F$6='PCP - Tabela 2'!M$11,'PCP - Tabela 1'!H686,IF('Relatório PCP - Tabela 3'!F$6='PCP - Tabela 2'!Q$11,'PCP - Tabela 1'!I686,""))))</f>
        <v>0</v>
      </c>
      <c r="M669" s="189"/>
      <c r="N669" s="189"/>
      <c r="O669" s="189"/>
      <c r="P669" s="189"/>
      <c r="Q669" s="190">
        <f t="shared" si="34"/>
        <v>0</v>
      </c>
      <c r="R669" s="190"/>
    </row>
    <row r="670" spans="1:18" ht="13.35" customHeight="1" x14ac:dyDescent="0.2">
      <c r="A670" s="36">
        <v>10</v>
      </c>
      <c r="B670" s="587" t="s">
        <v>73</v>
      </c>
      <c r="C670" s="587"/>
      <c r="D670" s="587"/>
      <c r="E670" s="587"/>
      <c r="F670" s="38"/>
      <c r="G670" s="172" t="str">
        <f>IF(F670=0,"",(F670/('Relatório PCP - Tabela 3'!P$132*'Relatório PCP - Tabela 3'!Q$132))*1000)</f>
        <v/>
      </c>
      <c r="H670" s="173">
        <f>IF('Relatório PCP - Tabela 3'!F$6='PCP - Tabela 2'!E$11,'PCP - Tabela 1'!K648,IF('Relatório PCP - Tabela 3'!F$6='PCP - Tabela 2'!I$11,'PCP - Tabela 1'!L648,IF('Relatório PCP - Tabela 3'!F$6='PCP - Tabela 2'!M$11,'PCP - Tabela 1'!M648,IF('Relatório PCP - Tabela 3'!F$6='PCP - Tabela 2'!Q$11,'PCP - Tabela 1'!N648,""))))</f>
        <v>0</v>
      </c>
      <c r="I670" s="38"/>
      <c r="J670" s="602" t="str">
        <f>IF(I670=0,"",(I670/('Relatório PCP - Tabela 3'!P$134*'Relatório PCP - Tabela 3'!Q$134))*1000)</f>
        <v/>
      </c>
      <c r="K670" s="602"/>
      <c r="L670" s="173">
        <f>IF('Relatório PCP - Tabela 3'!F$6='PCP - Tabela 2'!E$11,'PCP - Tabela 1'!F687,IF('Relatório PCP - Tabela 3'!F$6='PCP - Tabela 2'!I$11,'PCP - Tabela 1'!G687,IF('Relatório PCP - Tabela 3'!F$6='PCP - Tabela 2'!M$11,'PCP - Tabela 1'!H687,IF('Relatório PCP - Tabela 3'!F$6='PCP - Tabela 2'!Q$11,'PCP - Tabela 1'!I687,""))))</f>
        <v>0</v>
      </c>
      <c r="M670" s="189"/>
      <c r="N670" s="189"/>
      <c r="O670" s="189"/>
      <c r="P670" s="189"/>
      <c r="Q670" s="190">
        <f t="shared" si="34"/>
        <v>0</v>
      </c>
      <c r="R670" s="190"/>
    </row>
    <row r="671" spans="1:18" ht="13.35" customHeight="1" x14ac:dyDescent="0.2">
      <c r="A671" s="36">
        <v>11</v>
      </c>
      <c r="B671" s="587" t="s">
        <v>75</v>
      </c>
      <c r="C671" s="587"/>
      <c r="D671" s="587"/>
      <c r="E671" s="587"/>
      <c r="F671" s="38"/>
      <c r="G671" s="172" t="str">
        <f>IF(F671=0,"",(F671/('Relatório PCP - Tabela 3'!P$132*'Relatório PCP - Tabela 3'!Q$132))*1000)</f>
        <v/>
      </c>
      <c r="H671" s="173">
        <f>IF('Relatório PCP - Tabela 3'!F$6='PCP - Tabela 2'!E$11,'PCP - Tabela 1'!K649,IF('Relatório PCP - Tabela 3'!F$6='PCP - Tabela 2'!I$11,'PCP - Tabela 1'!L649,IF('Relatório PCP - Tabela 3'!F$6='PCP - Tabela 2'!M$11,'PCP - Tabela 1'!M649,IF('Relatório PCP - Tabela 3'!F$6='PCP - Tabela 2'!Q$11,'PCP - Tabela 1'!N649,""))))</f>
        <v>0</v>
      </c>
      <c r="I671" s="38"/>
      <c r="J671" s="602" t="str">
        <f>IF(I671=0,"",(I671/('Relatório PCP - Tabela 3'!P$134*'Relatório PCP - Tabela 3'!Q$134))*1000)</f>
        <v/>
      </c>
      <c r="K671" s="602"/>
      <c r="L671" s="173">
        <f>IF('Relatório PCP - Tabela 3'!F$6='PCP - Tabela 2'!E$11,'PCP - Tabela 1'!F688,IF('Relatório PCP - Tabela 3'!F$6='PCP - Tabela 2'!I$11,'PCP - Tabela 1'!G688,IF('Relatório PCP - Tabela 3'!F$6='PCP - Tabela 2'!M$11,'PCP - Tabela 1'!H688,IF('Relatório PCP - Tabela 3'!F$6='PCP - Tabela 2'!Q$11,'PCP - Tabela 1'!I688,""))))</f>
        <v>0</v>
      </c>
      <c r="M671" s="189"/>
      <c r="N671" s="189"/>
      <c r="O671" s="189"/>
      <c r="P671" s="189"/>
      <c r="Q671" s="190">
        <f t="shared" si="34"/>
        <v>0</v>
      </c>
      <c r="R671" s="190"/>
    </row>
    <row r="672" spans="1:18" ht="13.35" customHeight="1" x14ac:dyDescent="0.2">
      <c r="A672" s="36">
        <v>12</v>
      </c>
      <c r="B672" s="587" t="s">
        <v>77</v>
      </c>
      <c r="C672" s="587"/>
      <c r="D672" s="587"/>
      <c r="E672" s="587"/>
      <c r="F672" s="38"/>
      <c r="G672" s="172" t="str">
        <f>IF(F672=0,"",(F672/('Relatório PCP - Tabela 3'!P$132*'Relatório PCP - Tabela 3'!Q$132))*1000)</f>
        <v/>
      </c>
      <c r="H672" s="173">
        <f>IF('Relatório PCP - Tabela 3'!F$6='PCP - Tabela 2'!E$11,'PCP - Tabela 1'!K650,IF('Relatório PCP - Tabela 3'!F$6='PCP - Tabela 2'!I$11,'PCP - Tabela 1'!L650,IF('Relatório PCP - Tabela 3'!F$6='PCP - Tabela 2'!M$11,'PCP - Tabela 1'!M650,IF('Relatório PCP - Tabela 3'!F$6='PCP - Tabela 2'!Q$11,'PCP - Tabela 1'!N650,""))))</f>
        <v>0</v>
      </c>
      <c r="I672" s="38"/>
      <c r="J672" s="602" t="str">
        <f>IF(I672=0,"",(I672/('Relatório PCP - Tabela 3'!P$134*'Relatório PCP - Tabela 3'!Q$134))*1000)</f>
        <v/>
      </c>
      <c r="K672" s="602"/>
      <c r="L672" s="173">
        <f>IF('Relatório PCP - Tabela 3'!F$6='PCP - Tabela 2'!E$11,'PCP - Tabela 1'!F689,IF('Relatório PCP - Tabela 3'!F$6='PCP - Tabela 2'!I$11,'PCP - Tabela 1'!G689,IF('Relatório PCP - Tabela 3'!F$6='PCP - Tabela 2'!M$11,'PCP - Tabela 1'!H689,IF('Relatório PCP - Tabela 3'!F$6='PCP - Tabela 2'!Q$11,'PCP - Tabela 1'!I689,""))))</f>
        <v>0</v>
      </c>
      <c r="M672" s="189"/>
      <c r="N672" s="189"/>
      <c r="O672" s="189"/>
      <c r="P672" s="189"/>
      <c r="Q672" s="190">
        <f t="shared" si="34"/>
        <v>0</v>
      </c>
      <c r="R672" s="190"/>
    </row>
    <row r="673" spans="1:18" ht="13.35" customHeight="1" x14ac:dyDescent="0.2">
      <c r="A673" s="36">
        <v>13</v>
      </c>
      <c r="B673" s="587" t="s">
        <v>79</v>
      </c>
      <c r="C673" s="587"/>
      <c r="D673" s="587"/>
      <c r="E673" s="587"/>
      <c r="F673" s="38"/>
      <c r="G673" s="172" t="str">
        <f>IF(F673=0,"",(F673/('Relatório PCP - Tabela 3'!P$132*'Relatório PCP - Tabela 3'!Q$132))*1000)</f>
        <v/>
      </c>
      <c r="H673" s="173">
        <f>IF('Relatório PCP - Tabela 3'!F$6='PCP - Tabela 2'!E$11,'PCP - Tabela 1'!K651,IF('Relatório PCP - Tabela 3'!F$6='PCP - Tabela 2'!I$11,'PCP - Tabela 1'!L651,IF('Relatório PCP - Tabela 3'!F$6='PCP - Tabela 2'!M$11,'PCP - Tabela 1'!M651,IF('Relatório PCP - Tabela 3'!F$6='PCP - Tabela 2'!Q$11,'PCP - Tabela 1'!N651,""))))</f>
        <v>0</v>
      </c>
      <c r="I673" s="38"/>
      <c r="J673" s="602" t="str">
        <f>IF(I673=0,"",(I673/('Relatório PCP - Tabela 3'!P$134*'Relatório PCP - Tabela 3'!Q$134))*1000)</f>
        <v/>
      </c>
      <c r="K673" s="602"/>
      <c r="L673" s="173">
        <f>IF('Relatório PCP - Tabela 3'!F$6='PCP - Tabela 2'!E$11,'PCP - Tabela 1'!F690,IF('Relatório PCP - Tabela 3'!F$6='PCP - Tabela 2'!I$11,'PCP - Tabela 1'!G690,IF('Relatório PCP - Tabela 3'!F$6='PCP - Tabela 2'!M$11,'PCP - Tabela 1'!H690,IF('Relatório PCP - Tabela 3'!F$6='PCP - Tabela 2'!Q$11,'PCP - Tabela 1'!I690,""))))</f>
        <v>0</v>
      </c>
      <c r="M673" s="189"/>
      <c r="N673" s="189"/>
      <c r="O673" s="189"/>
      <c r="P673" s="189"/>
      <c r="Q673" s="190">
        <f t="shared" si="34"/>
        <v>0</v>
      </c>
      <c r="R673" s="190"/>
    </row>
    <row r="674" spans="1:18" ht="13.35" customHeight="1" x14ac:dyDescent="0.2">
      <c r="A674" s="36">
        <v>14</v>
      </c>
      <c r="B674" s="587" t="s">
        <v>81</v>
      </c>
      <c r="C674" s="587"/>
      <c r="D674" s="587"/>
      <c r="E674" s="587"/>
      <c r="F674" s="38"/>
      <c r="G674" s="172" t="str">
        <f>IF(F674=0,"",(F674/('Relatório PCP - Tabela 3'!P$132*'Relatório PCP - Tabela 3'!Q$132))*1000)</f>
        <v/>
      </c>
      <c r="H674" s="173">
        <f>IF('Relatório PCP - Tabela 3'!F$6='PCP - Tabela 2'!E$11,'PCP - Tabela 1'!K652,IF('Relatório PCP - Tabela 3'!F$6='PCP - Tabela 2'!I$11,'PCP - Tabela 1'!L652,IF('Relatório PCP - Tabela 3'!F$6='PCP - Tabela 2'!M$11,'PCP - Tabela 1'!M652,IF('Relatório PCP - Tabela 3'!F$6='PCP - Tabela 2'!Q$11,'PCP - Tabela 1'!N652,""))))</f>
        <v>0</v>
      </c>
      <c r="I674" s="38"/>
      <c r="J674" s="602" t="str">
        <f>IF(I674=0,"",(I674/('Relatório PCP - Tabela 3'!P$134*'Relatório PCP - Tabela 3'!Q$134))*1000)</f>
        <v/>
      </c>
      <c r="K674" s="602"/>
      <c r="L674" s="173">
        <f>IF('Relatório PCP - Tabela 3'!F$6='PCP - Tabela 2'!E$11,'PCP - Tabela 1'!F691,IF('Relatório PCP - Tabela 3'!F$6='PCP - Tabela 2'!I$11,'PCP - Tabela 1'!G691,IF('Relatório PCP - Tabela 3'!F$6='PCP - Tabela 2'!M$11,'PCP - Tabela 1'!H691,IF('Relatório PCP - Tabela 3'!F$6='PCP - Tabela 2'!Q$11,'PCP - Tabela 1'!I691,""))))</f>
        <v>0</v>
      </c>
      <c r="M674" s="189"/>
      <c r="N674" s="189"/>
      <c r="O674" s="189"/>
      <c r="P674" s="189"/>
      <c r="Q674" s="190">
        <f t="shared" si="34"/>
        <v>0</v>
      </c>
      <c r="R674" s="190"/>
    </row>
    <row r="675" spans="1:18" ht="13.35" customHeight="1" x14ac:dyDescent="0.2">
      <c r="A675" s="36">
        <v>15</v>
      </c>
      <c r="B675" s="587" t="s">
        <v>83</v>
      </c>
      <c r="C675" s="587"/>
      <c r="D675" s="587"/>
      <c r="E675" s="587"/>
      <c r="F675" s="38"/>
      <c r="G675" s="172" t="str">
        <f>IF(F675=0,"",(F675/('Relatório PCP - Tabela 3'!P$132*'Relatório PCP - Tabela 3'!Q$132))*1000)</f>
        <v/>
      </c>
      <c r="H675" s="173">
        <f>IF('Relatório PCP - Tabela 3'!F$6='PCP - Tabela 2'!E$11,'PCP - Tabela 1'!K653,IF('Relatório PCP - Tabela 3'!F$6='PCP - Tabela 2'!I$11,'PCP - Tabela 1'!L653,IF('Relatório PCP - Tabela 3'!F$6='PCP - Tabela 2'!M$11,'PCP - Tabela 1'!M653,IF('Relatório PCP - Tabela 3'!F$6='PCP - Tabela 2'!Q$11,'PCP - Tabela 1'!N653,""))))</f>
        <v>0</v>
      </c>
      <c r="I675" s="38"/>
      <c r="J675" s="602" t="str">
        <f>IF(I675=0,"",(I675/('Relatório PCP - Tabela 3'!P$134*'Relatório PCP - Tabela 3'!Q$134))*1000)</f>
        <v/>
      </c>
      <c r="K675" s="602"/>
      <c r="L675" s="173">
        <f>IF('Relatório PCP - Tabela 3'!F$6='PCP - Tabela 2'!E$11,'PCP - Tabela 1'!F692,IF('Relatório PCP - Tabela 3'!F$6='PCP - Tabela 2'!I$11,'PCP - Tabela 1'!G692,IF('Relatório PCP - Tabela 3'!F$6='PCP - Tabela 2'!M$11,'PCP - Tabela 1'!H692,IF('Relatório PCP - Tabela 3'!F$6='PCP - Tabela 2'!Q$11,'PCP - Tabela 1'!I692,""))))</f>
        <v>0</v>
      </c>
      <c r="M675" s="189"/>
      <c r="N675" s="189"/>
      <c r="O675" s="189"/>
      <c r="P675" s="189"/>
      <c r="Q675" s="190">
        <f t="shared" si="34"/>
        <v>0</v>
      </c>
      <c r="R675" s="190"/>
    </row>
    <row r="676" spans="1:18" ht="13.35" customHeight="1" x14ac:dyDescent="0.2">
      <c r="A676" s="36">
        <v>16</v>
      </c>
      <c r="B676" s="587" t="s">
        <v>85</v>
      </c>
      <c r="C676" s="587"/>
      <c r="D676" s="587"/>
      <c r="E676" s="587"/>
      <c r="F676" s="38"/>
      <c r="G676" s="172" t="str">
        <f>IF(F676=0,"",(F676/('Relatório PCP - Tabela 3'!P$132*'Relatório PCP - Tabela 3'!Q$132))*1000)</f>
        <v/>
      </c>
      <c r="H676" s="173">
        <f>IF('Relatório PCP - Tabela 3'!F$6='PCP - Tabela 2'!E$11,'PCP - Tabela 1'!K654,IF('Relatório PCP - Tabela 3'!F$6='PCP - Tabela 2'!I$11,'PCP - Tabela 1'!L654,IF('Relatório PCP - Tabela 3'!F$6='PCP - Tabela 2'!M$11,'PCP - Tabela 1'!M654,IF('Relatório PCP - Tabela 3'!F$6='PCP - Tabela 2'!Q$11,'PCP - Tabela 1'!N654,""))))</f>
        <v>0</v>
      </c>
      <c r="I676" s="38"/>
      <c r="J676" s="602" t="str">
        <f>IF(I676=0,"",(I676/('Relatório PCP - Tabela 3'!P$134*'Relatório PCP - Tabela 3'!Q$134))*1000)</f>
        <v/>
      </c>
      <c r="K676" s="602"/>
      <c r="L676" s="173">
        <f>IF('Relatório PCP - Tabela 3'!F$6='PCP - Tabela 2'!E$11,'PCP - Tabela 1'!F693,IF('Relatório PCP - Tabela 3'!F$6='PCP - Tabela 2'!I$11,'PCP - Tabela 1'!G693,IF('Relatório PCP - Tabela 3'!F$6='PCP - Tabela 2'!M$11,'PCP - Tabela 1'!H693,IF('Relatório PCP - Tabela 3'!F$6='PCP - Tabela 2'!Q$11,'PCP - Tabela 1'!I693,""))))</f>
        <v>0</v>
      </c>
      <c r="M676" s="189"/>
      <c r="N676" s="189"/>
      <c r="O676" s="189"/>
      <c r="P676" s="189"/>
      <c r="Q676" s="190">
        <f t="shared" si="34"/>
        <v>0</v>
      </c>
      <c r="R676" s="190"/>
    </row>
    <row r="677" spans="1:18" ht="13.35" customHeight="1" x14ac:dyDescent="0.2">
      <c r="A677" s="36">
        <v>17</v>
      </c>
      <c r="B677" s="587" t="s">
        <v>87</v>
      </c>
      <c r="C677" s="587"/>
      <c r="D677" s="587"/>
      <c r="E677" s="587"/>
      <c r="F677" s="38"/>
      <c r="G677" s="172" t="str">
        <f>IF(F677=0,"",(F677/('Relatório PCP - Tabela 3'!P$132*'Relatório PCP - Tabela 3'!Q$132))*1000)</f>
        <v/>
      </c>
      <c r="H677" s="173">
        <f>IF('Relatório PCP - Tabela 3'!F$6='PCP - Tabela 2'!E$11,'PCP - Tabela 1'!K655,IF('Relatório PCP - Tabela 3'!F$6='PCP - Tabela 2'!I$11,'PCP - Tabela 1'!L655,IF('Relatório PCP - Tabela 3'!F$6='PCP - Tabela 2'!M$11,'PCP - Tabela 1'!M655,IF('Relatório PCP - Tabela 3'!F$6='PCP - Tabela 2'!Q$11,'PCP - Tabela 1'!N655,""))))</f>
        <v>0</v>
      </c>
      <c r="I677" s="38"/>
      <c r="J677" s="602" t="str">
        <f>IF(I677=0,"",(I677/('Relatório PCP - Tabela 3'!P$134*'Relatório PCP - Tabela 3'!Q$134))*1000)</f>
        <v/>
      </c>
      <c r="K677" s="602"/>
      <c r="L677" s="173">
        <f>IF('Relatório PCP - Tabela 3'!F$6='PCP - Tabela 2'!E$11,'PCP - Tabela 1'!F694,IF('Relatório PCP - Tabela 3'!F$6='PCP - Tabela 2'!I$11,'PCP - Tabela 1'!G694,IF('Relatório PCP - Tabela 3'!F$6='PCP - Tabela 2'!M$11,'PCP - Tabela 1'!H694,IF('Relatório PCP - Tabela 3'!F$6='PCP - Tabela 2'!Q$11,'PCP - Tabela 1'!I694,""))))</f>
        <v>0</v>
      </c>
      <c r="M677" s="189"/>
      <c r="N677" s="189"/>
      <c r="O677" s="189"/>
      <c r="P677" s="189"/>
      <c r="Q677" s="190">
        <f t="shared" si="34"/>
        <v>0</v>
      </c>
      <c r="R677" s="190"/>
    </row>
    <row r="678" spans="1:18" ht="13.35" customHeight="1" x14ac:dyDescent="0.2">
      <c r="A678" s="36">
        <v>18</v>
      </c>
      <c r="B678" s="499" t="s">
        <v>89</v>
      </c>
      <c r="C678" s="499"/>
      <c r="D678" s="499"/>
      <c r="E678" s="499"/>
      <c r="F678" s="38"/>
      <c r="G678" s="172" t="str">
        <f>IF(F678=0,"",(F678/('Relatório PCP - Tabela 3'!P$132*'Relatório PCP - Tabela 3'!Q$132))*1000)</f>
        <v/>
      </c>
      <c r="H678" s="173">
        <f>IF('Relatório PCP - Tabela 3'!F$6='PCP - Tabela 2'!E$11,'PCP - Tabela 1'!K656,IF('Relatório PCP - Tabela 3'!F$6='PCP - Tabela 2'!I$11,'PCP - Tabela 1'!L656,IF('Relatório PCP - Tabela 3'!F$6='PCP - Tabela 2'!M$11,'PCP - Tabela 1'!M656,IF('Relatório PCP - Tabela 3'!F$6='PCP - Tabela 2'!Q$11,'PCP - Tabela 1'!N656,""))))</f>
        <v>0</v>
      </c>
      <c r="I678" s="38"/>
      <c r="J678" s="602" t="str">
        <f>IF(I678=0,"",(I678/('Relatório PCP - Tabela 3'!P$134*'Relatório PCP - Tabela 3'!Q$134))*1000)</f>
        <v/>
      </c>
      <c r="K678" s="602"/>
      <c r="L678" s="173">
        <f>IF('Relatório PCP - Tabela 3'!F$6='PCP - Tabela 2'!E$11,'PCP - Tabela 1'!F695,IF('Relatório PCP - Tabela 3'!F$6='PCP - Tabela 2'!I$11,'PCP - Tabela 1'!G695,IF('Relatório PCP - Tabela 3'!F$6='PCP - Tabela 2'!M$11,'PCP - Tabela 1'!H695,IF('Relatório PCP - Tabela 3'!F$6='PCP - Tabela 2'!Q$11,'PCP - Tabela 1'!I695,""))))</f>
        <v>0</v>
      </c>
      <c r="M678" s="166"/>
      <c r="N678" s="166"/>
      <c r="O678" s="166"/>
      <c r="P678" s="166"/>
      <c r="Q678" s="190">
        <f t="shared" si="34"/>
        <v>0</v>
      </c>
      <c r="R678" s="192"/>
    </row>
    <row r="679" spans="1:18" ht="13.35" customHeight="1" x14ac:dyDescent="0.2">
      <c r="A679" s="36">
        <v>19</v>
      </c>
      <c r="B679" s="587" t="s">
        <v>92</v>
      </c>
      <c r="C679" s="587"/>
      <c r="D679" s="587"/>
      <c r="E679" s="587"/>
      <c r="F679" s="38"/>
      <c r="G679" s="172" t="str">
        <f>IF(F679=0,"",(F679/('Relatório PCP - Tabela 3'!P$132*'Relatório PCP - Tabela 3'!Q$132))*1000)</f>
        <v/>
      </c>
      <c r="H679" s="173">
        <f>IF('Relatório PCP - Tabela 3'!F$6='PCP - Tabela 2'!E$11,'PCP - Tabela 1'!K657,IF('Relatório PCP - Tabela 3'!F$6='PCP - Tabela 2'!I$11,'PCP - Tabela 1'!L657,IF('Relatório PCP - Tabela 3'!F$6='PCP - Tabela 2'!M$11,'PCP - Tabela 1'!M657,IF('Relatório PCP - Tabela 3'!F$6='PCP - Tabela 2'!Q$11,'PCP - Tabela 1'!N657,""))))</f>
        <v>0</v>
      </c>
      <c r="I679" s="38"/>
      <c r="J679" s="602" t="str">
        <f>IF(I679=0,"",(I679/('Relatório PCP - Tabela 3'!P$134*'Relatório PCP - Tabela 3'!Q$134))*1000)</f>
        <v/>
      </c>
      <c r="K679" s="602"/>
      <c r="L679" s="173">
        <f>IF('Relatório PCP - Tabela 3'!F$6='PCP - Tabela 2'!E$11,'PCP - Tabela 1'!F696,IF('Relatório PCP - Tabela 3'!F$6='PCP - Tabela 2'!I$11,'PCP - Tabela 1'!G696,IF('Relatório PCP - Tabela 3'!F$6='PCP - Tabela 2'!M$11,'PCP - Tabela 1'!H696,IF('Relatório PCP - Tabela 3'!F$6='PCP - Tabela 2'!Q$11,'PCP - Tabela 1'!I696,""))))</f>
        <v>0</v>
      </c>
      <c r="M679" s="189"/>
      <c r="N679" s="189"/>
      <c r="O679" s="189"/>
      <c r="P679" s="189"/>
      <c r="Q679" s="190">
        <f t="shared" si="34"/>
        <v>0</v>
      </c>
      <c r="R679" s="190"/>
    </row>
    <row r="680" spans="1:18" ht="13.35" customHeight="1" x14ac:dyDescent="0.2">
      <c r="A680" s="44"/>
      <c r="B680" s="499" t="s">
        <v>220</v>
      </c>
      <c r="C680" s="499"/>
      <c r="D680" s="499"/>
      <c r="E680" s="499"/>
      <c r="F680" s="178"/>
      <c r="G680" s="193"/>
      <c r="H680" s="180"/>
      <c r="I680" s="178"/>
      <c r="J680" s="609"/>
      <c r="K680" s="609"/>
      <c r="L680" s="180"/>
      <c r="M680" s="189"/>
      <c r="N680" s="189"/>
      <c r="O680" s="189"/>
      <c r="P680" s="189"/>
      <c r="Q680" s="190"/>
      <c r="R680" s="190"/>
    </row>
    <row r="681" spans="1:18" ht="13.35" customHeight="1" x14ac:dyDescent="0.2">
      <c r="A681" s="36">
        <v>20</v>
      </c>
      <c r="B681" s="600" t="str">
        <f>B643</f>
        <v/>
      </c>
      <c r="C681" s="600"/>
      <c r="D681" s="600"/>
      <c r="E681" s="600"/>
      <c r="F681" s="38"/>
      <c r="G681" s="172" t="str">
        <f>IF(F681=0,"",(F681/('Relatório PCP - Tabela 3'!P$132*'Relatório PCP - Tabela 3'!Q$132))*1000)</f>
        <v/>
      </c>
      <c r="H681" s="173">
        <f>IF('Relatório PCP - Tabela 3'!F$6='PCP - Tabela 2'!E$11,'PCP - Tabela 1'!K659,IF('Relatório PCP - Tabela 3'!F$6='PCP - Tabela 2'!I$11,'PCP - Tabela 1'!L659,IF('Relatório PCP - Tabela 3'!F$6='PCP - Tabela 2'!M$11,'PCP - Tabela 1'!M659,IF('Relatório PCP - Tabela 3'!F$6='PCP - Tabela 2'!Q$11,'PCP - Tabela 1'!N659,""))))</f>
        <v>0</v>
      </c>
      <c r="I681" s="38"/>
      <c r="J681" s="602" t="str">
        <f>IF(I681=0,"",(I681/('Relatório PCP - Tabela 3'!P$134*'Relatório PCP - Tabela 3'!Q$134))*1000)</f>
        <v/>
      </c>
      <c r="K681" s="602"/>
      <c r="L681" s="173">
        <f>IF('Relatório PCP - Tabela 3'!F$6='PCP - Tabela 2'!E$11,'PCP - Tabela 1'!F698,IF('Relatório PCP - Tabela 3'!F$6='PCP - Tabela 2'!I$11,'PCP - Tabela 1'!G698,IF('Relatório PCP - Tabela 3'!F$6='PCP - Tabela 2'!M$11,'PCP - Tabela 1'!H698,IF('Relatório PCP - Tabela 3'!F$6='PCP - Tabela 2'!Q$11,'PCP - Tabela 1'!I698,""))))</f>
        <v>0</v>
      </c>
      <c r="M681" s="189"/>
      <c r="N681" s="189"/>
      <c r="O681" s="189"/>
      <c r="P681" s="189"/>
      <c r="Q681" s="190">
        <f>F681+I681</f>
        <v>0</v>
      </c>
      <c r="R681" s="190"/>
    </row>
    <row r="682" spans="1:18" ht="13.35" customHeight="1" x14ac:dyDescent="0.2">
      <c r="A682" s="36">
        <v>21</v>
      </c>
      <c r="B682" s="564" t="str">
        <f>B644</f>
        <v/>
      </c>
      <c r="C682" s="564"/>
      <c r="D682" s="564"/>
      <c r="E682" s="564"/>
      <c r="F682" s="38"/>
      <c r="G682" s="172" t="str">
        <f>IF(F682=0,"",(F682/('Relatório PCP - Tabela 3'!P$132*'Relatório PCP - Tabela 3'!Q$132))*1000)</f>
        <v/>
      </c>
      <c r="H682" s="173">
        <f>IF('Relatório PCP - Tabela 3'!F$6='PCP - Tabela 2'!E$11,'PCP - Tabela 1'!K660,IF('Relatório PCP - Tabela 3'!F$6='PCP - Tabela 2'!I$11,'PCP - Tabela 1'!L660,IF('Relatório PCP - Tabela 3'!F$6='PCP - Tabela 2'!M$11,'PCP - Tabela 1'!M660,IF('Relatório PCP - Tabela 3'!F$6='PCP - Tabela 2'!Q$11,'PCP - Tabela 1'!N660,""))))</f>
        <v>0</v>
      </c>
      <c r="I682" s="38"/>
      <c r="J682" s="602" t="str">
        <f>IF(I682=0,"",(I682/('Relatório PCP - Tabela 3'!P$134*'Relatório PCP - Tabela 3'!Q$134))*1000)</f>
        <v/>
      </c>
      <c r="K682" s="602"/>
      <c r="L682" s="173">
        <f>IF('Relatório PCP - Tabela 3'!F$6='PCP - Tabela 2'!E$11,'PCP - Tabela 1'!F699,IF('Relatório PCP - Tabela 3'!F$6='PCP - Tabela 2'!I$11,'PCP - Tabela 1'!G699,IF('Relatório PCP - Tabela 3'!F$6='PCP - Tabela 2'!M$11,'PCP - Tabela 1'!H699,IF('Relatório PCP - Tabela 3'!F$6='PCP - Tabela 2'!Q$11,'PCP - Tabela 1'!I699,""))))</f>
        <v>0</v>
      </c>
      <c r="M682" s="189"/>
      <c r="N682" s="189"/>
      <c r="O682" s="189"/>
      <c r="P682" s="189"/>
      <c r="Q682" s="190">
        <f>F682+I682</f>
        <v>0</v>
      </c>
      <c r="R682" s="190"/>
    </row>
    <row r="683" spans="1:18" ht="13.35" customHeight="1" x14ac:dyDescent="0.2">
      <c r="A683" s="36">
        <v>22</v>
      </c>
      <c r="B683" s="600" t="str">
        <f>B645</f>
        <v/>
      </c>
      <c r="C683" s="600"/>
      <c r="D683" s="600"/>
      <c r="E683" s="600"/>
      <c r="F683" s="38"/>
      <c r="G683" s="172" t="str">
        <f>IF(F683=0,"",(F683/('Relatório PCP - Tabela 3'!P$132*'Relatório PCP - Tabela 3'!Q$132))*1000)</f>
        <v/>
      </c>
      <c r="H683" s="173">
        <f>IF('Relatório PCP - Tabela 3'!F$6='PCP - Tabela 2'!E$11,'PCP - Tabela 1'!K661,IF('Relatório PCP - Tabela 3'!F$6='PCP - Tabela 2'!I$11,'PCP - Tabela 1'!L661,IF('Relatório PCP - Tabela 3'!F$6='PCP - Tabela 2'!M$11,'PCP - Tabela 1'!M661,IF('Relatório PCP - Tabela 3'!F$6='PCP - Tabela 2'!Q$11,'PCP - Tabela 1'!N661,""))))</f>
        <v>0</v>
      </c>
      <c r="I683" s="38"/>
      <c r="J683" s="602" t="str">
        <f>IF(I683=0,"",(I683/('Relatório PCP - Tabela 3'!P$134*'Relatório PCP - Tabela 3'!Q$134))*1000)</f>
        <v/>
      </c>
      <c r="K683" s="602"/>
      <c r="L683" s="173">
        <f>IF('Relatório PCP - Tabela 3'!F$6='PCP - Tabela 2'!E$11,'PCP - Tabela 1'!F700,IF('Relatório PCP - Tabela 3'!F$6='PCP - Tabela 2'!I$11,'PCP - Tabela 1'!G700,IF('Relatório PCP - Tabela 3'!F$6='PCP - Tabela 2'!M$11,'PCP - Tabela 1'!H700,IF('Relatório PCP - Tabela 3'!F$6='PCP - Tabela 2'!Q$11,'PCP - Tabela 1'!I700,""))))</f>
        <v>0</v>
      </c>
      <c r="M683" s="4"/>
      <c r="N683" s="4"/>
      <c r="O683" s="4"/>
      <c r="P683" s="4"/>
      <c r="Q683" s="190">
        <f>F683+I683</f>
        <v>0</v>
      </c>
    </row>
    <row r="684" spans="1:18" ht="13.35" customHeight="1" x14ac:dyDescent="0.2">
      <c r="A684" s="36">
        <v>23</v>
      </c>
      <c r="B684" s="600" t="str">
        <f>B646</f>
        <v/>
      </c>
      <c r="C684" s="600"/>
      <c r="D684" s="600"/>
      <c r="E684" s="600"/>
      <c r="F684" s="38"/>
      <c r="G684" s="172" t="str">
        <f>IF(F684=0,"",(F684/('Relatório PCP - Tabela 3'!P$132*'Relatório PCP - Tabela 3'!Q$132))*1000)</f>
        <v/>
      </c>
      <c r="H684" s="173">
        <f>IF('Relatório PCP - Tabela 3'!F$6='PCP - Tabela 2'!E$11,'PCP - Tabela 1'!K662,IF('Relatório PCP - Tabela 3'!F$6='PCP - Tabela 2'!I$11,'PCP - Tabela 1'!L662,IF('Relatório PCP - Tabela 3'!F$6='PCP - Tabela 2'!M$11,'PCP - Tabela 1'!M662,IF('Relatório PCP - Tabela 3'!F$6='PCP - Tabela 2'!Q$11,'PCP - Tabela 1'!N662,""))))</f>
        <v>0</v>
      </c>
      <c r="I684" s="38"/>
      <c r="J684" s="602" t="str">
        <f>IF(I684=0,"",(I684/('Relatório PCP - Tabela 3'!P$134*'Relatório PCP - Tabela 3'!Q$134))*1000)</f>
        <v/>
      </c>
      <c r="K684" s="602"/>
      <c r="L684" s="173">
        <f>IF('Relatório PCP - Tabela 3'!F$6='PCP - Tabela 2'!E$11,'PCP - Tabela 1'!F701,IF('Relatório PCP - Tabela 3'!F$6='PCP - Tabela 2'!I$11,'PCP - Tabela 1'!G701,IF('Relatório PCP - Tabela 3'!F$6='PCP - Tabela 2'!M$11,'PCP - Tabela 1'!H701,IF('Relatório PCP - Tabela 3'!F$6='PCP - Tabela 2'!Q$11,'PCP - Tabela 1'!I701,""))))</f>
        <v>0</v>
      </c>
      <c r="M684" s="4"/>
      <c r="N684" s="4"/>
      <c r="O684" s="4"/>
      <c r="P684" s="4"/>
      <c r="Q684" s="190">
        <f>F684+I684</f>
        <v>0</v>
      </c>
    </row>
    <row r="685" spans="1:18" ht="13.35" customHeight="1" x14ac:dyDescent="0.2">
      <c r="A685" s="36">
        <v>24</v>
      </c>
      <c r="B685" s="564" t="str">
        <f>B647</f>
        <v/>
      </c>
      <c r="C685" s="564"/>
      <c r="D685" s="564"/>
      <c r="E685" s="564"/>
      <c r="F685" s="38"/>
      <c r="G685" s="172" t="str">
        <f>IF(F685=0,"",(F685/('Relatório PCP - Tabela 3'!P$132*'Relatório PCP - Tabela 3'!Q$132))*1000)</f>
        <v/>
      </c>
      <c r="H685" s="173">
        <f>IF('Relatório PCP - Tabela 3'!F$6='PCP - Tabela 2'!E$11,'PCP - Tabela 1'!K663,IF('Relatório PCP - Tabela 3'!F$6='PCP - Tabela 2'!I$11,'PCP - Tabela 1'!L663,IF('Relatório PCP - Tabela 3'!F$6='PCP - Tabela 2'!M$11,'PCP - Tabela 1'!M663,IF('Relatório PCP - Tabela 3'!F$6='PCP - Tabela 2'!Q$11,'PCP - Tabela 1'!N663,""))))</f>
        <v>0</v>
      </c>
      <c r="I685" s="38"/>
      <c r="J685" s="602" t="str">
        <f>IF(I685=0,"",(I685/('Relatório PCP - Tabela 3'!P$134*'Relatório PCP - Tabela 3'!Q$134))*1000)</f>
        <v/>
      </c>
      <c r="K685" s="602"/>
      <c r="L685" s="173">
        <f>IF('Relatório PCP - Tabela 3'!F$6='PCP - Tabela 2'!E$11,'PCP - Tabela 1'!F702,IF('Relatório PCP - Tabela 3'!F$6='PCP - Tabela 2'!I$11,'PCP - Tabela 1'!G702,IF('Relatório PCP - Tabela 3'!F$6='PCP - Tabela 2'!M$11,'PCP - Tabela 1'!H702,IF('Relatório PCP - Tabela 3'!F$6='PCP - Tabela 2'!Q$11,'PCP - Tabela 1'!I702,""))))</f>
        <v>0</v>
      </c>
      <c r="M685" s="4"/>
      <c r="N685" s="4"/>
      <c r="O685" s="4"/>
      <c r="P685" s="4"/>
      <c r="Q685" s="190">
        <f>F685+I685</f>
        <v>0</v>
      </c>
    </row>
    <row r="686" spans="1:18" ht="6" customHeight="1" x14ac:dyDescent="0.2">
      <c r="A686" s="32"/>
      <c r="B686" s="35"/>
      <c r="C686" s="35"/>
      <c r="D686" s="35"/>
      <c r="E686" s="35"/>
      <c r="J686" s="13"/>
      <c r="K686" s="13"/>
      <c r="O686" s="13"/>
      <c r="P686" s="13"/>
    </row>
    <row r="687" spans="1:18" ht="22.5" customHeight="1" x14ac:dyDescent="0.25">
      <c r="A687" s="497" t="s">
        <v>19</v>
      </c>
      <c r="B687" s="497"/>
      <c r="C687" s="497"/>
      <c r="D687" s="497"/>
      <c r="E687" s="505" t="str">
        <f>E649</f>
        <v>3R Petroleum</v>
      </c>
      <c r="F687" s="505"/>
      <c r="G687" s="505"/>
      <c r="H687" s="505"/>
      <c r="I687" s="505"/>
      <c r="K687" s="486" t="s">
        <v>21</v>
      </c>
      <c r="L687" s="486"/>
      <c r="M687" s="486"/>
      <c r="N687" s="486"/>
      <c r="O687" s="486"/>
      <c r="P687" s="158"/>
    </row>
    <row r="688" spans="1:18" ht="6" customHeight="1" x14ac:dyDescent="0.2">
      <c r="I688" s="22"/>
      <c r="K688" s="22"/>
      <c r="L688" s="22"/>
      <c r="M688" s="22"/>
      <c r="N688" s="22"/>
      <c r="O688" s="22"/>
      <c r="P688" s="22"/>
    </row>
    <row r="689" spans="1:18" ht="16.5" customHeight="1" x14ac:dyDescent="0.2">
      <c r="A689" s="487" t="s">
        <v>95</v>
      </c>
      <c r="B689" s="511">
        <f>B651</f>
        <v>5</v>
      </c>
      <c r="C689" s="13"/>
      <c r="D689" s="483" t="s">
        <v>250</v>
      </c>
      <c r="E689" s="483"/>
      <c r="F689" s="483"/>
      <c r="G689" s="483"/>
      <c r="H689" s="483"/>
      <c r="I689" s="483"/>
      <c r="K689" s="586" t="s">
        <v>222</v>
      </c>
      <c r="L689" s="586"/>
      <c r="M689" s="586"/>
      <c r="N689" s="586"/>
      <c r="O689" s="586"/>
      <c r="P689" s="159"/>
    </row>
    <row r="690" spans="1:18" ht="14.25" customHeight="1" x14ac:dyDescent="0.2">
      <c r="A690" s="487"/>
      <c r="B690" s="511"/>
      <c r="C690" s="13"/>
      <c r="D690" s="483" t="s">
        <v>7</v>
      </c>
      <c r="E690" s="483"/>
      <c r="F690" s="483"/>
      <c r="G690" s="483" t="s">
        <v>8</v>
      </c>
      <c r="H690" s="483"/>
      <c r="I690" s="483"/>
    </row>
    <row r="691" spans="1:18" ht="14.25" customHeight="1" x14ac:dyDescent="0.25">
      <c r="A691" s="477" t="s">
        <v>4</v>
      </c>
      <c r="B691" s="477"/>
      <c r="C691" s="23"/>
      <c r="D691" s="14" t="s">
        <v>9</v>
      </c>
      <c r="E691" s="14" t="s">
        <v>10</v>
      </c>
      <c r="F691" s="14" t="s">
        <v>11</v>
      </c>
      <c r="G691" s="14" t="s">
        <v>9</v>
      </c>
      <c r="H691" s="14" t="s">
        <v>10</v>
      </c>
      <c r="I691" s="14" t="s">
        <v>11</v>
      </c>
      <c r="K691" s="593" t="s">
        <v>223</v>
      </c>
      <c r="L691" s="593"/>
      <c r="M691" s="593"/>
      <c r="N691" s="593"/>
      <c r="O691" s="593"/>
      <c r="P691" s="22"/>
    </row>
    <row r="692" spans="1:18" ht="13.5" customHeight="1" x14ac:dyDescent="0.2">
      <c r="A692" s="551">
        <f>A654</f>
        <v>44986</v>
      </c>
      <c r="B692" s="551"/>
      <c r="C692" s="23"/>
      <c r="D692" s="72">
        <f t="shared" ref="D692:I692" si="35">D654</f>
        <v>2</v>
      </c>
      <c r="E692" s="72">
        <f t="shared" si="35"/>
        <v>8</v>
      </c>
      <c r="F692" s="73">
        <f t="shared" si="35"/>
        <v>2022</v>
      </c>
      <c r="G692" s="72">
        <f t="shared" si="35"/>
        <v>31</v>
      </c>
      <c r="H692" s="72">
        <f t="shared" si="35"/>
        <v>12</v>
      </c>
      <c r="I692" s="73">
        <f t="shared" si="35"/>
        <v>2022</v>
      </c>
      <c r="K692" s="594" t="s">
        <v>25</v>
      </c>
      <c r="L692" s="594"/>
      <c r="M692" s="594"/>
      <c r="N692" s="594"/>
      <c r="O692" s="594"/>
      <c r="P692" s="22"/>
      <c r="Q692" s="14" t="s">
        <v>540</v>
      </c>
    </row>
    <row r="693" spans="1:18" ht="6" customHeight="1" x14ac:dyDescent="0.2"/>
    <row r="694" spans="1:18" ht="16.5" customHeight="1" x14ac:dyDescent="0.2">
      <c r="A694" s="586" t="s">
        <v>522</v>
      </c>
      <c r="B694" s="586"/>
      <c r="C694" s="586"/>
      <c r="D694" s="586"/>
      <c r="E694" s="586"/>
      <c r="F694" s="586"/>
      <c r="G694" s="586"/>
      <c r="H694" s="586"/>
      <c r="I694" s="586"/>
      <c r="J694" s="586"/>
      <c r="K694" s="586"/>
      <c r="L694" s="586"/>
      <c r="M694" s="52"/>
      <c r="N694" s="52"/>
      <c r="O694" s="52"/>
      <c r="P694" s="52"/>
      <c r="Q694" s="52"/>
    </row>
    <row r="695" spans="1:18" ht="13.7" customHeight="1" x14ac:dyDescent="0.2">
      <c r="A695" s="603" t="s">
        <v>31</v>
      </c>
      <c r="B695" s="502" t="s">
        <v>98</v>
      </c>
      <c r="C695" s="502"/>
      <c r="D695" s="502"/>
      <c r="E695" s="502"/>
      <c r="F695" s="604" t="str">
        <f>'Relatório PCP - Tabela 3'!A153</f>
        <v/>
      </c>
      <c r="G695" s="604"/>
      <c r="H695" s="604"/>
      <c r="I695" s="604" t="str">
        <f>'Relatório PCP - Tabela 3'!A155</f>
        <v/>
      </c>
      <c r="J695" s="604"/>
      <c r="K695" s="604"/>
      <c r="L695" s="604"/>
      <c r="M695" s="52"/>
      <c r="N695" s="52"/>
      <c r="O695" s="52"/>
      <c r="P695" s="52"/>
      <c r="Q695" s="52"/>
    </row>
    <row r="696" spans="1:18" ht="12.75" customHeight="1" x14ac:dyDescent="0.2">
      <c r="A696" s="603"/>
      <c r="B696" s="502"/>
      <c r="C696" s="502"/>
      <c r="D696" s="502"/>
      <c r="E696" s="502"/>
      <c r="F696" s="182" t="s">
        <v>40</v>
      </c>
      <c r="G696" s="167" t="s">
        <v>40</v>
      </c>
      <c r="H696" s="183" t="s">
        <v>523</v>
      </c>
      <c r="I696" s="182" t="s">
        <v>40</v>
      </c>
      <c r="J696" s="608" t="s">
        <v>40</v>
      </c>
      <c r="K696" s="608"/>
      <c r="L696" s="183" t="s">
        <v>523</v>
      </c>
      <c r="M696" s="52"/>
      <c r="N696" s="52"/>
      <c r="O696" s="52"/>
      <c r="P696" s="52"/>
      <c r="Q696" s="52"/>
    </row>
    <row r="697" spans="1:18" ht="12.75" customHeight="1" x14ac:dyDescent="0.25">
      <c r="A697" s="603"/>
      <c r="B697" s="502"/>
      <c r="C697" s="502"/>
      <c r="D697" s="502"/>
      <c r="E697" s="502"/>
      <c r="F697" s="184" t="s">
        <v>480</v>
      </c>
      <c r="G697" s="168" t="s">
        <v>499</v>
      </c>
      <c r="H697" s="185" t="s">
        <v>524</v>
      </c>
      <c r="I697" s="184" t="s">
        <v>480</v>
      </c>
      <c r="J697" s="606" t="s">
        <v>499</v>
      </c>
      <c r="K697" s="606"/>
      <c r="L697" s="185" t="s">
        <v>524</v>
      </c>
      <c r="M697" s="52"/>
      <c r="N697" s="52"/>
      <c r="O697" s="52"/>
      <c r="P697" s="52"/>
      <c r="Q697" s="52"/>
    </row>
    <row r="698" spans="1:18" ht="13.5" customHeight="1" x14ac:dyDescent="0.25">
      <c r="A698" s="603"/>
      <c r="B698" s="502"/>
      <c r="C698" s="502"/>
      <c r="D698" s="502"/>
      <c r="E698" s="502"/>
      <c r="F698" s="186" t="s">
        <v>481</v>
      </c>
      <c r="G698" s="187" t="s">
        <v>504</v>
      </c>
      <c r="H698" s="188" t="s">
        <v>504</v>
      </c>
      <c r="I698" s="186" t="s">
        <v>481</v>
      </c>
      <c r="J698" s="607" t="s">
        <v>504</v>
      </c>
      <c r="K698" s="607"/>
      <c r="L698" s="188" t="s">
        <v>504</v>
      </c>
      <c r="M698" s="52"/>
      <c r="N698" s="52"/>
      <c r="O698" s="52"/>
      <c r="P698" s="52"/>
      <c r="Q698" s="52"/>
    </row>
    <row r="699" spans="1:18" ht="13.35" customHeight="1" x14ac:dyDescent="0.2">
      <c r="A699" s="36">
        <v>1</v>
      </c>
      <c r="B699" s="587" t="s">
        <v>55</v>
      </c>
      <c r="C699" s="587"/>
      <c r="D699" s="587"/>
      <c r="E699" s="587"/>
      <c r="F699" s="38"/>
      <c r="G699" s="172" t="str">
        <f>IF(F699=0,"",(F699/('Relatório PCP - Tabela 3'!P$153*'Relatório PCP - Tabela 3'!Q$153))*1000)</f>
        <v/>
      </c>
      <c r="H699" s="173">
        <f>IF('Relatório PCP - Tabela 3'!F$6='PCP - Tabela 2'!E$11,'PCP - Tabela 1'!K678,IF('Relatório PCP - Tabela 3'!F$6='PCP - Tabela 2'!I$11,'PCP - Tabela 1'!L678,IF('Relatório PCP - Tabela 3'!F$6='PCP - Tabela 2'!M$11,'PCP - Tabela 1'!M678,IF('Relatório PCP - Tabela 3'!F$6='PCP - Tabela 2'!Q$11,'PCP - Tabela 1'!N678,""))))</f>
        <v>0</v>
      </c>
      <c r="I699" s="38"/>
      <c r="J699" s="602" t="str">
        <f>IF(I699=0,"",(I699/('Relatório PCP - Tabela 3'!P$155*'Relatório PCP - Tabela 3'!Q$155))*1000)</f>
        <v/>
      </c>
      <c r="K699" s="602"/>
      <c r="L699" s="173">
        <f>IF('Relatório PCP - Tabela 3'!F$6='PCP - Tabela 2'!E$11,'PCP - Tabela 1'!F717,IF('Relatório PCP - Tabela 3'!F$6='PCP - Tabela 2'!I$11,'PCP - Tabela 1'!G717,IF('Relatório PCP - Tabela 3'!F$6='PCP - Tabela 2'!M$11,'PCP - Tabela 1'!H717,IF('Relatório PCP - Tabela 3'!F$6='PCP - Tabela 2'!Q$11,'PCP - Tabela 1'!I717,""))))</f>
        <v>0</v>
      </c>
      <c r="M699" s="189"/>
      <c r="N699" s="189"/>
      <c r="O699" s="189"/>
      <c r="P699" s="189"/>
      <c r="Q699" s="190">
        <f t="shared" ref="Q699:Q717" si="36">F699+I699</f>
        <v>0</v>
      </c>
      <c r="R699" s="190"/>
    </row>
    <row r="700" spans="1:18" ht="13.35" customHeight="1" x14ac:dyDescent="0.2">
      <c r="A700" s="36">
        <v>2</v>
      </c>
      <c r="B700" s="587" t="s">
        <v>57</v>
      </c>
      <c r="C700" s="587"/>
      <c r="D700" s="587"/>
      <c r="E700" s="587"/>
      <c r="F700" s="38"/>
      <c r="G700" s="172" t="str">
        <f>IF(F700=0,"",(F700/('Relatório PCP - Tabela 3'!P$153*'Relatório PCP - Tabela 3'!Q$153))*1000)</f>
        <v/>
      </c>
      <c r="H700" s="173">
        <f>IF('Relatório PCP - Tabela 3'!F$6='PCP - Tabela 2'!E$11,'PCP - Tabela 1'!K679,IF('Relatório PCP - Tabela 3'!F$6='PCP - Tabela 2'!I$11,'PCP - Tabela 1'!L679,IF('Relatório PCP - Tabela 3'!F$6='PCP - Tabela 2'!M$11,'PCP - Tabela 1'!M679,IF('Relatório PCP - Tabela 3'!F$6='PCP - Tabela 2'!Q$11,'PCP - Tabela 1'!N679,""))))</f>
        <v>0</v>
      </c>
      <c r="I700" s="38"/>
      <c r="J700" s="602" t="str">
        <f>IF(I700=0,"",(I700/('Relatório PCP - Tabela 3'!P$155*'Relatório PCP - Tabela 3'!Q$155))*1000)</f>
        <v/>
      </c>
      <c r="K700" s="602"/>
      <c r="L700" s="173">
        <f>IF('Relatório PCP - Tabela 3'!F$6='PCP - Tabela 2'!E$11,'PCP - Tabela 1'!F718,IF('Relatório PCP - Tabela 3'!F$6='PCP - Tabela 2'!I$11,'PCP - Tabela 1'!G718,IF('Relatório PCP - Tabela 3'!F$6='PCP - Tabela 2'!M$11,'PCP - Tabela 1'!H718,IF('Relatório PCP - Tabela 3'!F$6='PCP - Tabela 2'!Q$11,'PCP - Tabela 1'!I718,""))))</f>
        <v>0</v>
      </c>
      <c r="M700" s="189"/>
      <c r="N700" s="189"/>
      <c r="O700" s="189"/>
      <c r="P700" s="189"/>
      <c r="Q700" s="190">
        <f t="shared" si="36"/>
        <v>0</v>
      </c>
      <c r="R700" s="190"/>
    </row>
    <row r="701" spans="1:18" ht="13.35" customHeight="1" x14ac:dyDescent="0.2">
      <c r="A701" s="36">
        <v>3</v>
      </c>
      <c r="B701" s="587" t="s">
        <v>59</v>
      </c>
      <c r="C701" s="587"/>
      <c r="D701" s="587"/>
      <c r="E701" s="587"/>
      <c r="F701" s="38"/>
      <c r="G701" s="172" t="str">
        <f>IF(F701=0,"",(F701/('Relatório PCP - Tabela 3'!P$153*'Relatório PCP - Tabela 3'!Q$153))*1000)</f>
        <v/>
      </c>
      <c r="H701" s="173">
        <f>IF('Relatório PCP - Tabela 3'!F$6='PCP - Tabela 2'!E$11,'PCP - Tabela 1'!K680,IF('Relatório PCP - Tabela 3'!F$6='PCP - Tabela 2'!I$11,'PCP - Tabela 1'!L680,IF('Relatório PCP - Tabela 3'!F$6='PCP - Tabela 2'!M$11,'PCP - Tabela 1'!M680,IF('Relatório PCP - Tabela 3'!F$6='PCP - Tabela 2'!Q$11,'PCP - Tabela 1'!N680,""))))</f>
        <v>0</v>
      </c>
      <c r="I701" s="38"/>
      <c r="J701" s="602" t="str">
        <f>IF(I701=0,"",(I701/('Relatório PCP - Tabela 3'!P$155*'Relatório PCP - Tabela 3'!Q$155))*1000)</f>
        <v/>
      </c>
      <c r="K701" s="602"/>
      <c r="L701" s="173">
        <f>IF('Relatório PCP - Tabela 3'!F$6='PCP - Tabela 2'!E$11,'PCP - Tabela 1'!F719,IF('Relatório PCP - Tabela 3'!F$6='PCP - Tabela 2'!I$11,'PCP - Tabela 1'!G719,IF('Relatório PCP - Tabela 3'!F$6='PCP - Tabela 2'!M$11,'PCP - Tabela 1'!H719,IF('Relatório PCP - Tabela 3'!F$6='PCP - Tabela 2'!Q$11,'PCP - Tabela 1'!I719,""))))</f>
        <v>0</v>
      </c>
      <c r="M701" s="189"/>
      <c r="N701" s="189"/>
      <c r="O701" s="189"/>
      <c r="P701" s="189"/>
      <c r="Q701" s="190">
        <f t="shared" si="36"/>
        <v>0</v>
      </c>
      <c r="R701" s="190"/>
    </row>
    <row r="702" spans="1:18" ht="13.35" customHeight="1" x14ac:dyDescent="0.2">
      <c r="A702" s="36">
        <v>4</v>
      </c>
      <c r="B702" s="587" t="s">
        <v>61</v>
      </c>
      <c r="C702" s="587"/>
      <c r="D702" s="587"/>
      <c r="E702" s="587"/>
      <c r="F702" s="38"/>
      <c r="G702" s="172" t="str">
        <f>IF(F702=0,"",(F702/('Relatório PCP - Tabela 3'!P$153*'Relatório PCP - Tabela 3'!Q$153))*1000)</f>
        <v/>
      </c>
      <c r="H702" s="173">
        <f>IF('Relatório PCP - Tabela 3'!F$6='PCP - Tabela 2'!E$11,'PCP - Tabela 1'!K681,IF('Relatório PCP - Tabela 3'!F$6='PCP - Tabela 2'!I$11,'PCP - Tabela 1'!L681,IF('Relatório PCP - Tabela 3'!F$6='PCP - Tabela 2'!M$11,'PCP - Tabela 1'!M681,IF('Relatório PCP - Tabela 3'!F$6='PCP - Tabela 2'!Q$11,'PCP - Tabela 1'!N681,""))))</f>
        <v>0</v>
      </c>
      <c r="I702" s="38"/>
      <c r="J702" s="602" t="str">
        <f>IF(I702=0,"",(I702/('Relatório PCP - Tabela 3'!P$155*'Relatório PCP - Tabela 3'!Q$155))*1000)</f>
        <v/>
      </c>
      <c r="K702" s="602"/>
      <c r="L702" s="173">
        <f>IF('Relatório PCP - Tabela 3'!F$6='PCP - Tabela 2'!E$11,'PCP - Tabela 1'!F720,IF('Relatório PCP - Tabela 3'!F$6='PCP - Tabela 2'!I$11,'PCP - Tabela 1'!G720,IF('Relatório PCP - Tabela 3'!F$6='PCP - Tabela 2'!M$11,'PCP - Tabela 1'!H720,IF('Relatório PCP - Tabela 3'!F$6='PCP - Tabela 2'!Q$11,'PCP - Tabela 1'!I720,""))))</f>
        <v>0</v>
      </c>
      <c r="M702" s="189"/>
      <c r="N702" s="189"/>
      <c r="O702" s="189"/>
      <c r="P702" s="189"/>
      <c r="Q702" s="190">
        <f t="shared" si="36"/>
        <v>0</v>
      </c>
      <c r="R702" s="190"/>
    </row>
    <row r="703" spans="1:18" ht="13.35" customHeight="1" x14ac:dyDescent="0.2">
      <c r="A703" s="36">
        <v>5</v>
      </c>
      <c r="B703" s="587" t="s">
        <v>63</v>
      </c>
      <c r="C703" s="587"/>
      <c r="D703" s="587"/>
      <c r="E703" s="587"/>
      <c r="F703" s="38"/>
      <c r="G703" s="172" t="str">
        <f>IF(F703=0,"",(F703/('Relatório PCP - Tabela 3'!P$153*'Relatório PCP - Tabela 3'!Q$153))*1000)</f>
        <v/>
      </c>
      <c r="H703" s="173">
        <f>IF('Relatório PCP - Tabela 3'!F$6='PCP - Tabela 2'!E$11,'PCP - Tabela 1'!K682,IF('Relatório PCP - Tabela 3'!F$6='PCP - Tabela 2'!I$11,'PCP - Tabela 1'!L682,IF('Relatório PCP - Tabela 3'!F$6='PCP - Tabela 2'!M$11,'PCP - Tabela 1'!M682,IF('Relatório PCP - Tabela 3'!F$6='PCP - Tabela 2'!Q$11,'PCP - Tabela 1'!N682,""))))</f>
        <v>0</v>
      </c>
      <c r="I703" s="38"/>
      <c r="J703" s="602" t="str">
        <f>IF(I703=0,"",(I703/('Relatório PCP - Tabela 3'!P$155*'Relatório PCP - Tabela 3'!Q$155))*1000)</f>
        <v/>
      </c>
      <c r="K703" s="602"/>
      <c r="L703" s="173">
        <f>IF('Relatório PCP - Tabela 3'!F$6='PCP - Tabela 2'!E$11,'PCP - Tabela 1'!F721,IF('Relatório PCP - Tabela 3'!F$6='PCP - Tabela 2'!I$11,'PCP - Tabela 1'!G721,IF('Relatório PCP - Tabela 3'!F$6='PCP - Tabela 2'!M$11,'PCP - Tabela 1'!H721,IF('Relatório PCP - Tabela 3'!F$6='PCP - Tabela 2'!Q$11,'PCP - Tabela 1'!I721,""))))</f>
        <v>0</v>
      </c>
      <c r="M703" s="189"/>
      <c r="N703" s="189"/>
      <c r="O703" s="189"/>
      <c r="P703" s="189"/>
      <c r="Q703" s="190">
        <f t="shared" si="36"/>
        <v>0</v>
      </c>
      <c r="R703" s="190"/>
    </row>
    <row r="704" spans="1:18" ht="13.35" customHeight="1" x14ac:dyDescent="0.2">
      <c r="A704" s="36">
        <v>6</v>
      </c>
      <c r="B704" s="587" t="s">
        <v>65</v>
      </c>
      <c r="C704" s="587"/>
      <c r="D704" s="587"/>
      <c r="E704" s="587"/>
      <c r="F704" s="38"/>
      <c r="G704" s="172" t="str">
        <f>IF(F704=0,"",(F704/('Relatório PCP - Tabela 3'!P$153*'Relatório PCP - Tabela 3'!Q$153))*1000)</f>
        <v/>
      </c>
      <c r="H704" s="173">
        <f>IF('Relatório PCP - Tabela 3'!F$6='PCP - Tabela 2'!E$11,'PCP - Tabela 1'!K683,IF('Relatório PCP - Tabela 3'!F$6='PCP - Tabela 2'!I$11,'PCP - Tabela 1'!L683,IF('Relatório PCP - Tabela 3'!F$6='PCP - Tabela 2'!M$11,'PCP - Tabela 1'!M683,IF('Relatório PCP - Tabela 3'!F$6='PCP - Tabela 2'!Q$11,'PCP - Tabela 1'!N683,""))))</f>
        <v>0</v>
      </c>
      <c r="I704" s="38"/>
      <c r="J704" s="602" t="str">
        <f>IF(I704=0,"",(I704/('Relatório PCP - Tabela 3'!P$155*'Relatório PCP - Tabela 3'!Q$155))*1000)</f>
        <v/>
      </c>
      <c r="K704" s="602"/>
      <c r="L704" s="173">
        <f>IF('Relatório PCP - Tabela 3'!F$6='PCP - Tabela 2'!E$11,'PCP - Tabela 1'!F722,IF('Relatório PCP - Tabela 3'!F$6='PCP - Tabela 2'!I$11,'PCP - Tabela 1'!G722,IF('Relatório PCP - Tabela 3'!F$6='PCP - Tabela 2'!M$11,'PCP - Tabela 1'!H722,IF('Relatório PCP - Tabela 3'!F$6='PCP - Tabela 2'!Q$11,'PCP - Tabela 1'!I722,""))))</f>
        <v>0</v>
      </c>
      <c r="M704" s="189"/>
      <c r="N704" s="189"/>
      <c r="O704" s="189"/>
      <c r="P704" s="189"/>
      <c r="Q704" s="190">
        <f t="shared" si="36"/>
        <v>0</v>
      </c>
      <c r="R704" s="190"/>
    </row>
    <row r="705" spans="1:18" ht="13.35" customHeight="1" x14ac:dyDescent="0.2">
      <c r="A705" s="36">
        <v>7</v>
      </c>
      <c r="B705" s="587" t="s">
        <v>67</v>
      </c>
      <c r="C705" s="587"/>
      <c r="D705" s="587"/>
      <c r="E705" s="587"/>
      <c r="F705" s="38"/>
      <c r="G705" s="172" t="str">
        <f>IF(F705=0,"",(F705/('Relatório PCP - Tabela 3'!P$153*'Relatório PCP - Tabela 3'!Q$153))*1000)</f>
        <v/>
      </c>
      <c r="H705" s="173">
        <f>IF('Relatório PCP - Tabela 3'!F$6='PCP - Tabela 2'!E$11,'PCP - Tabela 1'!K684,IF('Relatório PCP - Tabela 3'!F$6='PCP - Tabela 2'!I$11,'PCP - Tabela 1'!L684,IF('Relatório PCP - Tabela 3'!F$6='PCP - Tabela 2'!M$11,'PCP - Tabela 1'!M684,IF('Relatório PCP - Tabela 3'!F$6='PCP - Tabela 2'!Q$11,'PCP - Tabela 1'!N684,""))))</f>
        <v>0</v>
      </c>
      <c r="I705" s="38"/>
      <c r="J705" s="602" t="str">
        <f>IF(I705=0,"",(I705/('Relatório PCP - Tabela 3'!P$155*'Relatório PCP - Tabela 3'!Q$155))*1000)</f>
        <v/>
      </c>
      <c r="K705" s="602"/>
      <c r="L705" s="173">
        <f>IF('Relatório PCP - Tabela 3'!F$6='PCP - Tabela 2'!E$11,'PCP - Tabela 1'!F723,IF('Relatório PCP - Tabela 3'!F$6='PCP - Tabela 2'!I$11,'PCP - Tabela 1'!G723,IF('Relatório PCP - Tabela 3'!F$6='PCP - Tabela 2'!M$11,'PCP - Tabela 1'!H723,IF('Relatório PCP - Tabela 3'!F$6='PCP - Tabela 2'!Q$11,'PCP - Tabela 1'!I723,""))))</f>
        <v>0</v>
      </c>
      <c r="M705" s="189"/>
      <c r="N705" s="189"/>
      <c r="O705" s="189"/>
      <c r="P705" s="189"/>
      <c r="Q705" s="190">
        <f t="shared" si="36"/>
        <v>0</v>
      </c>
      <c r="R705" s="190"/>
    </row>
    <row r="706" spans="1:18" ht="13.35" customHeight="1" x14ac:dyDescent="0.2">
      <c r="A706" s="36">
        <v>8</v>
      </c>
      <c r="B706" s="587" t="s">
        <v>69</v>
      </c>
      <c r="C706" s="587"/>
      <c r="D706" s="587"/>
      <c r="E706" s="587"/>
      <c r="F706" s="38"/>
      <c r="G706" s="172" t="str">
        <f>IF(F706=0,"",(F706/('Relatório PCP - Tabela 3'!P$153*'Relatório PCP - Tabela 3'!Q$153))*1000)</f>
        <v/>
      </c>
      <c r="H706" s="173">
        <f>IF('Relatório PCP - Tabela 3'!F$6='PCP - Tabela 2'!E$11,'PCP - Tabela 1'!K685,IF('Relatório PCP - Tabela 3'!F$6='PCP - Tabela 2'!I$11,'PCP - Tabela 1'!L685,IF('Relatório PCP - Tabela 3'!F$6='PCP - Tabela 2'!M$11,'PCP - Tabela 1'!M685,IF('Relatório PCP - Tabela 3'!F$6='PCP - Tabela 2'!Q$11,'PCP - Tabela 1'!N685,""))))</f>
        <v>0</v>
      </c>
      <c r="I706" s="38"/>
      <c r="J706" s="602" t="str">
        <f>IF(I706=0,"",(I706/('Relatório PCP - Tabela 3'!P$155*'Relatório PCP - Tabela 3'!Q$155))*1000)</f>
        <v/>
      </c>
      <c r="K706" s="602"/>
      <c r="L706" s="173">
        <f>IF('Relatório PCP - Tabela 3'!F$6='PCP - Tabela 2'!E$11,'PCP - Tabela 1'!F724,IF('Relatório PCP - Tabela 3'!F$6='PCP - Tabela 2'!I$11,'PCP - Tabela 1'!G724,IF('Relatório PCP - Tabela 3'!F$6='PCP - Tabela 2'!M$11,'PCP - Tabela 1'!H724,IF('Relatório PCP - Tabela 3'!F$6='PCP - Tabela 2'!Q$11,'PCP - Tabela 1'!I724,""))))</f>
        <v>0</v>
      </c>
      <c r="M706" s="189"/>
      <c r="N706" s="189"/>
      <c r="O706" s="189"/>
      <c r="P706" s="189"/>
      <c r="Q706" s="190">
        <f t="shared" si="36"/>
        <v>0</v>
      </c>
      <c r="R706" s="190"/>
    </row>
    <row r="707" spans="1:18" ht="13.35" customHeight="1" x14ac:dyDescent="0.2">
      <c r="A707" s="36">
        <v>9</v>
      </c>
      <c r="B707" s="587" t="s">
        <v>71</v>
      </c>
      <c r="C707" s="587"/>
      <c r="D707" s="587"/>
      <c r="E707" s="587"/>
      <c r="F707" s="38"/>
      <c r="G707" s="172" t="str">
        <f>IF(F707=0,"",(F707/('Relatório PCP - Tabela 3'!P$153*'Relatório PCP - Tabela 3'!Q$153))*1000)</f>
        <v/>
      </c>
      <c r="H707" s="173">
        <f>IF('Relatório PCP - Tabela 3'!F$6='PCP - Tabela 2'!E$11,'PCP - Tabela 1'!K686,IF('Relatório PCP - Tabela 3'!F$6='PCP - Tabela 2'!I$11,'PCP - Tabela 1'!L686,IF('Relatório PCP - Tabela 3'!F$6='PCP - Tabela 2'!M$11,'PCP - Tabela 1'!M686,IF('Relatório PCP - Tabela 3'!F$6='PCP - Tabela 2'!Q$11,'PCP - Tabela 1'!N686,""))))</f>
        <v>0</v>
      </c>
      <c r="I707" s="38"/>
      <c r="J707" s="602" t="str">
        <f>IF(I707=0,"",(I707/('Relatório PCP - Tabela 3'!P$155*'Relatório PCP - Tabela 3'!Q$155))*1000)</f>
        <v/>
      </c>
      <c r="K707" s="602"/>
      <c r="L707" s="173">
        <f>IF('Relatório PCP - Tabela 3'!F$6='PCP - Tabela 2'!E$11,'PCP - Tabela 1'!F725,IF('Relatório PCP - Tabela 3'!F$6='PCP - Tabela 2'!I$11,'PCP - Tabela 1'!G725,IF('Relatório PCP - Tabela 3'!F$6='PCP - Tabela 2'!M$11,'PCP - Tabela 1'!H725,IF('Relatório PCP - Tabela 3'!F$6='PCP - Tabela 2'!Q$11,'PCP - Tabela 1'!I725,""))))</f>
        <v>0</v>
      </c>
      <c r="M707" s="189"/>
      <c r="N707" s="189"/>
      <c r="O707" s="189"/>
      <c r="P707" s="189"/>
      <c r="Q707" s="190">
        <f t="shared" si="36"/>
        <v>0</v>
      </c>
      <c r="R707" s="190"/>
    </row>
    <row r="708" spans="1:18" ht="13.35" customHeight="1" x14ac:dyDescent="0.2">
      <c r="A708" s="36">
        <v>10</v>
      </c>
      <c r="B708" s="587" t="s">
        <v>73</v>
      </c>
      <c r="C708" s="587"/>
      <c r="D708" s="587"/>
      <c r="E708" s="587"/>
      <c r="F708" s="38"/>
      <c r="G708" s="172" t="str">
        <f>IF(F708=0,"",(F708/('Relatório PCP - Tabela 3'!P$153*'Relatório PCP - Tabela 3'!Q$153))*1000)</f>
        <v/>
      </c>
      <c r="H708" s="173">
        <f>IF('Relatório PCP - Tabela 3'!F$6='PCP - Tabela 2'!E$11,'PCP - Tabela 1'!K687,IF('Relatório PCP - Tabela 3'!F$6='PCP - Tabela 2'!I$11,'PCP - Tabela 1'!L687,IF('Relatório PCP - Tabela 3'!F$6='PCP - Tabela 2'!M$11,'PCP - Tabela 1'!M687,IF('Relatório PCP - Tabela 3'!F$6='PCP - Tabela 2'!Q$11,'PCP - Tabela 1'!N687,""))))</f>
        <v>0</v>
      </c>
      <c r="I708" s="38"/>
      <c r="J708" s="602" t="str">
        <f>IF(I708=0,"",(I708/('Relatório PCP - Tabela 3'!P$155*'Relatório PCP - Tabela 3'!Q$155))*1000)</f>
        <v/>
      </c>
      <c r="K708" s="602"/>
      <c r="L708" s="173">
        <f>IF('Relatório PCP - Tabela 3'!F$6='PCP - Tabela 2'!E$11,'PCP - Tabela 1'!F726,IF('Relatório PCP - Tabela 3'!F$6='PCP - Tabela 2'!I$11,'PCP - Tabela 1'!G726,IF('Relatório PCP - Tabela 3'!F$6='PCP - Tabela 2'!M$11,'PCP - Tabela 1'!H726,IF('Relatório PCP - Tabela 3'!F$6='PCP - Tabela 2'!Q$11,'PCP - Tabela 1'!I726,""))))</f>
        <v>0</v>
      </c>
      <c r="M708" s="189"/>
      <c r="N708" s="189"/>
      <c r="O708" s="189"/>
      <c r="P708" s="189"/>
      <c r="Q708" s="190">
        <f t="shared" si="36"/>
        <v>0</v>
      </c>
      <c r="R708" s="190"/>
    </row>
    <row r="709" spans="1:18" ht="13.35" customHeight="1" x14ac:dyDescent="0.2">
      <c r="A709" s="36">
        <v>11</v>
      </c>
      <c r="B709" s="587" t="s">
        <v>75</v>
      </c>
      <c r="C709" s="587"/>
      <c r="D709" s="587"/>
      <c r="E709" s="587"/>
      <c r="F709" s="38"/>
      <c r="G709" s="172" t="str">
        <f>IF(F709=0,"",(F709/('Relatório PCP - Tabela 3'!P$153*'Relatório PCP - Tabela 3'!Q$153))*1000)</f>
        <v/>
      </c>
      <c r="H709" s="173">
        <f>IF('Relatório PCP - Tabela 3'!F$6='PCP - Tabela 2'!E$11,'PCP - Tabela 1'!K688,IF('Relatório PCP - Tabela 3'!F$6='PCP - Tabela 2'!I$11,'PCP - Tabela 1'!L688,IF('Relatório PCP - Tabela 3'!F$6='PCP - Tabela 2'!M$11,'PCP - Tabela 1'!M688,IF('Relatório PCP - Tabela 3'!F$6='PCP - Tabela 2'!Q$11,'PCP - Tabela 1'!N688,""))))</f>
        <v>0</v>
      </c>
      <c r="I709" s="38"/>
      <c r="J709" s="602" t="str">
        <f>IF(I709=0,"",(I709/('Relatório PCP - Tabela 3'!P$155*'Relatório PCP - Tabela 3'!Q$155))*1000)</f>
        <v/>
      </c>
      <c r="K709" s="602"/>
      <c r="L709" s="173">
        <f>IF('Relatório PCP - Tabela 3'!F$6='PCP - Tabela 2'!E$11,'PCP - Tabela 1'!F727,IF('Relatório PCP - Tabela 3'!F$6='PCP - Tabela 2'!I$11,'PCP - Tabela 1'!G727,IF('Relatório PCP - Tabela 3'!F$6='PCP - Tabela 2'!M$11,'PCP - Tabela 1'!H727,IF('Relatório PCP - Tabela 3'!F$6='PCP - Tabela 2'!Q$11,'PCP - Tabela 1'!I727,""))))</f>
        <v>0</v>
      </c>
      <c r="M709" s="189"/>
      <c r="N709" s="189"/>
      <c r="O709" s="189"/>
      <c r="P709" s="189"/>
      <c r="Q709" s="190">
        <f t="shared" si="36"/>
        <v>0</v>
      </c>
      <c r="R709" s="190"/>
    </row>
    <row r="710" spans="1:18" ht="13.35" customHeight="1" x14ac:dyDescent="0.2">
      <c r="A710" s="36">
        <v>12</v>
      </c>
      <c r="B710" s="587" t="s">
        <v>77</v>
      </c>
      <c r="C710" s="587"/>
      <c r="D710" s="587"/>
      <c r="E710" s="587"/>
      <c r="F710" s="38"/>
      <c r="G710" s="172" t="str">
        <f>IF(F710=0,"",(F710/('Relatório PCP - Tabela 3'!P$153*'Relatório PCP - Tabela 3'!Q$153))*1000)</f>
        <v/>
      </c>
      <c r="H710" s="173">
        <f>IF('Relatório PCP - Tabela 3'!F$6='PCP - Tabela 2'!E$11,'PCP - Tabela 1'!K689,IF('Relatório PCP - Tabela 3'!F$6='PCP - Tabela 2'!I$11,'PCP - Tabela 1'!L689,IF('Relatório PCP - Tabela 3'!F$6='PCP - Tabela 2'!M$11,'PCP - Tabela 1'!M689,IF('Relatório PCP - Tabela 3'!F$6='PCP - Tabela 2'!Q$11,'PCP - Tabela 1'!N689,""))))</f>
        <v>0</v>
      </c>
      <c r="I710" s="38"/>
      <c r="J710" s="602" t="str">
        <f>IF(I710=0,"",(I710/('Relatório PCP - Tabela 3'!P$155*'Relatório PCP - Tabela 3'!Q$155))*1000)</f>
        <v/>
      </c>
      <c r="K710" s="602"/>
      <c r="L710" s="173">
        <f>IF('Relatório PCP - Tabela 3'!F$6='PCP - Tabela 2'!E$11,'PCP - Tabela 1'!F728,IF('Relatório PCP - Tabela 3'!F$6='PCP - Tabela 2'!I$11,'PCP - Tabela 1'!G728,IF('Relatório PCP - Tabela 3'!F$6='PCP - Tabela 2'!M$11,'PCP - Tabela 1'!H728,IF('Relatório PCP - Tabela 3'!F$6='PCP - Tabela 2'!Q$11,'PCP - Tabela 1'!I728,""))))</f>
        <v>0</v>
      </c>
      <c r="M710" s="189"/>
      <c r="N710" s="189"/>
      <c r="O710" s="189"/>
      <c r="P710" s="189"/>
      <c r="Q710" s="190">
        <f t="shared" si="36"/>
        <v>0</v>
      </c>
      <c r="R710" s="190"/>
    </row>
    <row r="711" spans="1:18" ht="13.35" customHeight="1" x14ac:dyDescent="0.2">
      <c r="A711" s="36">
        <v>13</v>
      </c>
      <c r="B711" s="587" t="s">
        <v>79</v>
      </c>
      <c r="C711" s="587"/>
      <c r="D711" s="587"/>
      <c r="E711" s="587"/>
      <c r="F711" s="38"/>
      <c r="G711" s="172" t="str">
        <f>IF(F711=0,"",(F711/('Relatório PCP - Tabela 3'!P$153*'Relatório PCP - Tabela 3'!Q$153))*1000)</f>
        <v/>
      </c>
      <c r="H711" s="173">
        <f>IF('Relatório PCP - Tabela 3'!F$6='PCP - Tabela 2'!E$11,'PCP - Tabela 1'!K690,IF('Relatório PCP - Tabela 3'!F$6='PCP - Tabela 2'!I$11,'PCP - Tabela 1'!L690,IF('Relatório PCP - Tabela 3'!F$6='PCP - Tabela 2'!M$11,'PCP - Tabela 1'!M690,IF('Relatório PCP - Tabela 3'!F$6='PCP - Tabela 2'!Q$11,'PCP - Tabela 1'!N690,""))))</f>
        <v>0</v>
      </c>
      <c r="I711" s="38"/>
      <c r="J711" s="602" t="str">
        <f>IF(I711=0,"",(I711/('Relatório PCP - Tabela 3'!P$155*'Relatório PCP - Tabela 3'!Q$155))*1000)</f>
        <v/>
      </c>
      <c r="K711" s="602"/>
      <c r="L711" s="173">
        <f>IF('Relatório PCP - Tabela 3'!F$6='PCP - Tabela 2'!E$11,'PCP - Tabela 1'!F729,IF('Relatório PCP - Tabela 3'!F$6='PCP - Tabela 2'!I$11,'PCP - Tabela 1'!G729,IF('Relatório PCP - Tabela 3'!F$6='PCP - Tabela 2'!M$11,'PCP - Tabela 1'!H729,IF('Relatório PCP - Tabela 3'!F$6='PCP - Tabela 2'!Q$11,'PCP - Tabela 1'!I729,""))))</f>
        <v>0</v>
      </c>
      <c r="M711" s="189"/>
      <c r="N711" s="189"/>
      <c r="O711" s="189"/>
      <c r="P711" s="189"/>
      <c r="Q711" s="190">
        <f t="shared" si="36"/>
        <v>0</v>
      </c>
      <c r="R711" s="190"/>
    </row>
    <row r="712" spans="1:18" ht="13.35" customHeight="1" x14ac:dyDescent="0.2">
      <c r="A712" s="36">
        <v>14</v>
      </c>
      <c r="B712" s="587" t="s">
        <v>81</v>
      </c>
      <c r="C712" s="587"/>
      <c r="D712" s="587"/>
      <c r="E712" s="587"/>
      <c r="F712" s="38"/>
      <c r="G712" s="172" t="str">
        <f>IF(F712=0,"",(F712/('Relatório PCP - Tabela 3'!P$153*'Relatório PCP - Tabela 3'!Q$153))*1000)</f>
        <v/>
      </c>
      <c r="H712" s="173">
        <f>IF('Relatório PCP - Tabela 3'!F$6='PCP - Tabela 2'!E$11,'PCP - Tabela 1'!K691,IF('Relatório PCP - Tabela 3'!F$6='PCP - Tabela 2'!I$11,'PCP - Tabela 1'!L691,IF('Relatório PCP - Tabela 3'!F$6='PCP - Tabela 2'!M$11,'PCP - Tabela 1'!M691,IF('Relatório PCP - Tabela 3'!F$6='PCP - Tabela 2'!Q$11,'PCP - Tabela 1'!N691,""))))</f>
        <v>0</v>
      </c>
      <c r="I712" s="38"/>
      <c r="J712" s="602" t="str">
        <f>IF(I712=0,"",(I712/('Relatório PCP - Tabela 3'!P$155*'Relatório PCP - Tabela 3'!Q$155))*1000)</f>
        <v/>
      </c>
      <c r="K712" s="602"/>
      <c r="L712" s="173">
        <f>IF('Relatório PCP - Tabela 3'!F$6='PCP - Tabela 2'!E$11,'PCP - Tabela 1'!F730,IF('Relatório PCP - Tabela 3'!F$6='PCP - Tabela 2'!I$11,'PCP - Tabela 1'!G730,IF('Relatório PCP - Tabela 3'!F$6='PCP - Tabela 2'!M$11,'PCP - Tabela 1'!H730,IF('Relatório PCP - Tabela 3'!F$6='PCP - Tabela 2'!Q$11,'PCP - Tabela 1'!I730,""))))</f>
        <v>0</v>
      </c>
      <c r="M712" s="189"/>
      <c r="N712" s="189"/>
      <c r="O712" s="189"/>
      <c r="P712" s="189"/>
      <c r="Q712" s="190">
        <f t="shared" si="36"/>
        <v>0</v>
      </c>
      <c r="R712" s="190"/>
    </row>
    <row r="713" spans="1:18" ht="13.35" customHeight="1" x14ac:dyDescent="0.2">
      <c r="A713" s="36">
        <v>15</v>
      </c>
      <c r="B713" s="587" t="s">
        <v>83</v>
      </c>
      <c r="C713" s="587"/>
      <c r="D713" s="587"/>
      <c r="E713" s="587"/>
      <c r="F713" s="38"/>
      <c r="G713" s="172" t="str">
        <f>IF(F713=0,"",(F713/('Relatório PCP - Tabela 3'!P$153*'Relatório PCP - Tabela 3'!Q$153))*1000)</f>
        <v/>
      </c>
      <c r="H713" s="173">
        <f>IF('Relatório PCP - Tabela 3'!F$6='PCP - Tabela 2'!E$11,'PCP - Tabela 1'!K692,IF('Relatório PCP - Tabela 3'!F$6='PCP - Tabela 2'!I$11,'PCP - Tabela 1'!L692,IF('Relatório PCP - Tabela 3'!F$6='PCP - Tabela 2'!M$11,'PCP - Tabela 1'!M692,IF('Relatório PCP - Tabela 3'!F$6='PCP - Tabela 2'!Q$11,'PCP - Tabela 1'!N692,""))))</f>
        <v>0</v>
      </c>
      <c r="I713" s="38"/>
      <c r="J713" s="602" t="str">
        <f>IF(I713=0,"",(I713/('Relatório PCP - Tabela 3'!P$155*'Relatório PCP - Tabela 3'!Q$155))*1000)</f>
        <v/>
      </c>
      <c r="K713" s="602"/>
      <c r="L713" s="173">
        <f>IF('Relatório PCP - Tabela 3'!F$6='PCP - Tabela 2'!E$11,'PCP - Tabela 1'!F731,IF('Relatório PCP - Tabela 3'!F$6='PCP - Tabela 2'!I$11,'PCP - Tabela 1'!G731,IF('Relatório PCP - Tabela 3'!F$6='PCP - Tabela 2'!M$11,'PCP - Tabela 1'!H731,IF('Relatório PCP - Tabela 3'!F$6='PCP - Tabela 2'!Q$11,'PCP - Tabela 1'!I731,""))))</f>
        <v>0</v>
      </c>
      <c r="M713" s="189"/>
      <c r="N713" s="189"/>
      <c r="O713" s="189"/>
      <c r="P713" s="189"/>
      <c r="Q713" s="190">
        <f t="shared" si="36"/>
        <v>0</v>
      </c>
      <c r="R713" s="190"/>
    </row>
    <row r="714" spans="1:18" ht="13.35" customHeight="1" x14ac:dyDescent="0.2">
      <c r="A714" s="36">
        <v>16</v>
      </c>
      <c r="B714" s="587" t="s">
        <v>85</v>
      </c>
      <c r="C714" s="587"/>
      <c r="D714" s="587"/>
      <c r="E714" s="587"/>
      <c r="F714" s="38"/>
      <c r="G714" s="172" t="str">
        <f>IF(F714=0,"",(F714/('Relatório PCP - Tabela 3'!P$153*'Relatório PCP - Tabela 3'!Q$153))*1000)</f>
        <v/>
      </c>
      <c r="H714" s="173">
        <f>IF('Relatório PCP - Tabela 3'!F$6='PCP - Tabela 2'!E$11,'PCP - Tabela 1'!K693,IF('Relatório PCP - Tabela 3'!F$6='PCP - Tabela 2'!I$11,'PCP - Tabela 1'!L693,IF('Relatório PCP - Tabela 3'!F$6='PCP - Tabela 2'!M$11,'PCP - Tabela 1'!M693,IF('Relatório PCP - Tabela 3'!F$6='PCP - Tabela 2'!Q$11,'PCP - Tabela 1'!N693,""))))</f>
        <v>0</v>
      </c>
      <c r="I714" s="38"/>
      <c r="J714" s="602" t="str">
        <f>IF(I714=0,"",(I714/('Relatório PCP - Tabela 3'!P$155*'Relatório PCP - Tabela 3'!Q$155))*1000)</f>
        <v/>
      </c>
      <c r="K714" s="602"/>
      <c r="L714" s="173">
        <f>IF('Relatório PCP - Tabela 3'!F$6='PCP - Tabela 2'!E$11,'PCP - Tabela 1'!F732,IF('Relatório PCP - Tabela 3'!F$6='PCP - Tabela 2'!I$11,'PCP - Tabela 1'!G732,IF('Relatório PCP - Tabela 3'!F$6='PCP - Tabela 2'!M$11,'PCP - Tabela 1'!H732,IF('Relatório PCP - Tabela 3'!F$6='PCP - Tabela 2'!Q$11,'PCP - Tabela 1'!I732,""))))</f>
        <v>0</v>
      </c>
      <c r="M714" s="189"/>
      <c r="N714" s="189"/>
      <c r="O714" s="189"/>
      <c r="P714" s="189"/>
      <c r="Q714" s="190">
        <f t="shared" si="36"/>
        <v>0</v>
      </c>
      <c r="R714" s="190"/>
    </row>
    <row r="715" spans="1:18" ht="13.35" customHeight="1" x14ac:dyDescent="0.2">
      <c r="A715" s="36">
        <v>17</v>
      </c>
      <c r="B715" s="587" t="s">
        <v>87</v>
      </c>
      <c r="C715" s="587"/>
      <c r="D715" s="587"/>
      <c r="E715" s="587"/>
      <c r="F715" s="38"/>
      <c r="G715" s="172" t="str">
        <f>IF(F715=0,"",(F715/('Relatório PCP - Tabela 3'!P$153*'Relatório PCP - Tabela 3'!Q$153))*1000)</f>
        <v/>
      </c>
      <c r="H715" s="173">
        <f>IF('Relatório PCP - Tabela 3'!F$6='PCP - Tabela 2'!E$11,'PCP - Tabela 1'!K694,IF('Relatório PCP - Tabela 3'!F$6='PCP - Tabela 2'!I$11,'PCP - Tabela 1'!L694,IF('Relatório PCP - Tabela 3'!F$6='PCP - Tabela 2'!M$11,'PCP - Tabela 1'!M694,IF('Relatório PCP - Tabela 3'!F$6='PCP - Tabela 2'!Q$11,'PCP - Tabela 1'!N694,""))))</f>
        <v>0</v>
      </c>
      <c r="I715" s="38"/>
      <c r="J715" s="602" t="str">
        <f>IF(I715=0,"",(I715/('Relatório PCP - Tabela 3'!P$155*'Relatório PCP - Tabela 3'!Q$155))*1000)</f>
        <v/>
      </c>
      <c r="K715" s="602"/>
      <c r="L715" s="173">
        <f>IF('Relatório PCP - Tabela 3'!F$6='PCP - Tabela 2'!E$11,'PCP - Tabela 1'!F733,IF('Relatório PCP - Tabela 3'!F$6='PCP - Tabela 2'!I$11,'PCP - Tabela 1'!G733,IF('Relatório PCP - Tabela 3'!F$6='PCP - Tabela 2'!M$11,'PCP - Tabela 1'!H733,IF('Relatório PCP - Tabela 3'!F$6='PCP - Tabela 2'!Q$11,'PCP - Tabela 1'!I733,""))))</f>
        <v>0</v>
      </c>
      <c r="M715" s="189"/>
      <c r="N715" s="189"/>
      <c r="O715" s="189"/>
      <c r="P715" s="189"/>
      <c r="Q715" s="190">
        <f t="shared" si="36"/>
        <v>0</v>
      </c>
      <c r="R715" s="190"/>
    </row>
    <row r="716" spans="1:18" ht="13.35" customHeight="1" x14ac:dyDescent="0.2">
      <c r="A716" s="36">
        <v>18</v>
      </c>
      <c r="B716" s="499" t="s">
        <v>89</v>
      </c>
      <c r="C716" s="499"/>
      <c r="D716" s="499"/>
      <c r="E716" s="499"/>
      <c r="F716" s="38"/>
      <c r="G716" s="172" t="str">
        <f>IF(F716=0,"",(F716/('Relatório PCP - Tabela 3'!P$153*'Relatório PCP - Tabela 3'!Q$153))*1000)</f>
        <v/>
      </c>
      <c r="H716" s="173">
        <f>IF('Relatório PCP - Tabela 3'!F$6='PCP - Tabela 2'!E$11,'PCP - Tabela 1'!K695,IF('Relatório PCP - Tabela 3'!F$6='PCP - Tabela 2'!I$11,'PCP - Tabela 1'!L695,IF('Relatório PCP - Tabela 3'!F$6='PCP - Tabela 2'!M$11,'PCP - Tabela 1'!M695,IF('Relatório PCP - Tabela 3'!F$6='PCP - Tabela 2'!Q$11,'PCP - Tabela 1'!N695,""))))</f>
        <v>0</v>
      </c>
      <c r="I716" s="38"/>
      <c r="J716" s="602" t="str">
        <f>IF(I716=0,"",(I716/('Relatório PCP - Tabela 3'!P$155*'Relatório PCP - Tabela 3'!Q$155))*1000)</f>
        <v/>
      </c>
      <c r="K716" s="602"/>
      <c r="L716" s="173">
        <f>IF('Relatório PCP - Tabela 3'!F$6='PCP - Tabela 2'!E$11,'PCP - Tabela 1'!F734,IF('Relatório PCP - Tabela 3'!F$6='PCP - Tabela 2'!I$11,'PCP - Tabela 1'!G734,IF('Relatório PCP - Tabela 3'!F$6='PCP - Tabela 2'!M$11,'PCP - Tabela 1'!H734,IF('Relatório PCP - Tabela 3'!F$6='PCP - Tabela 2'!Q$11,'PCP - Tabela 1'!I734,""))))</f>
        <v>0</v>
      </c>
      <c r="M716" s="166"/>
      <c r="N716" s="166"/>
      <c r="O716" s="166"/>
      <c r="P716" s="166"/>
      <c r="Q716" s="190">
        <f t="shared" si="36"/>
        <v>0</v>
      </c>
      <c r="R716" s="192"/>
    </row>
    <row r="717" spans="1:18" ht="13.35" customHeight="1" x14ac:dyDescent="0.2">
      <c r="A717" s="36">
        <v>19</v>
      </c>
      <c r="B717" s="587" t="s">
        <v>92</v>
      </c>
      <c r="C717" s="587"/>
      <c r="D717" s="587"/>
      <c r="E717" s="587"/>
      <c r="F717" s="38"/>
      <c r="G717" s="172" t="str">
        <f>IF(F717=0,"",(F717/('Relatório PCP - Tabela 3'!P$153*'Relatório PCP - Tabela 3'!Q$153))*1000)</f>
        <v/>
      </c>
      <c r="H717" s="173">
        <f>IF('Relatório PCP - Tabela 3'!F$6='PCP - Tabela 2'!E$11,'PCP - Tabela 1'!K696,IF('Relatório PCP - Tabela 3'!F$6='PCP - Tabela 2'!I$11,'PCP - Tabela 1'!L696,IF('Relatório PCP - Tabela 3'!F$6='PCP - Tabela 2'!M$11,'PCP - Tabela 1'!M696,IF('Relatório PCP - Tabela 3'!F$6='PCP - Tabela 2'!Q$11,'PCP - Tabela 1'!N696,""))))</f>
        <v>0</v>
      </c>
      <c r="I717" s="38"/>
      <c r="J717" s="602" t="str">
        <f>IF(I717=0,"",(I717/('Relatório PCP - Tabela 3'!P$155*'Relatório PCP - Tabela 3'!Q$155))*1000)</f>
        <v/>
      </c>
      <c r="K717" s="602"/>
      <c r="L717" s="173">
        <f>IF('Relatório PCP - Tabela 3'!F$6='PCP - Tabela 2'!E$11,'PCP - Tabela 1'!F735,IF('Relatório PCP - Tabela 3'!F$6='PCP - Tabela 2'!I$11,'PCP - Tabela 1'!G735,IF('Relatório PCP - Tabela 3'!F$6='PCP - Tabela 2'!M$11,'PCP - Tabela 1'!H735,IF('Relatório PCP - Tabela 3'!F$6='PCP - Tabela 2'!Q$11,'PCP - Tabela 1'!I735,""))))</f>
        <v>0</v>
      </c>
      <c r="M717" s="189"/>
      <c r="N717" s="189"/>
      <c r="O717" s="189"/>
      <c r="P717" s="189"/>
      <c r="Q717" s="190">
        <f t="shared" si="36"/>
        <v>0</v>
      </c>
      <c r="R717" s="190"/>
    </row>
    <row r="718" spans="1:18" ht="13.35" customHeight="1" x14ac:dyDescent="0.2">
      <c r="A718" s="44"/>
      <c r="B718" s="499" t="s">
        <v>220</v>
      </c>
      <c r="C718" s="499"/>
      <c r="D718" s="499"/>
      <c r="E718" s="499"/>
      <c r="F718" s="178"/>
      <c r="G718" s="193"/>
      <c r="H718" s="180"/>
      <c r="I718" s="178"/>
      <c r="J718" s="609"/>
      <c r="K718" s="609"/>
      <c r="L718" s="180"/>
      <c r="M718" s="189"/>
      <c r="N718" s="189"/>
      <c r="O718" s="189"/>
      <c r="P718" s="189"/>
      <c r="Q718" s="190"/>
      <c r="R718" s="190"/>
    </row>
    <row r="719" spans="1:18" ht="13.35" customHeight="1" x14ac:dyDescent="0.2">
      <c r="A719" s="36">
        <v>20</v>
      </c>
      <c r="B719" s="600" t="str">
        <f>B681</f>
        <v/>
      </c>
      <c r="C719" s="600"/>
      <c r="D719" s="600"/>
      <c r="E719" s="600"/>
      <c r="F719" s="38"/>
      <c r="G719" s="172" t="str">
        <f>IF(F719=0,"",(F719/('Relatório PCP - Tabela 3'!P$153*'Relatório PCP - Tabela 3'!Q$153))*1000)</f>
        <v/>
      </c>
      <c r="H719" s="173">
        <f>IF('Relatório PCP - Tabela 3'!F$6='PCP - Tabela 2'!E$11,'PCP - Tabela 1'!K698,IF('Relatório PCP - Tabela 3'!F$6='PCP - Tabela 2'!I$11,'PCP - Tabela 1'!L698,IF('Relatório PCP - Tabela 3'!F$6='PCP - Tabela 2'!M$11,'PCP - Tabela 1'!M698,IF('Relatório PCP - Tabela 3'!F$6='PCP - Tabela 2'!Q$11,'PCP - Tabela 1'!N698,""))))</f>
        <v>0</v>
      </c>
      <c r="I719" s="38"/>
      <c r="J719" s="602" t="str">
        <f>IF(I719=0,"",(I719/('Relatório PCP - Tabela 3'!P$155*'Relatório PCP - Tabela 3'!Q$155))*1000)</f>
        <v/>
      </c>
      <c r="K719" s="602"/>
      <c r="L719" s="173">
        <f>IF('Relatório PCP - Tabela 3'!F$6='PCP - Tabela 2'!E$11,'PCP - Tabela 1'!F737,IF('Relatório PCP - Tabela 3'!F$6='PCP - Tabela 2'!I$11,'PCP - Tabela 1'!G737,IF('Relatório PCP - Tabela 3'!F$6='PCP - Tabela 2'!M$11,'PCP - Tabela 1'!H737,IF('Relatório PCP - Tabela 3'!F$6='PCP - Tabela 2'!Q$11,'PCP - Tabela 1'!I737,""))))</f>
        <v>0</v>
      </c>
      <c r="M719" s="189"/>
      <c r="N719" s="189"/>
      <c r="O719" s="189"/>
      <c r="P719" s="189"/>
      <c r="Q719" s="190">
        <f t="shared" ref="Q719:Q724" si="37">F719+I719</f>
        <v>0</v>
      </c>
      <c r="R719" s="190"/>
    </row>
    <row r="720" spans="1:18" ht="13.35" customHeight="1" x14ac:dyDescent="0.2">
      <c r="A720" s="36">
        <v>21</v>
      </c>
      <c r="B720" s="564" t="str">
        <f>B682</f>
        <v/>
      </c>
      <c r="C720" s="564"/>
      <c r="D720" s="564"/>
      <c r="E720" s="564"/>
      <c r="F720" s="38"/>
      <c r="G720" s="172" t="str">
        <f>IF(F720=0,"",(F720/('Relatório PCP - Tabela 3'!P$153*'Relatório PCP - Tabela 3'!Q$153))*1000)</f>
        <v/>
      </c>
      <c r="H720" s="173">
        <f>IF('Relatório PCP - Tabela 3'!F$6='PCP - Tabela 2'!E$11,'PCP - Tabela 1'!K699,IF('Relatório PCP - Tabela 3'!F$6='PCP - Tabela 2'!I$11,'PCP - Tabela 1'!L699,IF('Relatório PCP - Tabela 3'!F$6='PCP - Tabela 2'!M$11,'PCP - Tabela 1'!M699,IF('Relatório PCP - Tabela 3'!F$6='PCP - Tabela 2'!Q$11,'PCP - Tabela 1'!N699,""))))</f>
        <v>0</v>
      </c>
      <c r="I720" s="38"/>
      <c r="J720" s="602" t="str">
        <f>IF(I720=0,"",(I720/('Relatório PCP - Tabela 3'!P$155*'Relatório PCP - Tabela 3'!Q$155))*1000)</f>
        <v/>
      </c>
      <c r="K720" s="602"/>
      <c r="L720" s="173">
        <f>IF('Relatório PCP - Tabela 3'!F$6='PCP - Tabela 2'!E$11,'PCP - Tabela 1'!F738,IF('Relatório PCP - Tabela 3'!F$6='PCP - Tabela 2'!I$11,'PCP - Tabela 1'!G738,IF('Relatório PCP - Tabela 3'!F$6='PCP - Tabela 2'!M$11,'PCP - Tabela 1'!H738,IF('Relatório PCP - Tabela 3'!F$6='PCP - Tabela 2'!Q$11,'PCP - Tabela 1'!I738,""))))</f>
        <v>0</v>
      </c>
      <c r="M720" s="189"/>
      <c r="N720" s="189"/>
      <c r="O720" s="189"/>
      <c r="P720" s="189"/>
      <c r="Q720" s="190">
        <f t="shared" si="37"/>
        <v>0</v>
      </c>
      <c r="R720" s="190"/>
    </row>
    <row r="721" spans="1:17" ht="13.35" customHeight="1" x14ac:dyDescent="0.2">
      <c r="A721" s="36">
        <v>22</v>
      </c>
      <c r="B721" s="600" t="str">
        <f>B683</f>
        <v/>
      </c>
      <c r="C721" s="600"/>
      <c r="D721" s="600"/>
      <c r="E721" s="600"/>
      <c r="F721" s="38"/>
      <c r="G721" s="172" t="str">
        <f>IF(F721=0,"",(F721/('Relatório PCP - Tabela 3'!P$153*'Relatório PCP - Tabela 3'!Q$153))*1000)</f>
        <v/>
      </c>
      <c r="H721" s="173">
        <f>IF('Relatório PCP - Tabela 3'!F$6='PCP - Tabela 2'!E$11,'PCP - Tabela 1'!K700,IF('Relatório PCP - Tabela 3'!F$6='PCP - Tabela 2'!I$11,'PCP - Tabela 1'!L700,IF('Relatório PCP - Tabela 3'!F$6='PCP - Tabela 2'!M$11,'PCP - Tabela 1'!M700,IF('Relatório PCP - Tabela 3'!F$6='PCP - Tabela 2'!Q$11,'PCP - Tabela 1'!N700,""))))</f>
        <v>0</v>
      </c>
      <c r="I721" s="38"/>
      <c r="J721" s="602" t="str">
        <f>IF(I721=0,"",(I721/('Relatório PCP - Tabela 3'!P$155*'Relatório PCP - Tabela 3'!Q$155))*1000)</f>
        <v/>
      </c>
      <c r="K721" s="602"/>
      <c r="L721" s="173">
        <f>IF('Relatório PCP - Tabela 3'!F$6='PCP - Tabela 2'!E$11,'PCP - Tabela 1'!F739,IF('Relatório PCP - Tabela 3'!F$6='PCP - Tabela 2'!I$11,'PCP - Tabela 1'!G739,IF('Relatório PCP - Tabela 3'!F$6='PCP - Tabela 2'!M$11,'PCP - Tabela 1'!H739,IF('Relatório PCP - Tabela 3'!F$6='PCP - Tabela 2'!Q$11,'PCP - Tabela 1'!I739,""))))</f>
        <v>0</v>
      </c>
      <c r="M721" s="4"/>
      <c r="N721" s="4"/>
      <c r="O721" s="4"/>
      <c r="P721" s="4"/>
      <c r="Q721" s="190">
        <f t="shared" si="37"/>
        <v>0</v>
      </c>
    </row>
    <row r="722" spans="1:17" ht="13.35" customHeight="1" x14ac:dyDescent="0.2">
      <c r="A722" s="36">
        <v>23</v>
      </c>
      <c r="B722" s="600" t="str">
        <f>B684</f>
        <v/>
      </c>
      <c r="C722" s="600"/>
      <c r="D722" s="600"/>
      <c r="E722" s="600"/>
      <c r="F722" s="38"/>
      <c r="G722" s="172" t="str">
        <f>IF(F722=0,"",(F722/('Relatório PCP - Tabela 3'!P$153*'Relatório PCP - Tabela 3'!Q$153))*1000)</f>
        <v/>
      </c>
      <c r="H722" s="173">
        <f>IF('Relatório PCP - Tabela 3'!F$6='PCP - Tabela 2'!E$11,'PCP - Tabela 1'!K701,IF('Relatório PCP - Tabela 3'!F$6='PCP - Tabela 2'!I$11,'PCP - Tabela 1'!L701,IF('Relatório PCP - Tabela 3'!F$6='PCP - Tabela 2'!M$11,'PCP - Tabela 1'!M701,IF('Relatório PCP - Tabela 3'!F$6='PCP - Tabela 2'!Q$11,'PCP - Tabela 1'!N701,""))))</f>
        <v>0</v>
      </c>
      <c r="I722" s="38"/>
      <c r="J722" s="602" t="str">
        <f>IF(I722=0,"",(I722/('Relatório PCP - Tabela 3'!P$155*'Relatório PCP - Tabela 3'!Q$155))*1000)</f>
        <v/>
      </c>
      <c r="K722" s="602"/>
      <c r="L722" s="173">
        <f>IF('Relatório PCP - Tabela 3'!F$6='PCP - Tabela 2'!E$11,'PCP - Tabela 1'!F740,IF('Relatório PCP - Tabela 3'!F$6='PCP - Tabela 2'!I$11,'PCP - Tabela 1'!G740,IF('Relatório PCP - Tabela 3'!F$6='PCP - Tabela 2'!M$11,'PCP - Tabela 1'!H740,IF('Relatório PCP - Tabela 3'!F$6='PCP - Tabela 2'!Q$11,'PCP - Tabela 1'!I740,""))))</f>
        <v>0</v>
      </c>
      <c r="M722" s="4"/>
      <c r="N722" s="4"/>
      <c r="O722" s="4"/>
      <c r="P722" s="4"/>
      <c r="Q722" s="190">
        <f t="shared" si="37"/>
        <v>0</v>
      </c>
    </row>
    <row r="723" spans="1:17" ht="13.35" customHeight="1" x14ac:dyDescent="0.2">
      <c r="A723" s="36">
        <v>24</v>
      </c>
      <c r="B723" s="564" t="str">
        <f>B685</f>
        <v/>
      </c>
      <c r="C723" s="564"/>
      <c r="D723" s="564"/>
      <c r="E723" s="564"/>
      <c r="F723" s="38"/>
      <c r="G723" s="172" t="str">
        <f>IF(F723=0,"",(F723/('Relatório PCP - Tabela 3'!P$153*'Relatório PCP - Tabela 3'!Q$153))*1000)</f>
        <v/>
      </c>
      <c r="H723" s="173">
        <f>IF('Relatório PCP - Tabela 3'!F$6='PCP - Tabela 2'!E$11,'PCP - Tabela 1'!K702,IF('Relatório PCP - Tabela 3'!F$6='PCP - Tabela 2'!I$11,'PCP - Tabela 1'!L702,IF('Relatório PCP - Tabela 3'!F$6='PCP - Tabela 2'!M$11,'PCP - Tabela 1'!M702,IF('Relatório PCP - Tabela 3'!F$6='PCP - Tabela 2'!Q$11,'PCP - Tabela 1'!N702,""))))</f>
        <v>0</v>
      </c>
      <c r="I723" s="38"/>
      <c r="J723" s="602" t="str">
        <f>IF(I723=0,"",(I723/('Relatório PCP - Tabela 3'!P$155*'Relatório PCP - Tabela 3'!Q$155))*1000)</f>
        <v/>
      </c>
      <c r="K723" s="602"/>
      <c r="L723" s="173">
        <f>IF('Relatório PCP - Tabela 3'!F$6='PCP - Tabela 2'!E$11,'PCP - Tabela 1'!F741,IF('Relatório PCP - Tabela 3'!F$6='PCP - Tabela 2'!I$11,'PCP - Tabela 1'!G741,IF('Relatório PCP - Tabela 3'!F$6='PCP - Tabela 2'!M$11,'PCP - Tabela 1'!H741,IF('Relatório PCP - Tabela 3'!F$6='PCP - Tabela 2'!Q$11,'PCP - Tabela 1'!I741,""))))</f>
        <v>0</v>
      </c>
      <c r="M723" s="4"/>
      <c r="N723" s="4"/>
      <c r="O723" s="4"/>
      <c r="P723" s="4"/>
      <c r="Q723" s="190">
        <f t="shared" si="37"/>
        <v>0</v>
      </c>
    </row>
    <row r="724" spans="1:17" ht="6" customHeight="1" x14ac:dyDescent="0.2">
      <c r="A724" s="32"/>
      <c r="B724" s="35"/>
      <c r="C724" s="35"/>
      <c r="D724" s="35"/>
      <c r="E724" s="35"/>
      <c r="J724" s="13"/>
      <c r="K724" s="13"/>
      <c r="O724" s="13"/>
      <c r="P724" s="13"/>
      <c r="Q724" s="190">
        <f t="shared" si="37"/>
        <v>0</v>
      </c>
    </row>
    <row r="725" spans="1:17" ht="22.5" customHeight="1" x14ac:dyDescent="0.25">
      <c r="A725" s="497" t="s">
        <v>19</v>
      </c>
      <c r="B725" s="497"/>
      <c r="C725" s="497"/>
      <c r="D725" s="497"/>
      <c r="E725" s="505" t="str">
        <f>E687</f>
        <v>3R Petroleum</v>
      </c>
      <c r="F725" s="505"/>
      <c r="G725" s="505"/>
      <c r="H725" s="505"/>
      <c r="I725" s="505"/>
      <c r="K725" s="486" t="s">
        <v>21</v>
      </c>
      <c r="L725" s="486"/>
      <c r="M725" s="486"/>
      <c r="N725" s="486"/>
      <c r="O725" s="486"/>
      <c r="P725" s="158"/>
    </row>
    <row r="726" spans="1:17" ht="6" customHeight="1" x14ac:dyDescent="0.2">
      <c r="I726" s="22"/>
      <c r="K726" s="22"/>
      <c r="L726" s="22"/>
      <c r="M726" s="22"/>
      <c r="N726" s="22"/>
      <c r="O726" s="22"/>
      <c r="P726" s="22"/>
    </row>
    <row r="727" spans="1:17" ht="16.5" customHeight="1" x14ac:dyDescent="0.2">
      <c r="A727" s="487" t="s">
        <v>95</v>
      </c>
      <c r="B727" s="511">
        <f>B689</f>
        <v>5</v>
      </c>
      <c r="C727" s="13"/>
      <c r="D727" s="483" t="s">
        <v>250</v>
      </c>
      <c r="E727" s="483"/>
      <c r="F727" s="483"/>
      <c r="G727" s="483"/>
      <c r="H727" s="483"/>
      <c r="I727" s="483"/>
      <c r="K727" s="586" t="s">
        <v>222</v>
      </c>
      <c r="L727" s="586"/>
      <c r="M727" s="586"/>
      <c r="N727" s="586"/>
      <c r="O727" s="586"/>
      <c r="P727" s="159"/>
    </row>
    <row r="728" spans="1:17" ht="14.25" customHeight="1" x14ac:dyDescent="0.2">
      <c r="A728" s="487"/>
      <c r="B728" s="511"/>
      <c r="C728" s="13"/>
      <c r="D728" s="483" t="s">
        <v>7</v>
      </c>
      <c r="E728" s="483"/>
      <c r="F728" s="483"/>
      <c r="G728" s="483" t="s">
        <v>8</v>
      </c>
      <c r="H728" s="483"/>
      <c r="I728" s="483"/>
    </row>
    <row r="729" spans="1:17" ht="14.25" customHeight="1" x14ac:dyDescent="0.25">
      <c r="A729" s="477" t="s">
        <v>4</v>
      </c>
      <c r="B729" s="477"/>
      <c r="C729" s="23"/>
      <c r="D729" s="14" t="s">
        <v>9</v>
      </c>
      <c r="E729" s="14" t="s">
        <v>10</v>
      </c>
      <c r="F729" s="14" t="s">
        <v>11</v>
      </c>
      <c r="G729" s="14" t="s">
        <v>9</v>
      </c>
      <c r="H729" s="14" t="s">
        <v>10</v>
      </c>
      <c r="I729" s="14" t="s">
        <v>11</v>
      </c>
      <c r="K729" s="593" t="s">
        <v>223</v>
      </c>
      <c r="L729" s="593"/>
      <c r="M729" s="593"/>
      <c r="N729" s="593"/>
      <c r="O729" s="593"/>
      <c r="P729" s="22"/>
    </row>
    <row r="730" spans="1:17" ht="13.5" customHeight="1" x14ac:dyDescent="0.2">
      <c r="A730" s="551">
        <f>A692</f>
        <v>44986</v>
      </c>
      <c r="B730" s="551"/>
      <c r="C730" s="23"/>
      <c r="D730" s="72">
        <f t="shared" ref="D730:I730" si="38">D692</f>
        <v>2</v>
      </c>
      <c r="E730" s="72">
        <f t="shared" si="38"/>
        <v>8</v>
      </c>
      <c r="F730" s="73">
        <f t="shared" si="38"/>
        <v>2022</v>
      </c>
      <c r="G730" s="72">
        <f t="shared" si="38"/>
        <v>31</v>
      </c>
      <c r="H730" s="72">
        <f t="shared" si="38"/>
        <v>12</v>
      </c>
      <c r="I730" s="73">
        <f t="shared" si="38"/>
        <v>2022</v>
      </c>
      <c r="K730" s="594" t="s">
        <v>25</v>
      </c>
      <c r="L730" s="594"/>
      <c r="M730" s="594"/>
      <c r="N730" s="594"/>
      <c r="O730" s="594"/>
      <c r="P730" s="22"/>
      <c r="Q730" s="14" t="s">
        <v>541</v>
      </c>
    </row>
    <row r="731" spans="1:17" ht="6" customHeight="1" x14ac:dyDescent="0.2"/>
    <row r="732" spans="1:17" ht="16.5" customHeight="1" x14ac:dyDescent="0.2">
      <c r="A732" s="586" t="s">
        <v>522</v>
      </c>
      <c r="B732" s="586"/>
      <c r="C732" s="586"/>
      <c r="D732" s="586"/>
      <c r="E732" s="586"/>
      <c r="F732" s="586"/>
      <c r="G732" s="586"/>
      <c r="H732" s="586"/>
      <c r="I732" s="586"/>
      <c r="J732" s="586"/>
      <c r="K732" s="586"/>
      <c r="L732" s="586"/>
      <c r="M732" s="52"/>
      <c r="N732" s="52"/>
      <c r="O732" s="52"/>
      <c r="P732" s="52"/>
      <c r="Q732" s="52"/>
    </row>
    <row r="733" spans="1:17" ht="13.7" customHeight="1" x14ac:dyDescent="0.2">
      <c r="A733" s="603" t="s">
        <v>31</v>
      </c>
      <c r="B733" s="502" t="s">
        <v>98</v>
      </c>
      <c r="C733" s="502"/>
      <c r="D733" s="502"/>
      <c r="E733" s="502"/>
      <c r="F733" s="604" t="str">
        <f>'Relatório PCP - Tabela 3'!A157</f>
        <v/>
      </c>
      <c r="G733" s="604"/>
      <c r="H733" s="604"/>
      <c r="I733" s="604" t="str">
        <f>'Relatório PCP - Tabela 3'!A159</f>
        <v/>
      </c>
      <c r="J733" s="604"/>
      <c r="K733" s="604"/>
      <c r="L733" s="604"/>
      <c r="M733" s="52"/>
      <c r="N733" s="52"/>
      <c r="O733" s="52"/>
      <c r="P733" s="52"/>
      <c r="Q733" s="52"/>
    </row>
    <row r="734" spans="1:17" ht="12.75" customHeight="1" x14ac:dyDescent="0.2">
      <c r="A734" s="603"/>
      <c r="B734" s="502"/>
      <c r="C734" s="502"/>
      <c r="D734" s="502"/>
      <c r="E734" s="502"/>
      <c r="F734" s="182" t="s">
        <v>40</v>
      </c>
      <c r="G734" s="167" t="s">
        <v>40</v>
      </c>
      <c r="H734" s="183" t="s">
        <v>523</v>
      </c>
      <c r="I734" s="182" t="s">
        <v>40</v>
      </c>
      <c r="J734" s="608" t="s">
        <v>40</v>
      </c>
      <c r="K734" s="608"/>
      <c r="L734" s="183" t="s">
        <v>523</v>
      </c>
      <c r="M734" s="52"/>
      <c r="N734" s="52"/>
      <c r="O734" s="52"/>
      <c r="P734" s="52"/>
      <c r="Q734" s="52"/>
    </row>
    <row r="735" spans="1:17" ht="12.75" customHeight="1" x14ac:dyDescent="0.25">
      <c r="A735" s="603"/>
      <c r="B735" s="502"/>
      <c r="C735" s="502"/>
      <c r="D735" s="502"/>
      <c r="E735" s="502"/>
      <c r="F735" s="184" t="s">
        <v>480</v>
      </c>
      <c r="G735" s="168" t="s">
        <v>499</v>
      </c>
      <c r="H735" s="185" t="s">
        <v>524</v>
      </c>
      <c r="I735" s="184" t="s">
        <v>480</v>
      </c>
      <c r="J735" s="606" t="s">
        <v>499</v>
      </c>
      <c r="K735" s="606"/>
      <c r="L735" s="185" t="s">
        <v>524</v>
      </c>
      <c r="M735" s="52"/>
      <c r="N735" s="52"/>
      <c r="O735" s="52"/>
      <c r="P735" s="52"/>
      <c r="Q735" s="52"/>
    </row>
    <row r="736" spans="1:17" ht="13.5" customHeight="1" x14ac:dyDescent="0.25">
      <c r="A736" s="603"/>
      <c r="B736" s="502"/>
      <c r="C736" s="502"/>
      <c r="D736" s="502"/>
      <c r="E736" s="502"/>
      <c r="F736" s="186" t="s">
        <v>481</v>
      </c>
      <c r="G736" s="187" t="s">
        <v>504</v>
      </c>
      <c r="H736" s="188" t="s">
        <v>504</v>
      </c>
      <c r="I736" s="186" t="s">
        <v>481</v>
      </c>
      <c r="J736" s="607" t="s">
        <v>504</v>
      </c>
      <c r="K736" s="607"/>
      <c r="L736" s="188" t="s">
        <v>504</v>
      </c>
      <c r="M736" s="52"/>
      <c r="N736" s="52"/>
      <c r="O736" s="52"/>
      <c r="P736" s="52"/>
      <c r="Q736" s="52"/>
    </row>
    <row r="737" spans="1:18" ht="13.35" customHeight="1" x14ac:dyDescent="0.2">
      <c r="A737" s="36">
        <v>1</v>
      </c>
      <c r="B737" s="587" t="s">
        <v>55</v>
      </c>
      <c r="C737" s="587"/>
      <c r="D737" s="587"/>
      <c r="E737" s="587"/>
      <c r="F737" s="38"/>
      <c r="G737" s="172" t="str">
        <f>IF(F737=0,"",(F737/('Relatório PCP - Tabela 3'!P$157*'Relatório PCP - Tabela 3'!Q$157))*1000)</f>
        <v/>
      </c>
      <c r="H737" s="173">
        <f>IF('Relatório PCP - Tabela 3'!F$6='PCP - Tabela 2'!E$11,'PCP - Tabela 1'!K717,IF('Relatório PCP - Tabela 3'!F$6='PCP - Tabela 2'!I$11,'PCP - Tabela 1'!L717,IF('Relatório PCP - Tabela 3'!F$6='PCP - Tabela 2'!M$11,'PCP - Tabela 1'!M717,IF('Relatório PCP - Tabela 3'!F$6='PCP - Tabela 2'!Q$11,'PCP - Tabela 1'!N717,""))))</f>
        <v>0</v>
      </c>
      <c r="I737" s="38"/>
      <c r="J737" s="602" t="str">
        <f>IF(I737=0,"",(I737/('Relatório PCP - Tabela 3'!P$159*'Relatório PCP - Tabela 3'!Q$159))*1000)</f>
        <v/>
      </c>
      <c r="K737" s="602"/>
      <c r="L737" s="173">
        <f>IF('Relatório PCP - Tabela 3'!F$6='PCP - Tabela 2'!E$11,'PCP - Tabela 1'!F756,IF('Relatório PCP - Tabela 3'!F$6='PCP - Tabela 2'!I$11,'PCP - Tabela 1'!G756,IF('Relatório PCP - Tabela 3'!F$6='PCP - Tabela 2'!M$11,'PCP - Tabela 1'!H756,IF('Relatório PCP - Tabela 3'!F$6='PCP - Tabela 2'!Q$11,'PCP - Tabela 1'!I756,""))))</f>
        <v>0</v>
      </c>
      <c r="M737" s="189"/>
      <c r="N737" s="189"/>
      <c r="O737" s="189"/>
      <c r="P737" s="189"/>
      <c r="Q737" s="190">
        <f t="shared" ref="Q737:Q755" si="39">F737+I737</f>
        <v>0</v>
      </c>
      <c r="R737" s="190"/>
    </row>
    <row r="738" spans="1:18" ht="13.35" customHeight="1" x14ac:dyDescent="0.2">
      <c r="A738" s="36">
        <v>2</v>
      </c>
      <c r="B738" s="587" t="s">
        <v>57</v>
      </c>
      <c r="C738" s="587"/>
      <c r="D738" s="587"/>
      <c r="E738" s="587"/>
      <c r="F738" s="38"/>
      <c r="G738" s="172" t="str">
        <f>IF(F738=0,"",(F738/('Relatório PCP - Tabela 3'!P$157*'Relatório PCP - Tabela 3'!Q$157))*1000)</f>
        <v/>
      </c>
      <c r="H738" s="173">
        <f>IF('Relatório PCP - Tabela 3'!F$6='PCP - Tabela 2'!E$11,'PCP - Tabela 1'!K718,IF('Relatório PCP - Tabela 3'!F$6='PCP - Tabela 2'!I$11,'PCP - Tabela 1'!L718,IF('Relatório PCP - Tabela 3'!F$6='PCP - Tabela 2'!M$11,'PCP - Tabela 1'!M718,IF('Relatório PCP - Tabela 3'!F$6='PCP - Tabela 2'!Q$11,'PCP - Tabela 1'!N718,""))))</f>
        <v>0</v>
      </c>
      <c r="I738" s="38"/>
      <c r="J738" s="602" t="str">
        <f>IF(I738=0,"",(I738/('Relatório PCP - Tabela 3'!P$159*'Relatório PCP - Tabela 3'!Q$159))*1000)</f>
        <v/>
      </c>
      <c r="K738" s="602"/>
      <c r="L738" s="173">
        <f>IF('Relatório PCP - Tabela 3'!F$6='PCP - Tabela 2'!E$11,'PCP - Tabela 1'!F757,IF('Relatório PCP - Tabela 3'!F$6='PCP - Tabela 2'!I$11,'PCP - Tabela 1'!G757,IF('Relatório PCP - Tabela 3'!F$6='PCP - Tabela 2'!M$11,'PCP - Tabela 1'!H757,IF('Relatório PCP - Tabela 3'!F$6='PCP - Tabela 2'!Q$11,'PCP - Tabela 1'!I757,""))))</f>
        <v>0</v>
      </c>
      <c r="M738" s="189"/>
      <c r="N738" s="189"/>
      <c r="O738" s="189"/>
      <c r="P738" s="189"/>
      <c r="Q738" s="190">
        <f t="shared" si="39"/>
        <v>0</v>
      </c>
      <c r="R738" s="190"/>
    </row>
    <row r="739" spans="1:18" ht="13.35" customHeight="1" x14ac:dyDescent="0.2">
      <c r="A739" s="36">
        <v>3</v>
      </c>
      <c r="B739" s="587" t="s">
        <v>59</v>
      </c>
      <c r="C739" s="587"/>
      <c r="D739" s="587"/>
      <c r="E739" s="587"/>
      <c r="F739" s="38"/>
      <c r="G739" s="172" t="str">
        <f>IF(F739=0,"",(F739/('Relatório PCP - Tabela 3'!P$157*'Relatório PCP - Tabela 3'!Q$157))*1000)</f>
        <v/>
      </c>
      <c r="H739" s="173">
        <f>IF('Relatório PCP - Tabela 3'!F$6='PCP - Tabela 2'!E$11,'PCP - Tabela 1'!K719,IF('Relatório PCP - Tabela 3'!F$6='PCP - Tabela 2'!I$11,'PCP - Tabela 1'!L719,IF('Relatório PCP - Tabela 3'!F$6='PCP - Tabela 2'!M$11,'PCP - Tabela 1'!M719,IF('Relatório PCP - Tabela 3'!F$6='PCP - Tabela 2'!Q$11,'PCP - Tabela 1'!N719,""))))</f>
        <v>0</v>
      </c>
      <c r="I739" s="38"/>
      <c r="J739" s="602" t="str">
        <f>IF(I739=0,"",(I739/('Relatório PCP - Tabela 3'!P$159*'Relatório PCP - Tabela 3'!Q$159))*1000)</f>
        <v/>
      </c>
      <c r="K739" s="602"/>
      <c r="L739" s="173">
        <f>IF('Relatório PCP - Tabela 3'!F$6='PCP - Tabela 2'!E$11,'PCP - Tabela 1'!F758,IF('Relatório PCP - Tabela 3'!F$6='PCP - Tabela 2'!I$11,'PCP - Tabela 1'!G758,IF('Relatório PCP - Tabela 3'!F$6='PCP - Tabela 2'!M$11,'PCP - Tabela 1'!H758,IF('Relatório PCP - Tabela 3'!F$6='PCP - Tabela 2'!Q$11,'PCP - Tabela 1'!I758,""))))</f>
        <v>0</v>
      </c>
      <c r="M739" s="189"/>
      <c r="N739" s="189"/>
      <c r="O739" s="189"/>
      <c r="P739" s="189"/>
      <c r="Q739" s="190">
        <f t="shared" si="39"/>
        <v>0</v>
      </c>
      <c r="R739" s="190"/>
    </row>
    <row r="740" spans="1:18" ht="13.35" customHeight="1" x14ac:dyDescent="0.2">
      <c r="A740" s="36">
        <v>4</v>
      </c>
      <c r="B740" s="587" t="s">
        <v>61</v>
      </c>
      <c r="C740" s="587"/>
      <c r="D740" s="587"/>
      <c r="E740" s="587"/>
      <c r="F740" s="38"/>
      <c r="G740" s="172" t="str">
        <f>IF(F740=0,"",(F740/('Relatório PCP - Tabela 3'!P$157*'Relatório PCP - Tabela 3'!Q$157))*1000)</f>
        <v/>
      </c>
      <c r="H740" s="173">
        <f>IF('Relatório PCP - Tabela 3'!F$6='PCP - Tabela 2'!E$11,'PCP - Tabela 1'!K720,IF('Relatório PCP - Tabela 3'!F$6='PCP - Tabela 2'!I$11,'PCP - Tabela 1'!L720,IF('Relatório PCP - Tabela 3'!F$6='PCP - Tabela 2'!M$11,'PCP - Tabela 1'!M720,IF('Relatório PCP - Tabela 3'!F$6='PCP - Tabela 2'!Q$11,'PCP - Tabela 1'!N720,""))))</f>
        <v>0</v>
      </c>
      <c r="I740" s="38"/>
      <c r="J740" s="602" t="str">
        <f>IF(I740=0,"",(I740/('Relatório PCP - Tabela 3'!P$159*'Relatório PCP - Tabela 3'!Q$159))*1000)</f>
        <v/>
      </c>
      <c r="K740" s="602"/>
      <c r="L740" s="173">
        <f>IF('Relatório PCP - Tabela 3'!F$6='PCP - Tabela 2'!E$11,'PCP - Tabela 1'!F759,IF('Relatório PCP - Tabela 3'!F$6='PCP - Tabela 2'!I$11,'PCP - Tabela 1'!G759,IF('Relatório PCP - Tabela 3'!F$6='PCP - Tabela 2'!M$11,'PCP - Tabela 1'!H759,IF('Relatório PCP - Tabela 3'!F$6='PCP - Tabela 2'!Q$11,'PCP - Tabela 1'!I759,""))))</f>
        <v>0</v>
      </c>
      <c r="M740" s="189"/>
      <c r="N740" s="189"/>
      <c r="O740" s="189"/>
      <c r="P740" s="189"/>
      <c r="Q740" s="190">
        <f t="shared" si="39"/>
        <v>0</v>
      </c>
      <c r="R740" s="190"/>
    </row>
    <row r="741" spans="1:18" ht="13.35" customHeight="1" x14ac:dyDescent="0.2">
      <c r="A741" s="36">
        <v>5</v>
      </c>
      <c r="B741" s="587" t="s">
        <v>63</v>
      </c>
      <c r="C741" s="587"/>
      <c r="D741" s="587"/>
      <c r="E741" s="587"/>
      <c r="F741" s="38"/>
      <c r="G741" s="172" t="str">
        <f>IF(F741=0,"",(F741/('Relatório PCP - Tabela 3'!P$157*'Relatório PCP - Tabela 3'!Q$157))*1000)</f>
        <v/>
      </c>
      <c r="H741" s="173">
        <f>IF('Relatório PCP - Tabela 3'!F$6='PCP - Tabela 2'!E$11,'PCP - Tabela 1'!K721,IF('Relatório PCP - Tabela 3'!F$6='PCP - Tabela 2'!I$11,'PCP - Tabela 1'!L721,IF('Relatório PCP - Tabela 3'!F$6='PCP - Tabela 2'!M$11,'PCP - Tabela 1'!M721,IF('Relatório PCP - Tabela 3'!F$6='PCP - Tabela 2'!Q$11,'PCP - Tabela 1'!N721,""))))</f>
        <v>0</v>
      </c>
      <c r="I741" s="38"/>
      <c r="J741" s="602" t="str">
        <f>IF(I741=0,"",(I741/('Relatório PCP - Tabela 3'!P$159*'Relatório PCP - Tabela 3'!Q$159))*1000)</f>
        <v/>
      </c>
      <c r="K741" s="602"/>
      <c r="L741" s="173">
        <f>IF('Relatório PCP - Tabela 3'!F$6='PCP - Tabela 2'!E$11,'PCP - Tabela 1'!F760,IF('Relatório PCP - Tabela 3'!F$6='PCP - Tabela 2'!I$11,'PCP - Tabela 1'!G760,IF('Relatório PCP - Tabela 3'!F$6='PCP - Tabela 2'!M$11,'PCP - Tabela 1'!H760,IF('Relatório PCP - Tabela 3'!F$6='PCP - Tabela 2'!Q$11,'PCP - Tabela 1'!I760,""))))</f>
        <v>0</v>
      </c>
      <c r="M741" s="189"/>
      <c r="N741" s="189"/>
      <c r="O741" s="189"/>
      <c r="P741" s="189"/>
      <c r="Q741" s="190">
        <f t="shared" si="39"/>
        <v>0</v>
      </c>
      <c r="R741" s="190"/>
    </row>
    <row r="742" spans="1:18" ht="13.35" customHeight="1" x14ac:dyDescent="0.2">
      <c r="A742" s="36">
        <v>6</v>
      </c>
      <c r="B742" s="587" t="s">
        <v>65</v>
      </c>
      <c r="C742" s="587"/>
      <c r="D742" s="587"/>
      <c r="E742" s="587"/>
      <c r="F742" s="38"/>
      <c r="G742" s="172" t="str">
        <f>IF(F742=0,"",(F742/('Relatório PCP - Tabela 3'!P$157*'Relatório PCP - Tabela 3'!Q$157))*1000)</f>
        <v/>
      </c>
      <c r="H742" s="173">
        <f>IF('Relatório PCP - Tabela 3'!F$6='PCP - Tabela 2'!E$11,'PCP - Tabela 1'!K722,IF('Relatório PCP - Tabela 3'!F$6='PCP - Tabela 2'!I$11,'PCP - Tabela 1'!L722,IF('Relatório PCP - Tabela 3'!F$6='PCP - Tabela 2'!M$11,'PCP - Tabela 1'!M722,IF('Relatório PCP - Tabela 3'!F$6='PCP - Tabela 2'!Q$11,'PCP - Tabela 1'!N722,""))))</f>
        <v>0</v>
      </c>
      <c r="I742" s="38"/>
      <c r="J742" s="602" t="str">
        <f>IF(I742=0,"",(I742/('Relatório PCP - Tabela 3'!P$159*'Relatório PCP - Tabela 3'!Q$159))*1000)</f>
        <v/>
      </c>
      <c r="K742" s="602"/>
      <c r="L742" s="173">
        <f>IF('Relatório PCP - Tabela 3'!F$6='PCP - Tabela 2'!E$11,'PCP - Tabela 1'!F761,IF('Relatório PCP - Tabela 3'!F$6='PCP - Tabela 2'!I$11,'PCP - Tabela 1'!G761,IF('Relatório PCP - Tabela 3'!F$6='PCP - Tabela 2'!M$11,'PCP - Tabela 1'!H761,IF('Relatório PCP - Tabela 3'!F$6='PCP - Tabela 2'!Q$11,'PCP - Tabela 1'!I761,""))))</f>
        <v>0</v>
      </c>
      <c r="M742" s="189"/>
      <c r="N742" s="189"/>
      <c r="O742" s="189"/>
      <c r="P742" s="189"/>
      <c r="Q742" s="190">
        <f t="shared" si="39"/>
        <v>0</v>
      </c>
      <c r="R742" s="190"/>
    </row>
    <row r="743" spans="1:18" ht="13.35" customHeight="1" x14ac:dyDescent="0.2">
      <c r="A743" s="36">
        <v>7</v>
      </c>
      <c r="B743" s="587" t="s">
        <v>67</v>
      </c>
      <c r="C743" s="587"/>
      <c r="D743" s="587"/>
      <c r="E743" s="587"/>
      <c r="F743" s="38"/>
      <c r="G743" s="172" t="str">
        <f>IF(F743=0,"",(F743/('Relatório PCP - Tabela 3'!P$157*'Relatório PCP - Tabela 3'!Q$157))*1000)</f>
        <v/>
      </c>
      <c r="H743" s="173">
        <f>IF('Relatório PCP - Tabela 3'!F$6='PCP - Tabela 2'!E$11,'PCP - Tabela 1'!K723,IF('Relatório PCP - Tabela 3'!F$6='PCP - Tabela 2'!I$11,'PCP - Tabela 1'!L723,IF('Relatório PCP - Tabela 3'!F$6='PCP - Tabela 2'!M$11,'PCP - Tabela 1'!M723,IF('Relatório PCP - Tabela 3'!F$6='PCP - Tabela 2'!Q$11,'PCP - Tabela 1'!N723,""))))</f>
        <v>0</v>
      </c>
      <c r="I743" s="38"/>
      <c r="J743" s="602" t="str">
        <f>IF(I743=0,"",(I743/('Relatório PCP - Tabela 3'!P$159*'Relatório PCP - Tabela 3'!Q$159))*1000)</f>
        <v/>
      </c>
      <c r="K743" s="602"/>
      <c r="L743" s="173">
        <f>IF('Relatório PCP - Tabela 3'!F$6='PCP - Tabela 2'!E$11,'PCP - Tabela 1'!F762,IF('Relatório PCP - Tabela 3'!F$6='PCP - Tabela 2'!I$11,'PCP - Tabela 1'!G762,IF('Relatório PCP - Tabela 3'!F$6='PCP - Tabela 2'!M$11,'PCP - Tabela 1'!H762,IF('Relatório PCP - Tabela 3'!F$6='PCP - Tabela 2'!Q$11,'PCP - Tabela 1'!I762,""))))</f>
        <v>0</v>
      </c>
      <c r="M743" s="189"/>
      <c r="N743" s="189"/>
      <c r="O743" s="189"/>
      <c r="P743" s="189"/>
      <c r="Q743" s="190">
        <f t="shared" si="39"/>
        <v>0</v>
      </c>
      <c r="R743" s="190"/>
    </row>
    <row r="744" spans="1:18" ht="13.35" customHeight="1" x14ac:dyDescent="0.2">
      <c r="A744" s="36">
        <v>8</v>
      </c>
      <c r="B744" s="587" t="s">
        <v>69</v>
      </c>
      <c r="C744" s="587"/>
      <c r="D744" s="587"/>
      <c r="E744" s="587"/>
      <c r="F744" s="38"/>
      <c r="G744" s="172" t="str">
        <f>IF(F744=0,"",(F744/('Relatório PCP - Tabela 3'!P$157*'Relatório PCP - Tabela 3'!Q$157))*1000)</f>
        <v/>
      </c>
      <c r="H744" s="173">
        <f>IF('Relatório PCP - Tabela 3'!F$6='PCP - Tabela 2'!E$11,'PCP - Tabela 1'!K724,IF('Relatório PCP - Tabela 3'!F$6='PCP - Tabela 2'!I$11,'PCP - Tabela 1'!L724,IF('Relatório PCP - Tabela 3'!F$6='PCP - Tabela 2'!M$11,'PCP - Tabela 1'!M724,IF('Relatório PCP - Tabela 3'!F$6='PCP - Tabela 2'!Q$11,'PCP - Tabela 1'!N724,""))))</f>
        <v>0</v>
      </c>
      <c r="I744" s="38"/>
      <c r="J744" s="602" t="str">
        <f>IF(I744=0,"",(I744/('Relatório PCP - Tabela 3'!P$159*'Relatório PCP - Tabela 3'!Q$159))*1000)</f>
        <v/>
      </c>
      <c r="K744" s="602"/>
      <c r="L744" s="173">
        <f>IF('Relatório PCP - Tabela 3'!F$6='PCP - Tabela 2'!E$11,'PCP - Tabela 1'!F763,IF('Relatório PCP - Tabela 3'!F$6='PCP - Tabela 2'!I$11,'PCP - Tabela 1'!G763,IF('Relatório PCP - Tabela 3'!F$6='PCP - Tabela 2'!M$11,'PCP - Tabela 1'!H763,IF('Relatório PCP - Tabela 3'!F$6='PCP - Tabela 2'!Q$11,'PCP - Tabela 1'!I763,""))))</f>
        <v>0</v>
      </c>
      <c r="M744" s="189"/>
      <c r="N744" s="189"/>
      <c r="O744" s="189"/>
      <c r="P744" s="189"/>
      <c r="Q744" s="190">
        <f t="shared" si="39"/>
        <v>0</v>
      </c>
      <c r="R744" s="190"/>
    </row>
    <row r="745" spans="1:18" ht="13.35" customHeight="1" x14ac:dyDescent="0.2">
      <c r="A745" s="36">
        <v>9</v>
      </c>
      <c r="B745" s="587" t="s">
        <v>71</v>
      </c>
      <c r="C745" s="587"/>
      <c r="D745" s="587"/>
      <c r="E745" s="587"/>
      <c r="F745" s="38"/>
      <c r="G745" s="172" t="str">
        <f>IF(F745=0,"",(F745/('Relatório PCP - Tabela 3'!P$157*'Relatório PCP - Tabela 3'!Q$157))*1000)</f>
        <v/>
      </c>
      <c r="H745" s="173">
        <f>IF('Relatório PCP - Tabela 3'!F$6='PCP - Tabela 2'!E$11,'PCP - Tabela 1'!K725,IF('Relatório PCP - Tabela 3'!F$6='PCP - Tabela 2'!I$11,'PCP - Tabela 1'!L725,IF('Relatório PCP - Tabela 3'!F$6='PCP - Tabela 2'!M$11,'PCP - Tabela 1'!M725,IF('Relatório PCP - Tabela 3'!F$6='PCP - Tabela 2'!Q$11,'PCP - Tabela 1'!N725,""))))</f>
        <v>0</v>
      </c>
      <c r="I745" s="38"/>
      <c r="J745" s="602" t="str">
        <f>IF(I745=0,"",(I745/('Relatório PCP - Tabela 3'!P$159*'Relatório PCP - Tabela 3'!Q$159))*1000)</f>
        <v/>
      </c>
      <c r="K745" s="602"/>
      <c r="L745" s="173">
        <f>IF('Relatório PCP - Tabela 3'!F$6='PCP - Tabela 2'!E$11,'PCP - Tabela 1'!F764,IF('Relatório PCP - Tabela 3'!F$6='PCP - Tabela 2'!I$11,'PCP - Tabela 1'!G764,IF('Relatório PCP - Tabela 3'!F$6='PCP - Tabela 2'!M$11,'PCP - Tabela 1'!H764,IF('Relatório PCP - Tabela 3'!F$6='PCP - Tabela 2'!Q$11,'PCP - Tabela 1'!I764,""))))</f>
        <v>0</v>
      </c>
      <c r="M745" s="189"/>
      <c r="N745" s="189"/>
      <c r="O745" s="189"/>
      <c r="P745" s="189"/>
      <c r="Q745" s="190">
        <f t="shared" si="39"/>
        <v>0</v>
      </c>
      <c r="R745" s="190"/>
    </row>
    <row r="746" spans="1:18" ht="13.35" customHeight="1" x14ac:dyDescent="0.2">
      <c r="A746" s="36">
        <v>10</v>
      </c>
      <c r="B746" s="587" t="s">
        <v>73</v>
      </c>
      <c r="C746" s="587"/>
      <c r="D746" s="587"/>
      <c r="E746" s="587"/>
      <c r="F746" s="38"/>
      <c r="G746" s="172" t="str">
        <f>IF(F746=0,"",(F746/('Relatório PCP - Tabela 3'!P$157*'Relatório PCP - Tabela 3'!Q$157))*1000)</f>
        <v/>
      </c>
      <c r="H746" s="173">
        <f>IF('Relatório PCP - Tabela 3'!F$6='PCP - Tabela 2'!E$11,'PCP - Tabela 1'!K726,IF('Relatório PCP - Tabela 3'!F$6='PCP - Tabela 2'!I$11,'PCP - Tabela 1'!L726,IF('Relatório PCP - Tabela 3'!F$6='PCP - Tabela 2'!M$11,'PCP - Tabela 1'!M726,IF('Relatório PCP - Tabela 3'!F$6='PCP - Tabela 2'!Q$11,'PCP - Tabela 1'!N726,""))))</f>
        <v>0</v>
      </c>
      <c r="I746" s="38"/>
      <c r="J746" s="602" t="str">
        <f>IF(I746=0,"",(I746/('Relatório PCP - Tabela 3'!P$159*'Relatório PCP - Tabela 3'!Q$159))*1000)</f>
        <v/>
      </c>
      <c r="K746" s="602"/>
      <c r="L746" s="173">
        <f>IF('Relatório PCP - Tabela 3'!F$6='PCP - Tabela 2'!E$11,'PCP - Tabela 1'!F765,IF('Relatório PCP - Tabela 3'!F$6='PCP - Tabela 2'!I$11,'PCP - Tabela 1'!G765,IF('Relatório PCP - Tabela 3'!F$6='PCP - Tabela 2'!M$11,'PCP - Tabela 1'!H765,IF('Relatório PCP - Tabela 3'!F$6='PCP - Tabela 2'!Q$11,'PCP - Tabela 1'!I765,""))))</f>
        <v>0</v>
      </c>
      <c r="M746" s="189"/>
      <c r="N746" s="189"/>
      <c r="O746" s="189"/>
      <c r="P746" s="189"/>
      <c r="Q746" s="190">
        <f t="shared" si="39"/>
        <v>0</v>
      </c>
      <c r="R746" s="190"/>
    </row>
    <row r="747" spans="1:18" ht="13.35" customHeight="1" x14ac:dyDescent="0.2">
      <c r="A747" s="36">
        <v>11</v>
      </c>
      <c r="B747" s="587" t="s">
        <v>75</v>
      </c>
      <c r="C747" s="587"/>
      <c r="D747" s="587"/>
      <c r="E747" s="587"/>
      <c r="F747" s="38"/>
      <c r="G747" s="172" t="str">
        <f>IF(F747=0,"",(F747/('Relatório PCP - Tabela 3'!P$157*'Relatório PCP - Tabela 3'!Q$157))*1000)</f>
        <v/>
      </c>
      <c r="H747" s="173">
        <f>IF('Relatório PCP - Tabela 3'!F$6='PCP - Tabela 2'!E$11,'PCP - Tabela 1'!K727,IF('Relatório PCP - Tabela 3'!F$6='PCP - Tabela 2'!I$11,'PCP - Tabela 1'!L727,IF('Relatório PCP - Tabela 3'!F$6='PCP - Tabela 2'!M$11,'PCP - Tabela 1'!M727,IF('Relatório PCP - Tabela 3'!F$6='PCP - Tabela 2'!Q$11,'PCP - Tabela 1'!N727,""))))</f>
        <v>0</v>
      </c>
      <c r="I747" s="38"/>
      <c r="J747" s="602" t="str">
        <f>IF(I747=0,"",(I747/('Relatório PCP - Tabela 3'!P$159*'Relatório PCP - Tabela 3'!Q$159))*1000)</f>
        <v/>
      </c>
      <c r="K747" s="602"/>
      <c r="L747" s="173">
        <f>IF('Relatório PCP - Tabela 3'!F$6='PCP - Tabela 2'!E$11,'PCP - Tabela 1'!F766,IF('Relatório PCP - Tabela 3'!F$6='PCP - Tabela 2'!I$11,'PCP - Tabela 1'!G766,IF('Relatório PCP - Tabela 3'!F$6='PCP - Tabela 2'!M$11,'PCP - Tabela 1'!H766,IF('Relatório PCP - Tabela 3'!F$6='PCP - Tabela 2'!Q$11,'PCP - Tabela 1'!I766,""))))</f>
        <v>0</v>
      </c>
      <c r="M747" s="189"/>
      <c r="N747" s="189"/>
      <c r="O747" s="189"/>
      <c r="P747" s="189"/>
      <c r="Q747" s="190">
        <f t="shared" si="39"/>
        <v>0</v>
      </c>
      <c r="R747" s="190"/>
    </row>
    <row r="748" spans="1:18" ht="13.35" customHeight="1" x14ac:dyDescent="0.2">
      <c r="A748" s="36">
        <v>12</v>
      </c>
      <c r="B748" s="587" t="s">
        <v>77</v>
      </c>
      <c r="C748" s="587"/>
      <c r="D748" s="587"/>
      <c r="E748" s="587"/>
      <c r="F748" s="38"/>
      <c r="G748" s="172" t="str">
        <f>IF(F748=0,"",(F748/('Relatório PCP - Tabela 3'!P$157*'Relatório PCP - Tabela 3'!Q$157))*1000)</f>
        <v/>
      </c>
      <c r="H748" s="173">
        <f>IF('Relatório PCP - Tabela 3'!F$6='PCP - Tabela 2'!E$11,'PCP - Tabela 1'!K728,IF('Relatório PCP - Tabela 3'!F$6='PCP - Tabela 2'!I$11,'PCP - Tabela 1'!L728,IF('Relatório PCP - Tabela 3'!F$6='PCP - Tabela 2'!M$11,'PCP - Tabela 1'!M728,IF('Relatório PCP - Tabela 3'!F$6='PCP - Tabela 2'!Q$11,'PCP - Tabela 1'!N728,""))))</f>
        <v>0</v>
      </c>
      <c r="I748" s="38"/>
      <c r="J748" s="602" t="str">
        <f>IF(I748=0,"",(I748/('Relatório PCP - Tabela 3'!P$159*'Relatório PCP - Tabela 3'!Q$159))*1000)</f>
        <v/>
      </c>
      <c r="K748" s="602"/>
      <c r="L748" s="173">
        <f>IF('Relatório PCP - Tabela 3'!F$6='PCP - Tabela 2'!E$11,'PCP - Tabela 1'!F767,IF('Relatório PCP - Tabela 3'!F$6='PCP - Tabela 2'!I$11,'PCP - Tabela 1'!G767,IF('Relatório PCP - Tabela 3'!F$6='PCP - Tabela 2'!M$11,'PCP - Tabela 1'!H767,IF('Relatório PCP - Tabela 3'!F$6='PCP - Tabela 2'!Q$11,'PCP - Tabela 1'!I767,""))))</f>
        <v>0</v>
      </c>
      <c r="M748" s="189"/>
      <c r="N748" s="189"/>
      <c r="O748" s="189"/>
      <c r="P748" s="189"/>
      <c r="Q748" s="190">
        <f t="shared" si="39"/>
        <v>0</v>
      </c>
      <c r="R748" s="190"/>
    </row>
    <row r="749" spans="1:18" ht="13.35" customHeight="1" x14ac:dyDescent="0.2">
      <c r="A749" s="36">
        <v>13</v>
      </c>
      <c r="B749" s="587" t="s">
        <v>79</v>
      </c>
      <c r="C749" s="587"/>
      <c r="D749" s="587"/>
      <c r="E749" s="587"/>
      <c r="F749" s="38"/>
      <c r="G749" s="172" t="str">
        <f>IF(F749=0,"",(F749/('Relatório PCP - Tabela 3'!P$157*'Relatório PCP - Tabela 3'!Q$157))*1000)</f>
        <v/>
      </c>
      <c r="H749" s="173">
        <f>IF('Relatório PCP - Tabela 3'!F$6='PCP - Tabela 2'!E$11,'PCP - Tabela 1'!K729,IF('Relatório PCP - Tabela 3'!F$6='PCP - Tabela 2'!I$11,'PCP - Tabela 1'!L729,IF('Relatório PCP - Tabela 3'!F$6='PCP - Tabela 2'!M$11,'PCP - Tabela 1'!M729,IF('Relatório PCP - Tabela 3'!F$6='PCP - Tabela 2'!Q$11,'PCP - Tabela 1'!N729,""))))</f>
        <v>0</v>
      </c>
      <c r="I749" s="38"/>
      <c r="J749" s="602" t="str">
        <f>IF(I749=0,"",(I749/('Relatório PCP - Tabela 3'!P$159*'Relatório PCP - Tabela 3'!Q$159))*1000)</f>
        <v/>
      </c>
      <c r="K749" s="602"/>
      <c r="L749" s="173">
        <f>IF('Relatório PCP - Tabela 3'!F$6='PCP - Tabela 2'!E$11,'PCP - Tabela 1'!F768,IF('Relatório PCP - Tabela 3'!F$6='PCP - Tabela 2'!I$11,'PCP - Tabela 1'!G768,IF('Relatório PCP - Tabela 3'!F$6='PCP - Tabela 2'!M$11,'PCP - Tabela 1'!H768,IF('Relatório PCP - Tabela 3'!F$6='PCP - Tabela 2'!Q$11,'PCP - Tabela 1'!I768,""))))</f>
        <v>0</v>
      </c>
      <c r="M749" s="189"/>
      <c r="N749" s="189"/>
      <c r="O749" s="189"/>
      <c r="P749" s="189"/>
      <c r="Q749" s="190">
        <f t="shared" si="39"/>
        <v>0</v>
      </c>
      <c r="R749" s="190"/>
    </row>
    <row r="750" spans="1:18" ht="13.35" customHeight="1" x14ac:dyDescent="0.2">
      <c r="A750" s="36">
        <v>14</v>
      </c>
      <c r="B750" s="587" t="s">
        <v>81</v>
      </c>
      <c r="C750" s="587"/>
      <c r="D750" s="587"/>
      <c r="E750" s="587"/>
      <c r="F750" s="38"/>
      <c r="G750" s="172" t="str">
        <f>IF(F750=0,"",(F750/('Relatório PCP - Tabela 3'!P$157*'Relatório PCP - Tabela 3'!Q$157))*1000)</f>
        <v/>
      </c>
      <c r="H750" s="173">
        <f>IF('Relatório PCP - Tabela 3'!F$6='PCP - Tabela 2'!E$11,'PCP - Tabela 1'!K730,IF('Relatório PCP - Tabela 3'!F$6='PCP - Tabela 2'!I$11,'PCP - Tabela 1'!L730,IF('Relatório PCP - Tabela 3'!F$6='PCP - Tabela 2'!M$11,'PCP - Tabela 1'!M730,IF('Relatório PCP - Tabela 3'!F$6='PCP - Tabela 2'!Q$11,'PCP - Tabela 1'!N730,""))))</f>
        <v>0</v>
      </c>
      <c r="I750" s="38"/>
      <c r="J750" s="602" t="str">
        <f>IF(I750=0,"",(I750/('Relatório PCP - Tabela 3'!P$159*'Relatório PCP - Tabela 3'!Q$159))*1000)</f>
        <v/>
      </c>
      <c r="K750" s="602"/>
      <c r="L750" s="173">
        <f>IF('Relatório PCP - Tabela 3'!F$6='PCP - Tabela 2'!E$11,'PCP - Tabela 1'!F769,IF('Relatório PCP - Tabela 3'!F$6='PCP - Tabela 2'!I$11,'PCP - Tabela 1'!G769,IF('Relatório PCP - Tabela 3'!F$6='PCP - Tabela 2'!M$11,'PCP - Tabela 1'!H769,IF('Relatório PCP - Tabela 3'!F$6='PCP - Tabela 2'!Q$11,'PCP - Tabela 1'!I769,""))))</f>
        <v>0</v>
      </c>
      <c r="M750" s="189"/>
      <c r="N750" s="189"/>
      <c r="O750" s="189"/>
      <c r="P750" s="189"/>
      <c r="Q750" s="190">
        <f t="shared" si="39"/>
        <v>0</v>
      </c>
      <c r="R750" s="190"/>
    </row>
    <row r="751" spans="1:18" ht="13.35" customHeight="1" x14ac:dyDescent="0.2">
      <c r="A751" s="36">
        <v>15</v>
      </c>
      <c r="B751" s="587" t="s">
        <v>83</v>
      </c>
      <c r="C751" s="587"/>
      <c r="D751" s="587"/>
      <c r="E751" s="587"/>
      <c r="F751" s="38"/>
      <c r="G751" s="172" t="str">
        <f>IF(F751=0,"",(F751/('Relatório PCP - Tabela 3'!P$157*'Relatório PCP - Tabela 3'!Q$157))*1000)</f>
        <v/>
      </c>
      <c r="H751" s="173">
        <f>IF('Relatório PCP - Tabela 3'!F$6='PCP - Tabela 2'!E$11,'PCP - Tabela 1'!K731,IF('Relatório PCP - Tabela 3'!F$6='PCP - Tabela 2'!I$11,'PCP - Tabela 1'!L731,IF('Relatório PCP - Tabela 3'!F$6='PCP - Tabela 2'!M$11,'PCP - Tabela 1'!M731,IF('Relatório PCP - Tabela 3'!F$6='PCP - Tabela 2'!Q$11,'PCP - Tabela 1'!N731,""))))</f>
        <v>0</v>
      </c>
      <c r="I751" s="38"/>
      <c r="J751" s="602" t="str">
        <f>IF(I751=0,"",(I751/('Relatório PCP - Tabela 3'!P$159*'Relatório PCP - Tabela 3'!Q$159))*1000)</f>
        <v/>
      </c>
      <c r="K751" s="602"/>
      <c r="L751" s="173">
        <f>IF('Relatório PCP - Tabela 3'!F$6='PCP - Tabela 2'!E$11,'PCP - Tabela 1'!F770,IF('Relatório PCP - Tabela 3'!F$6='PCP - Tabela 2'!I$11,'PCP - Tabela 1'!G770,IF('Relatório PCP - Tabela 3'!F$6='PCP - Tabela 2'!M$11,'PCP - Tabela 1'!H770,IF('Relatório PCP - Tabela 3'!F$6='PCP - Tabela 2'!Q$11,'PCP - Tabela 1'!I770,""))))</f>
        <v>0</v>
      </c>
      <c r="M751" s="189"/>
      <c r="N751" s="189"/>
      <c r="O751" s="189"/>
      <c r="P751" s="189"/>
      <c r="Q751" s="190">
        <f t="shared" si="39"/>
        <v>0</v>
      </c>
      <c r="R751" s="190"/>
    </row>
    <row r="752" spans="1:18" ht="13.35" customHeight="1" x14ac:dyDescent="0.2">
      <c r="A752" s="36">
        <v>16</v>
      </c>
      <c r="B752" s="587" t="s">
        <v>85</v>
      </c>
      <c r="C752" s="587"/>
      <c r="D752" s="587"/>
      <c r="E752" s="587"/>
      <c r="F752" s="38"/>
      <c r="G752" s="172" t="str">
        <f>IF(F752=0,"",(F752/('Relatório PCP - Tabela 3'!P$157*'Relatório PCP - Tabela 3'!Q$157))*1000)</f>
        <v/>
      </c>
      <c r="H752" s="173">
        <f>IF('Relatório PCP - Tabela 3'!F$6='PCP - Tabela 2'!E$11,'PCP - Tabela 1'!K732,IF('Relatório PCP - Tabela 3'!F$6='PCP - Tabela 2'!I$11,'PCP - Tabela 1'!L732,IF('Relatório PCP - Tabela 3'!F$6='PCP - Tabela 2'!M$11,'PCP - Tabela 1'!M732,IF('Relatório PCP - Tabela 3'!F$6='PCP - Tabela 2'!Q$11,'PCP - Tabela 1'!N732,""))))</f>
        <v>0</v>
      </c>
      <c r="I752" s="38"/>
      <c r="J752" s="602" t="str">
        <f>IF(I752=0,"",(I752/('Relatório PCP - Tabela 3'!P$159*'Relatório PCP - Tabela 3'!Q$159))*1000)</f>
        <v/>
      </c>
      <c r="K752" s="602"/>
      <c r="L752" s="173">
        <f>IF('Relatório PCP - Tabela 3'!F$6='PCP - Tabela 2'!E$11,'PCP - Tabela 1'!F771,IF('Relatório PCP - Tabela 3'!F$6='PCP - Tabela 2'!I$11,'PCP - Tabela 1'!G771,IF('Relatório PCP - Tabela 3'!F$6='PCP - Tabela 2'!M$11,'PCP - Tabela 1'!H771,IF('Relatório PCP - Tabela 3'!F$6='PCP - Tabela 2'!Q$11,'PCP - Tabela 1'!I771,""))))</f>
        <v>0</v>
      </c>
      <c r="M752" s="189"/>
      <c r="N752" s="189"/>
      <c r="O752" s="189"/>
      <c r="P752" s="189"/>
      <c r="Q752" s="190">
        <f t="shared" si="39"/>
        <v>0</v>
      </c>
      <c r="R752" s="190"/>
    </row>
    <row r="753" spans="1:18" ht="13.35" customHeight="1" x14ac:dyDescent="0.2">
      <c r="A753" s="36">
        <v>17</v>
      </c>
      <c r="B753" s="587" t="s">
        <v>87</v>
      </c>
      <c r="C753" s="587"/>
      <c r="D753" s="587"/>
      <c r="E753" s="587"/>
      <c r="F753" s="38"/>
      <c r="G753" s="172" t="str">
        <f>IF(F753=0,"",(F753/('Relatório PCP - Tabela 3'!P$157*'Relatório PCP - Tabela 3'!Q$157))*1000)</f>
        <v/>
      </c>
      <c r="H753" s="173">
        <f>IF('Relatório PCP - Tabela 3'!F$6='PCP - Tabela 2'!E$11,'PCP - Tabela 1'!K733,IF('Relatório PCP - Tabela 3'!F$6='PCP - Tabela 2'!I$11,'PCP - Tabela 1'!L733,IF('Relatório PCP - Tabela 3'!F$6='PCP - Tabela 2'!M$11,'PCP - Tabela 1'!M733,IF('Relatório PCP - Tabela 3'!F$6='PCP - Tabela 2'!Q$11,'PCP - Tabela 1'!N733,""))))</f>
        <v>0</v>
      </c>
      <c r="I753" s="38"/>
      <c r="J753" s="602" t="str">
        <f>IF(I753=0,"",(I753/('Relatório PCP - Tabela 3'!P$159*'Relatório PCP - Tabela 3'!Q$159))*1000)</f>
        <v/>
      </c>
      <c r="K753" s="602"/>
      <c r="L753" s="173">
        <f>IF('Relatório PCP - Tabela 3'!F$6='PCP - Tabela 2'!E$11,'PCP - Tabela 1'!F772,IF('Relatório PCP - Tabela 3'!F$6='PCP - Tabela 2'!I$11,'PCP - Tabela 1'!G772,IF('Relatório PCP - Tabela 3'!F$6='PCP - Tabela 2'!M$11,'PCP - Tabela 1'!H772,IF('Relatório PCP - Tabela 3'!F$6='PCP - Tabela 2'!Q$11,'PCP - Tabela 1'!I772,""))))</f>
        <v>0</v>
      </c>
      <c r="M753" s="189"/>
      <c r="N753" s="189"/>
      <c r="O753" s="189"/>
      <c r="P753" s="189"/>
      <c r="Q753" s="190">
        <f t="shared" si="39"/>
        <v>0</v>
      </c>
      <c r="R753" s="190"/>
    </row>
    <row r="754" spans="1:18" ht="13.35" customHeight="1" x14ac:dyDescent="0.2">
      <c r="A754" s="36">
        <v>18</v>
      </c>
      <c r="B754" s="499" t="s">
        <v>89</v>
      </c>
      <c r="C754" s="499"/>
      <c r="D754" s="499"/>
      <c r="E754" s="499"/>
      <c r="F754" s="38"/>
      <c r="G754" s="172" t="str">
        <f>IF(F754=0,"",(F754/('Relatório PCP - Tabela 3'!P$157*'Relatório PCP - Tabela 3'!Q$157))*1000)</f>
        <v/>
      </c>
      <c r="H754" s="173">
        <f>IF('Relatório PCP - Tabela 3'!F$6='PCP - Tabela 2'!E$11,'PCP - Tabela 1'!K734,IF('Relatório PCP - Tabela 3'!F$6='PCP - Tabela 2'!I$11,'PCP - Tabela 1'!L734,IF('Relatório PCP - Tabela 3'!F$6='PCP - Tabela 2'!M$11,'PCP - Tabela 1'!M734,IF('Relatório PCP - Tabela 3'!F$6='PCP - Tabela 2'!Q$11,'PCP - Tabela 1'!N734,""))))</f>
        <v>0</v>
      </c>
      <c r="I754" s="38"/>
      <c r="J754" s="602" t="str">
        <f>IF(I754=0,"",(I754/('Relatório PCP - Tabela 3'!P$159*'Relatório PCP - Tabela 3'!Q$159))*1000)</f>
        <v/>
      </c>
      <c r="K754" s="602"/>
      <c r="L754" s="173">
        <f>IF('Relatório PCP - Tabela 3'!F$6='PCP - Tabela 2'!E$11,'PCP - Tabela 1'!F773,IF('Relatório PCP - Tabela 3'!F$6='PCP - Tabela 2'!I$11,'PCP - Tabela 1'!G773,IF('Relatório PCP - Tabela 3'!F$6='PCP - Tabela 2'!M$11,'PCP - Tabela 1'!H773,IF('Relatório PCP - Tabela 3'!F$6='PCP - Tabela 2'!Q$11,'PCP - Tabela 1'!I773,""))))</f>
        <v>0</v>
      </c>
      <c r="M754" s="166"/>
      <c r="N754" s="166"/>
      <c r="O754" s="166"/>
      <c r="P754" s="166"/>
      <c r="Q754" s="190">
        <f t="shared" si="39"/>
        <v>0</v>
      </c>
      <c r="R754" s="192"/>
    </row>
    <row r="755" spans="1:18" ht="13.35" customHeight="1" x14ac:dyDescent="0.2">
      <c r="A755" s="36">
        <v>19</v>
      </c>
      <c r="B755" s="587" t="s">
        <v>92</v>
      </c>
      <c r="C755" s="587"/>
      <c r="D755" s="587"/>
      <c r="E755" s="587"/>
      <c r="F755" s="38"/>
      <c r="G755" s="172" t="str">
        <f>IF(F755=0,"",(F755/('Relatório PCP - Tabela 3'!P$157*'Relatório PCP - Tabela 3'!Q$157))*1000)</f>
        <v/>
      </c>
      <c r="H755" s="173">
        <f>IF('Relatório PCP - Tabela 3'!F$6='PCP - Tabela 2'!E$11,'PCP - Tabela 1'!K735,IF('Relatório PCP - Tabela 3'!F$6='PCP - Tabela 2'!I$11,'PCP - Tabela 1'!L735,IF('Relatório PCP - Tabela 3'!F$6='PCP - Tabela 2'!M$11,'PCP - Tabela 1'!M735,IF('Relatório PCP - Tabela 3'!F$6='PCP - Tabela 2'!Q$11,'PCP - Tabela 1'!N735,""))))</f>
        <v>0</v>
      </c>
      <c r="I755" s="38"/>
      <c r="J755" s="602" t="str">
        <f>IF(I755=0,"",(I755/('Relatório PCP - Tabela 3'!P$159*'Relatório PCP - Tabela 3'!Q$159))*1000)</f>
        <v/>
      </c>
      <c r="K755" s="602"/>
      <c r="L755" s="173">
        <f>IF('Relatório PCP - Tabela 3'!F$6='PCP - Tabela 2'!E$11,'PCP - Tabela 1'!F774,IF('Relatório PCP - Tabela 3'!F$6='PCP - Tabela 2'!I$11,'PCP - Tabela 1'!G774,IF('Relatório PCP - Tabela 3'!F$6='PCP - Tabela 2'!M$11,'PCP - Tabela 1'!H774,IF('Relatório PCP - Tabela 3'!F$6='PCP - Tabela 2'!Q$11,'PCP - Tabela 1'!I774,""))))</f>
        <v>0</v>
      </c>
      <c r="M755" s="189"/>
      <c r="N755" s="189"/>
      <c r="O755" s="189"/>
      <c r="P755" s="189"/>
      <c r="Q755" s="190">
        <f t="shared" si="39"/>
        <v>0</v>
      </c>
      <c r="R755" s="190"/>
    </row>
    <row r="756" spans="1:18" ht="13.35" customHeight="1" x14ac:dyDescent="0.2">
      <c r="A756" s="44"/>
      <c r="B756" s="499" t="s">
        <v>220</v>
      </c>
      <c r="C756" s="499"/>
      <c r="D756" s="499"/>
      <c r="E756" s="499"/>
      <c r="F756" s="178"/>
      <c r="G756" s="193"/>
      <c r="H756" s="180"/>
      <c r="I756" s="178"/>
      <c r="J756" s="609"/>
      <c r="K756" s="609"/>
      <c r="L756" s="180"/>
      <c r="M756" s="189"/>
      <c r="N756" s="189"/>
      <c r="O756" s="189"/>
      <c r="P756" s="189"/>
      <c r="Q756" s="190"/>
      <c r="R756" s="190"/>
    </row>
    <row r="757" spans="1:18" ht="13.35" customHeight="1" x14ac:dyDescent="0.2">
      <c r="A757" s="36">
        <v>20</v>
      </c>
      <c r="B757" s="600" t="str">
        <f>B719</f>
        <v/>
      </c>
      <c r="C757" s="600"/>
      <c r="D757" s="600"/>
      <c r="E757" s="600"/>
      <c r="F757" s="38"/>
      <c r="G757" s="172" t="str">
        <f>IF(F757=0,"",(F757/('Relatório PCP - Tabela 3'!P$157*'Relatório PCP - Tabela 3'!Q$157))*1000)</f>
        <v/>
      </c>
      <c r="H757" s="173">
        <f>IF('Relatório PCP - Tabela 3'!F$6='PCP - Tabela 2'!E$11,'PCP - Tabela 1'!K737,IF('Relatório PCP - Tabela 3'!F$6='PCP - Tabela 2'!I$11,'PCP - Tabela 1'!L737,IF('Relatório PCP - Tabela 3'!F$6='PCP - Tabela 2'!M$11,'PCP - Tabela 1'!M737,IF('Relatório PCP - Tabela 3'!F$6='PCP - Tabela 2'!Q$11,'PCP - Tabela 1'!N737,""))))</f>
        <v>0</v>
      </c>
      <c r="I757" s="38"/>
      <c r="J757" s="602" t="str">
        <f>IF(I757=0,"",(I757/('Relatório PCP - Tabela 3'!P$159*'Relatório PCP - Tabela 3'!Q$159))*1000)</f>
        <v/>
      </c>
      <c r="K757" s="602"/>
      <c r="L757" s="173">
        <f>IF('Relatório PCP - Tabela 3'!F$6='PCP - Tabela 2'!E$11,'PCP - Tabela 1'!F776,IF('Relatório PCP - Tabela 3'!F$6='PCP - Tabela 2'!I$11,'PCP - Tabela 1'!G776,IF('Relatório PCP - Tabela 3'!F$6='PCP - Tabela 2'!M$11,'PCP - Tabela 1'!H776,IF('Relatório PCP - Tabela 3'!F$6='PCP - Tabela 2'!Q$11,'PCP - Tabela 1'!I776,""))))</f>
        <v>0</v>
      </c>
      <c r="M757" s="189"/>
      <c r="N757" s="189"/>
      <c r="O757" s="189"/>
      <c r="P757" s="189"/>
      <c r="Q757" s="190">
        <f>F757+I757</f>
        <v>0</v>
      </c>
      <c r="R757" s="190"/>
    </row>
    <row r="758" spans="1:18" ht="13.35" customHeight="1" x14ac:dyDescent="0.2">
      <c r="A758" s="36">
        <v>21</v>
      </c>
      <c r="B758" s="564" t="str">
        <f>B720</f>
        <v/>
      </c>
      <c r="C758" s="564"/>
      <c r="D758" s="564"/>
      <c r="E758" s="564"/>
      <c r="F758" s="38"/>
      <c r="G758" s="172" t="str">
        <f>IF(F758=0,"",(F758/('Relatório PCP - Tabela 3'!P$157*'Relatório PCP - Tabela 3'!Q$157))*1000)</f>
        <v/>
      </c>
      <c r="H758" s="173">
        <f>IF('Relatório PCP - Tabela 3'!F$6='PCP - Tabela 2'!E$11,'PCP - Tabela 1'!K738,IF('Relatório PCP - Tabela 3'!F$6='PCP - Tabela 2'!I$11,'PCP - Tabela 1'!L738,IF('Relatório PCP - Tabela 3'!F$6='PCP - Tabela 2'!M$11,'PCP - Tabela 1'!M738,IF('Relatório PCP - Tabela 3'!F$6='PCP - Tabela 2'!Q$11,'PCP - Tabela 1'!N738,""))))</f>
        <v>0</v>
      </c>
      <c r="I758" s="38"/>
      <c r="J758" s="602" t="str">
        <f>IF(I758=0,"",(I758/('Relatório PCP - Tabela 3'!P$159*'Relatório PCP - Tabela 3'!Q$159))*1000)</f>
        <v/>
      </c>
      <c r="K758" s="602"/>
      <c r="L758" s="173">
        <f>IF('Relatório PCP - Tabela 3'!F$6='PCP - Tabela 2'!E$11,'PCP - Tabela 1'!F777,IF('Relatório PCP - Tabela 3'!F$6='PCP - Tabela 2'!I$11,'PCP - Tabela 1'!G777,IF('Relatório PCP - Tabela 3'!F$6='PCP - Tabela 2'!M$11,'PCP - Tabela 1'!H777,IF('Relatório PCP - Tabela 3'!F$6='PCP - Tabela 2'!Q$11,'PCP - Tabela 1'!I777,""))))</f>
        <v>0</v>
      </c>
      <c r="M758" s="189"/>
      <c r="N758" s="189"/>
      <c r="O758" s="189"/>
      <c r="P758" s="189"/>
      <c r="Q758" s="190">
        <f>F758+I758</f>
        <v>0</v>
      </c>
      <c r="R758" s="190"/>
    </row>
    <row r="759" spans="1:18" ht="13.35" customHeight="1" x14ac:dyDescent="0.2">
      <c r="A759" s="36">
        <v>22</v>
      </c>
      <c r="B759" s="600" t="str">
        <f>B721</f>
        <v/>
      </c>
      <c r="C759" s="600"/>
      <c r="D759" s="600"/>
      <c r="E759" s="600"/>
      <c r="F759" s="38"/>
      <c r="G759" s="172" t="str">
        <f>IF(F759=0,"",(F759/('Relatório PCP - Tabela 3'!P$157*'Relatório PCP - Tabela 3'!Q$157))*1000)</f>
        <v/>
      </c>
      <c r="H759" s="173">
        <f>IF('Relatório PCP - Tabela 3'!F$6='PCP - Tabela 2'!E$11,'PCP - Tabela 1'!K739,IF('Relatório PCP - Tabela 3'!F$6='PCP - Tabela 2'!I$11,'PCP - Tabela 1'!L739,IF('Relatório PCP - Tabela 3'!F$6='PCP - Tabela 2'!M$11,'PCP - Tabela 1'!M739,IF('Relatório PCP - Tabela 3'!F$6='PCP - Tabela 2'!Q$11,'PCP - Tabela 1'!N739,""))))</f>
        <v>0</v>
      </c>
      <c r="I759" s="38"/>
      <c r="J759" s="602" t="str">
        <f>IF(I759=0,"",(I759/('Relatório PCP - Tabela 3'!P$159*'Relatório PCP - Tabela 3'!Q$159))*1000)</f>
        <v/>
      </c>
      <c r="K759" s="602"/>
      <c r="L759" s="173">
        <f>IF('Relatório PCP - Tabela 3'!F$6='PCP - Tabela 2'!E$11,'PCP - Tabela 1'!F778,IF('Relatório PCP - Tabela 3'!F$6='PCP - Tabela 2'!I$11,'PCP - Tabela 1'!G778,IF('Relatório PCP - Tabela 3'!F$6='PCP - Tabela 2'!M$11,'PCP - Tabela 1'!H778,IF('Relatório PCP - Tabela 3'!F$6='PCP - Tabela 2'!Q$11,'PCP - Tabela 1'!I778,""))))</f>
        <v>0</v>
      </c>
      <c r="M759" s="4"/>
      <c r="N759" s="4"/>
      <c r="O759" s="4"/>
      <c r="P759" s="4"/>
      <c r="Q759" s="190">
        <f>F759+I759</f>
        <v>0</v>
      </c>
    </row>
    <row r="760" spans="1:18" ht="13.35" customHeight="1" x14ac:dyDescent="0.2">
      <c r="A760" s="36">
        <v>23</v>
      </c>
      <c r="B760" s="600" t="str">
        <f>B722</f>
        <v/>
      </c>
      <c r="C760" s="600"/>
      <c r="D760" s="600"/>
      <c r="E760" s="600"/>
      <c r="F760" s="38"/>
      <c r="G760" s="172" t="str">
        <f>IF(F760=0,"",(F760/('Relatório PCP - Tabela 3'!P$157*'Relatório PCP - Tabela 3'!Q$157))*1000)</f>
        <v/>
      </c>
      <c r="H760" s="173">
        <f>IF('Relatório PCP - Tabela 3'!F$6='PCP - Tabela 2'!E$11,'PCP - Tabela 1'!K740,IF('Relatório PCP - Tabela 3'!F$6='PCP - Tabela 2'!I$11,'PCP - Tabela 1'!L740,IF('Relatório PCP - Tabela 3'!F$6='PCP - Tabela 2'!M$11,'PCP - Tabela 1'!M740,IF('Relatório PCP - Tabela 3'!F$6='PCP - Tabela 2'!Q$11,'PCP - Tabela 1'!N740,""))))</f>
        <v>0</v>
      </c>
      <c r="I760" s="38"/>
      <c r="J760" s="602" t="str">
        <f>IF(I760=0,"",(I760/('Relatório PCP - Tabela 3'!P$159*'Relatório PCP - Tabela 3'!Q$159))*1000)</f>
        <v/>
      </c>
      <c r="K760" s="602"/>
      <c r="L760" s="173">
        <f>IF('Relatório PCP - Tabela 3'!F$6='PCP - Tabela 2'!E$11,'PCP - Tabela 1'!F779,IF('Relatório PCP - Tabela 3'!F$6='PCP - Tabela 2'!I$11,'PCP - Tabela 1'!G779,IF('Relatório PCP - Tabela 3'!F$6='PCP - Tabela 2'!M$11,'PCP - Tabela 1'!H779,IF('Relatório PCP - Tabela 3'!F$6='PCP - Tabela 2'!Q$11,'PCP - Tabela 1'!I779,""))))</f>
        <v>0</v>
      </c>
      <c r="M760" s="4"/>
      <c r="N760" s="4"/>
      <c r="O760" s="4"/>
      <c r="P760" s="4"/>
      <c r="Q760" s="190">
        <f>F760+I760</f>
        <v>0</v>
      </c>
    </row>
    <row r="761" spans="1:18" ht="13.35" customHeight="1" x14ac:dyDescent="0.2">
      <c r="A761" s="36">
        <v>24</v>
      </c>
      <c r="B761" s="564" t="str">
        <f>B723</f>
        <v/>
      </c>
      <c r="C761" s="564"/>
      <c r="D761" s="564"/>
      <c r="E761" s="564"/>
      <c r="F761" s="38"/>
      <c r="G761" s="172" t="str">
        <f>IF(F761=0,"",(F761/('Relatório PCP - Tabela 3'!P$157*'Relatório PCP - Tabela 3'!Q$157))*1000)</f>
        <v/>
      </c>
      <c r="H761" s="173">
        <f>IF('Relatório PCP - Tabela 3'!F$6='PCP - Tabela 2'!E$11,'PCP - Tabela 1'!K741,IF('Relatório PCP - Tabela 3'!F$6='PCP - Tabela 2'!I$11,'PCP - Tabela 1'!L741,IF('Relatório PCP - Tabela 3'!F$6='PCP - Tabela 2'!M$11,'PCP - Tabela 1'!M741,IF('Relatório PCP - Tabela 3'!F$6='PCP - Tabela 2'!Q$11,'PCP - Tabela 1'!N741,""))))</f>
        <v>0</v>
      </c>
      <c r="I761" s="38"/>
      <c r="J761" s="602" t="str">
        <f>IF(I761=0,"",(I761/('Relatório PCP - Tabela 3'!P$159*'Relatório PCP - Tabela 3'!Q$159))*1000)</f>
        <v/>
      </c>
      <c r="K761" s="602"/>
      <c r="L761" s="173">
        <f>IF('Relatório PCP - Tabela 3'!F$6='PCP - Tabela 2'!E$11,'PCP - Tabela 1'!F780,IF('Relatório PCP - Tabela 3'!F$6='PCP - Tabela 2'!I$11,'PCP - Tabela 1'!G780,IF('Relatório PCP - Tabela 3'!F$6='PCP - Tabela 2'!M$11,'PCP - Tabela 1'!H780,IF('Relatório PCP - Tabela 3'!F$6='PCP - Tabela 2'!Q$11,'PCP - Tabela 1'!I780,""))))</f>
        <v>0</v>
      </c>
      <c r="M761" s="4"/>
      <c r="N761" s="4"/>
      <c r="O761" s="4"/>
      <c r="P761" s="4"/>
      <c r="Q761" s="190">
        <f>F761+I761</f>
        <v>0</v>
      </c>
    </row>
    <row r="762" spans="1:18" ht="6" customHeight="1" x14ac:dyDescent="0.2">
      <c r="A762" s="32"/>
      <c r="B762" s="35"/>
      <c r="C762" s="35"/>
      <c r="D762" s="35"/>
      <c r="E762" s="35"/>
      <c r="G762" s="196"/>
      <c r="J762" s="13"/>
      <c r="K762" s="13"/>
      <c r="O762" s="13"/>
      <c r="P762" s="13"/>
    </row>
    <row r="763" spans="1:18" ht="22.5" customHeight="1" x14ac:dyDescent="0.25">
      <c r="A763" s="497" t="s">
        <v>19</v>
      </c>
      <c r="B763" s="497"/>
      <c r="C763" s="497"/>
      <c r="D763" s="497"/>
      <c r="E763" s="505" t="str">
        <f>E725</f>
        <v>3R Petroleum</v>
      </c>
      <c r="F763" s="505"/>
      <c r="G763" s="505"/>
      <c r="H763" s="505"/>
      <c r="I763" s="505"/>
      <c r="K763" s="486" t="s">
        <v>21</v>
      </c>
      <c r="L763" s="486"/>
      <c r="M763" s="486"/>
      <c r="N763" s="486"/>
      <c r="O763" s="486"/>
      <c r="P763" s="158"/>
    </row>
    <row r="764" spans="1:18" ht="6" customHeight="1" x14ac:dyDescent="0.2">
      <c r="I764" s="22"/>
      <c r="K764" s="22"/>
      <c r="L764" s="22"/>
      <c r="M764" s="22"/>
      <c r="N764" s="22"/>
      <c r="O764" s="22"/>
      <c r="P764" s="22"/>
    </row>
    <row r="765" spans="1:18" ht="16.5" customHeight="1" x14ac:dyDescent="0.2">
      <c r="A765" s="487" t="s">
        <v>95</v>
      </c>
      <c r="B765" s="511">
        <f>B727</f>
        <v>5</v>
      </c>
      <c r="C765" s="13"/>
      <c r="D765" s="483" t="s">
        <v>250</v>
      </c>
      <c r="E765" s="483"/>
      <c r="F765" s="483"/>
      <c r="G765" s="483"/>
      <c r="H765" s="483"/>
      <c r="I765" s="483"/>
      <c r="K765" s="586" t="s">
        <v>222</v>
      </c>
      <c r="L765" s="586"/>
      <c r="M765" s="586"/>
      <c r="N765" s="586"/>
      <c r="O765" s="586"/>
      <c r="P765" s="159"/>
    </row>
    <row r="766" spans="1:18" ht="14.25" customHeight="1" x14ac:dyDescent="0.2">
      <c r="A766" s="487"/>
      <c r="B766" s="511"/>
      <c r="C766" s="13"/>
      <c r="D766" s="483" t="s">
        <v>7</v>
      </c>
      <c r="E766" s="483"/>
      <c r="F766" s="483"/>
      <c r="G766" s="483" t="s">
        <v>8</v>
      </c>
      <c r="H766" s="483"/>
      <c r="I766" s="483"/>
    </row>
    <row r="767" spans="1:18" ht="14.25" customHeight="1" x14ac:dyDescent="0.25">
      <c r="A767" s="477" t="s">
        <v>4</v>
      </c>
      <c r="B767" s="477"/>
      <c r="C767" s="23"/>
      <c r="D767" s="14" t="s">
        <v>9</v>
      </c>
      <c r="E767" s="14" t="s">
        <v>10</v>
      </c>
      <c r="F767" s="14" t="s">
        <v>11</v>
      </c>
      <c r="G767" s="14" t="s">
        <v>9</v>
      </c>
      <c r="H767" s="14" t="s">
        <v>10</v>
      </c>
      <c r="I767" s="14" t="s">
        <v>11</v>
      </c>
      <c r="K767" s="593" t="s">
        <v>223</v>
      </c>
      <c r="L767" s="593"/>
      <c r="M767" s="593"/>
      <c r="N767" s="593"/>
      <c r="O767" s="593"/>
      <c r="P767" s="22"/>
    </row>
    <row r="768" spans="1:18" ht="13.5" customHeight="1" x14ac:dyDescent="0.2">
      <c r="A768" s="551">
        <f>A730</f>
        <v>44986</v>
      </c>
      <c r="B768" s="551"/>
      <c r="C768" s="23"/>
      <c r="D768" s="72">
        <f t="shared" ref="D768:I768" si="40">D730</f>
        <v>2</v>
      </c>
      <c r="E768" s="72">
        <f t="shared" si="40"/>
        <v>8</v>
      </c>
      <c r="F768" s="73">
        <f t="shared" si="40"/>
        <v>2022</v>
      </c>
      <c r="G768" s="72">
        <f t="shared" si="40"/>
        <v>31</v>
      </c>
      <c r="H768" s="72">
        <f t="shared" si="40"/>
        <v>12</v>
      </c>
      <c r="I768" s="73">
        <f t="shared" si="40"/>
        <v>2022</v>
      </c>
      <c r="K768" s="594" t="s">
        <v>25</v>
      </c>
      <c r="L768" s="594"/>
      <c r="M768" s="594"/>
      <c r="N768" s="594"/>
      <c r="O768" s="594"/>
      <c r="P768" s="22"/>
      <c r="Q768" s="14" t="s">
        <v>542</v>
      </c>
    </row>
    <row r="769" spans="1:18" ht="6" customHeight="1" x14ac:dyDescent="0.2"/>
    <row r="770" spans="1:18" ht="16.5" customHeight="1" x14ac:dyDescent="0.2">
      <c r="A770" s="586" t="s">
        <v>522</v>
      </c>
      <c r="B770" s="586"/>
      <c r="C770" s="586"/>
      <c r="D770" s="586"/>
      <c r="E770" s="586"/>
      <c r="F770" s="586"/>
      <c r="G770" s="586"/>
      <c r="H770" s="586"/>
      <c r="I770" s="586"/>
      <c r="J770" s="586"/>
      <c r="K770" s="586"/>
      <c r="L770" s="586"/>
      <c r="M770" s="52"/>
      <c r="N770" s="52"/>
      <c r="O770" s="52"/>
      <c r="P770" s="52"/>
      <c r="Q770" s="52"/>
    </row>
    <row r="771" spans="1:18" ht="13.7" customHeight="1" x14ac:dyDescent="0.2">
      <c r="A771" s="603" t="s">
        <v>31</v>
      </c>
      <c r="B771" s="502" t="s">
        <v>98</v>
      </c>
      <c r="C771" s="502"/>
      <c r="D771" s="502"/>
      <c r="E771" s="502"/>
      <c r="F771" s="604" t="str">
        <f>'Relatório PCP - Tabela 3'!A161</f>
        <v/>
      </c>
      <c r="G771" s="604"/>
      <c r="H771" s="604"/>
      <c r="I771" s="604" t="str">
        <f>'Relatório PCP - Tabela 3'!A163</f>
        <v/>
      </c>
      <c r="J771" s="604"/>
      <c r="K771" s="604"/>
      <c r="L771" s="604"/>
      <c r="M771" s="52"/>
      <c r="N771" s="52"/>
      <c r="O771" s="52"/>
      <c r="P771" s="52"/>
      <c r="Q771" s="52"/>
    </row>
    <row r="772" spans="1:18" ht="12.75" customHeight="1" x14ac:dyDescent="0.2">
      <c r="A772" s="603"/>
      <c r="B772" s="502"/>
      <c r="C772" s="502"/>
      <c r="D772" s="502"/>
      <c r="E772" s="502"/>
      <c r="F772" s="182" t="s">
        <v>40</v>
      </c>
      <c r="G772" s="167" t="s">
        <v>40</v>
      </c>
      <c r="H772" s="183" t="s">
        <v>523</v>
      </c>
      <c r="I772" s="182" t="s">
        <v>40</v>
      </c>
      <c r="J772" s="608" t="s">
        <v>40</v>
      </c>
      <c r="K772" s="608"/>
      <c r="L772" s="183" t="s">
        <v>523</v>
      </c>
      <c r="M772" s="52"/>
      <c r="N772" s="52"/>
      <c r="O772" s="52"/>
      <c r="P772" s="52"/>
      <c r="Q772" s="52"/>
    </row>
    <row r="773" spans="1:18" ht="12.75" customHeight="1" x14ac:dyDescent="0.25">
      <c r="A773" s="603"/>
      <c r="B773" s="502"/>
      <c r="C773" s="502"/>
      <c r="D773" s="502"/>
      <c r="E773" s="502"/>
      <c r="F773" s="184" t="s">
        <v>480</v>
      </c>
      <c r="G773" s="168" t="s">
        <v>499</v>
      </c>
      <c r="H773" s="185" t="s">
        <v>524</v>
      </c>
      <c r="I773" s="184" t="s">
        <v>480</v>
      </c>
      <c r="J773" s="606" t="s">
        <v>499</v>
      </c>
      <c r="K773" s="606"/>
      <c r="L773" s="185" t="s">
        <v>524</v>
      </c>
      <c r="M773" s="52"/>
      <c r="N773" s="52"/>
      <c r="O773" s="52"/>
      <c r="P773" s="52"/>
      <c r="Q773" s="52"/>
    </row>
    <row r="774" spans="1:18" ht="13.5" customHeight="1" x14ac:dyDescent="0.25">
      <c r="A774" s="603"/>
      <c r="B774" s="502"/>
      <c r="C774" s="502"/>
      <c r="D774" s="502"/>
      <c r="E774" s="502"/>
      <c r="F774" s="186" t="s">
        <v>481</v>
      </c>
      <c r="G774" s="187" t="s">
        <v>504</v>
      </c>
      <c r="H774" s="188" t="s">
        <v>504</v>
      </c>
      <c r="I774" s="186" t="s">
        <v>481</v>
      </c>
      <c r="J774" s="607" t="s">
        <v>504</v>
      </c>
      <c r="K774" s="607"/>
      <c r="L774" s="188" t="s">
        <v>504</v>
      </c>
      <c r="M774" s="52"/>
      <c r="N774" s="52"/>
      <c r="O774" s="52"/>
      <c r="P774" s="52"/>
      <c r="Q774" s="52"/>
    </row>
    <row r="775" spans="1:18" ht="13.35" customHeight="1" x14ac:dyDescent="0.2">
      <c r="A775" s="36">
        <v>1</v>
      </c>
      <c r="B775" s="587" t="s">
        <v>55</v>
      </c>
      <c r="C775" s="587"/>
      <c r="D775" s="587"/>
      <c r="E775" s="587"/>
      <c r="F775" s="38"/>
      <c r="G775" s="172" t="str">
        <f>IF(F775=0,"",(F775/('Relatório PCP - Tabela 3'!P$161*'Relatório PCP - Tabela 3'!Q$161))*1000)</f>
        <v/>
      </c>
      <c r="H775" s="173">
        <f>IF('Relatório PCP - Tabela 3'!F$6='PCP - Tabela 2'!E$11,'PCP - Tabela 1'!K756,IF('Relatório PCP - Tabela 3'!F$6='PCP - Tabela 2'!I$11,'PCP - Tabela 1'!L756,IF('Relatório PCP - Tabela 3'!F$6='PCP - Tabela 2'!M$11,'PCP - Tabela 1'!M756,IF('Relatório PCP - Tabela 3'!F$6='PCP - Tabela 2'!Q$11,'PCP - Tabela 1'!N756,""))))</f>
        <v>0</v>
      </c>
      <c r="I775" s="38"/>
      <c r="J775" s="602" t="str">
        <f>IF(I775=0,"",(I775/('Relatório PCP - Tabela 3'!P$163*'Relatório PCP - Tabela 3'!Q$163))*1000)</f>
        <v/>
      </c>
      <c r="K775" s="602"/>
      <c r="L775" s="173">
        <f>IF('Relatório PCP - Tabela 3'!F$6='PCP - Tabela 2'!E$11,'PCP - Tabela 1'!F795,IF('Relatório PCP - Tabela 3'!F$6='PCP - Tabela 2'!I$11,'PCP - Tabela 1'!G795,IF('Relatório PCP - Tabela 3'!F$6='PCP - Tabela 2'!M$11,'PCP - Tabela 1'!H795,IF('Relatório PCP - Tabela 3'!F$6='PCP - Tabela 2'!Q$11,'PCP - Tabela 1'!I795,""))))</f>
        <v>0</v>
      </c>
      <c r="M775" s="189"/>
      <c r="N775" s="189"/>
      <c r="O775" s="189"/>
      <c r="P775" s="189"/>
      <c r="Q775" s="190">
        <f t="shared" ref="Q775:Q793" si="41">F775+I775</f>
        <v>0</v>
      </c>
      <c r="R775" s="190"/>
    </row>
    <row r="776" spans="1:18" ht="13.35" customHeight="1" x14ac:dyDescent="0.2">
      <c r="A776" s="36">
        <v>2</v>
      </c>
      <c r="B776" s="587" t="s">
        <v>57</v>
      </c>
      <c r="C776" s="587"/>
      <c r="D776" s="587"/>
      <c r="E776" s="587"/>
      <c r="F776" s="38"/>
      <c r="G776" s="172" t="str">
        <f>IF(F776=0,"",(F776/('Relatório PCP - Tabela 3'!P$161*'Relatório PCP - Tabela 3'!Q$161))*1000)</f>
        <v/>
      </c>
      <c r="H776" s="173">
        <f>IF('Relatório PCP - Tabela 3'!F$6='PCP - Tabela 2'!E$11,'PCP - Tabela 1'!K757,IF('Relatório PCP - Tabela 3'!F$6='PCP - Tabela 2'!I$11,'PCP - Tabela 1'!L757,IF('Relatório PCP - Tabela 3'!F$6='PCP - Tabela 2'!M$11,'PCP - Tabela 1'!M757,IF('Relatório PCP - Tabela 3'!F$6='PCP - Tabela 2'!Q$11,'PCP - Tabela 1'!N757,""))))</f>
        <v>0</v>
      </c>
      <c r="I776" s="38"/>
      <c r="J776" s="602" t="str">
        <f>IF(I776=0,"",(I776/('Relatório PCP - Tabela 3'!P$163*'Relatório PCP - Tabela 3'!Q$163))*1000)</f>
        <v/>
      </c>
      <c r="K776" s="602"/>
      <c r="L776" s="173">
        <f>IF('Relatório PCP - Tabela 3'!F$6='PCP - Tabela 2'!E$11,'PCP - Tabela 1'!F796,IF('Relatório PCP - Tabela 3'!F$6='PCP - Tabela 2'!I$11,'PCP - Tabela 1'!G796,IF('Relatório PCP - Tabela 3'!F$6='PCP - Tabela 2'!M$11,'PCP - Tabela 1'!H796,IF('Relatório PCP - Tabela 3'!F$6='PCP - Tabela 2'!Q$11,'PCP - Tabela 1'!I796,""))))</f>
        <v>0</v>
      </c>
      <c r="M776" s="189"/>
      <c r="N776" s="189"/>
      <c r="O776" s="189"/>
      <c r="P776" s="189"/>
      <c r="Q776" s="190">
        <f t="shared" si="41"/>
        <v>0</v>
      </c>
      <c r="R776" s="190"/>
    </row>
    <row r="777" spans="1:18" ht="13.35" customHeight="1" x14ac:dyDescent="0.2">
      <c r="A777" s="36">
        <v>3</v>
      </c>
      <c r="B777" s="587" t="s">
        <v>59</v>
      </c>
      <c r="C777" s="587"/>
      <c r="D777" s="587"/>
      <c r="E777" s="587"/>
      <c r="F777" s="38"/>
      <c r="G777" s="172" t="str">
        <f>IF(F777=0,"",(F777/('Relatório PCP - Tabela 3'!P$161*'Relatório PCP - Tabela 3'!Q$161))*1000)</f>
        <v/>
      </c>
      <c r="H777" s="173">
        <f>IF('Relatório PCP - Tabela 3'!F$6='PCP - Tabela 2'!E$11,'PCP - Tabela 1'!K758,IF('Relatório PCP - Tabela 3'!F$6='PCP - Tabela 2'!I$11,'PCP - Tabela 1'!L758,IF('Relatório PCP - Tabela 3'!F$6='PCP - Tabela 2'!M$11,'PCP - Tabela 1'!M758,IF('Relatório PCP - Tabela 3'!F$6='PCP - Tabela 2'!Q$11,'PCP - Tabela 1'!N758,""))))</f>
        <v>0</v>
      </c>
      <c r="I777" s="38"/>
      <c r="J777" s="602" t="str">
        <f>IF(I777=0,"",(I777/('Relatório PCP - Tabela 3'!P$163*'Relatório PCP - Tabela 3'!Q$163))*1000)</f>
        <v/>
      </c>
      <c r="K777" s="602"/>
      <c r="L777" s="173">
        <f>IF('Relatório PCP - Tabela 3'!F$6='PCP - Tabela 2'!E$11,'PCP - Tabela 1'!F797,IF('Relatório PCP - Tabela 3'!F$6='PCP - Tabela 2'!I$11,'PCP - Tabela 1'!G797,IF('Relatório PCP - Tabela 3'!F$6='PCP - Tabela 2'!M$11,'PCP - Tabela 1'!H797,IF('Relatório PCP - Tabela 3'!F$6='PCP - Tabela 2'!Q$11,'PCP - Tabela 1'!I797,""))))</f>
        <v>0</v>
      </c>
      <c r="M777" s="189"/>
      <c r="N777" s="189"/>
      <c r="O777" s="189"/>
      <c r="P777" s="189"/>
      <c r="Q777" s="190">
        <f t="shared" si="41"/>
        <v>0</v>
      </c>
      <c r="R777" s="190"/>
    </row>
    <row r="778" spans="1:18" ht="13.35" customHeight="1" x14ac:dyDescent="0.2">
      <c r="A778" s="36">
        <v>4</v>
      </c>
      <c r="B778" s="587" t="s">
        <v>61</v>
      </c>
      <c r="C778" s="587"/>
      <c r="D778" s="587"/>
      <c r="E778" s="587"/>
      <c r="F778" s="38"/>
      <c r="G778" s="172" t="str">
        <f>IF(F778=0,"",(F778/('Relatório PCP - Tabela 3'!P$161*'Relatório PCP - Tabela 3'!Q$161))*1000)</f>
        <v/>
      </c>
      <c r="H778" s="173">
        <f>IF('Relatório PCP - Tabela 3'!F$6='PCP - Tabela 2'!E$11,'PCP - Tabela 1'!K759,IF('Relatório PCP - Tabela 3'!F$6='PCP - Tabela 2'!I$11,'PCP - Tabela 1'!L759,IF('Relatório PCP - Tabela 3'!F$6='PCP - Tabela 2'!M$11,'PCP - Tabela 1'!M759,IF('Relatório PCP - Tabela 3'!F$6='PCP - Tabela 2'!Q$11,'PCP - Tabela 1'!N759,""))))</f>
        <v>0</v>
      </c>
      <c r="I778" s="38"/>
      <c r="J778" s="602" t="str">
        <f>IF(I778=0,"",(I778/('Relatório PCP - Tabela 3'!P$163*'Relatório PCP - Tabela 3'!Q$163))*1000)</f>
        <v/>
      </c>
      <c r="K778" s="602"/>
      <c r="L778" s="173">
        <f>IF('Relatório PCP - Tabela 3'!F$6='PCP - Tabela 2'!E$11,'PCP - Tabela 1'!F798,IF('Relatório PCP - Tabela 3'!F$6='PCP - Tabela 2'!I$11,'PCP - Tabela 1'!G798,IF('Relatório PCP - Tabela 3'!F$6='PCP - Tabela 2'!M$11,'PCP - Tabela 1'!H798,IF('Relatório PCP - Tabela 3'!F$6='PCP - Tabela 2'!Q$11,'PCP - Tabela 1'!I798,""))))</f>
        <v>0</v>
      </c>
      <c r="M778" s="189"/>
      <c r="N778" s="189"/>
      <c r="O778" s="189"/>
      <c r="P778" s="189"/>
      <c r="Q778" s="190">
        <f t="shared" si="41"/>
        <v>0</v>
      </c>
      <c r="R778" s="190"/>
    </row>
    <row r="779" spans="1:18" ht="13.35" customHeight="1" x14ac:dyDescent="0.2">
      <c r="A779" s="36">
        <v>5</v>
      </c>
      <c r="B779" s="587" t="s">
        <v>63</v>
      </c>
      <c r="C779" s="587"/>
      <c r="D779" s="587"/>
      <c r="E779" s="587"/>
      <c r="F779" s="38"/>
      <c r="G779" s="172" t="str">
        <f>IF(F779=0,"",(F779/('Relatório PCP - Tabela 3'!P$161*'Relatório PCP - Tabela 3'!Q$161))*1000)</f>
        <v/>
      </c>
      <c r="H779" s="173">
        <f>IF('Relatório PCP - Tabela 3'!F$6='PCP - Tabela 2'!E$11,'PCP - Tabela 1'!K760,IF('Relatório PCP - Tabela 3'!F$6='PCP - Tabela 2'!I$11,'PCP - Tabela 1'!L760,IF('Relatório PCP - Tabela 3'!F$6='PCP - Tabela 2'!M$11,'PCP - Tabela 1'!M760,IF('Relatório PCP - Tabela 3'!F$6='PCP - Tabela 2'!Q$11,'PCP - Tabela 1'!N760,""))))</f>
        <v>0</v>
      </c>
      <c r="I779" s="38"/>
      <c r="J779" s="602" t="str">
        <f>IF(I779=0,"",(I779/('Relatório PCP - Tabela 3'!P$163*'Relatório PCP - Tabela 3'!Q$163))*1000)</f>
        <v/>
      </c>
      <c r="K779" s="602"/>
      <c r="L779" s="173">
        <f>IF('Relatório PCP - Tabela 3'!F$6='PCP - Tabela 2'!E$11,'PCP - Tabela 1'!F799,IF('Relatório PCP - Tabela 3'!F$6='PCP - Tabela 2'!I$11,'PCP - Tabela 1'!G799,IF('Relatório PCP - Tabela 3'!F$6='PCP - Tabela 2'!M$11,'PCP - Tabela 1'!H799,IF('Relatório PCP - Tabela 3'!F$6='PCP - Tabela 2'!Q$11,'PCP - Tabela 1'!I799,""))))</f>
        <v>0</v>
      </c>
      <c r="M779" s="189"/>
      <c r="N779" s="189"/>
      <c r="O779" s="189"/>
      <c r="P779" s="189"/>
      <c r="Q779" s="190">
        <f t="shared" si="41"/>
        <v>0</v>
      </c>
      <c r="R779" s="190"/>
    </row>
    <row r="780" spans="1:18" ht="13.35" customHeight="1" x14ac:dyDescent="0.2">
      <c r="A780" s="36">
        <v>6</v>
      </c>
      <c r="B780" s="587" t="s">
        <v>65</v>
      </c>
      <c r="C780" s="587"/>
      <c r="D780" s="587"/>
      <c r="E780" s="587"/>
      <c r="F780" s="38"/>
      <c r="G780" s="172" t="str">
        <f>IF(F780=0,"",(F780/('Relatório PCP - Tabela 3'!P$161*'Relatório PCP - Tabela 3'!Q$161))*1000)</f>
        <v/>
      </c>
      <c r="H780" s="173">
        <f>IF('Relatório PCP - Tabela 3'!F$6='PCP - Tabela 2'!E$11,'PCP - Tabela 1'!K761,IF('Relatório PCP - Tabela 3'!F$6='PCP - Tabela 2'!I$11,'PCP - Tabela 1'!L761,IF('Relatório PCP - Tabela 3'!F$6='PCP - Tabela 2'!M$11,'PCP - Tabela 1'!M761,IF('Relatório PCP - Tabela 3'!F$6='PCP - Tabela 2'!Q$11,'PCP - Tabela 1'!N761,""))))</f>
        <v>0</v>
      </c>
      <c r="I780" s="38"/>
      <c r="J780" s="602" t="str">
        <f>IF(I780=0,"",(I780/('Relatório PCP - Tabela 3'!P$163*'Relatório PCP - Tabela 3'!Q$163))*1000)</f>
        <v/>
      </c>
      <c r="K780" s="602"/>
      <c r="L780" s="173">
        <f>IF('Relatório PCP - Tabela 3'!F$6='PCP - Tabela 2'!E$11,'PCP - Tabela 1'!F800,IF('Relatório PCP - Tabela 3'!F$6='PCP - Tabela 2'!I$11,'PCP - Tabela 1'!G800,IF('Relatório PCP - Tabela 3'!F$6='PCP - Tabela 2'!M$11,'PCP - Tabela 1'!H800,IF('Relatório PCP - Tabela 3'!F$6='PCP - Tabela 2'!Q$11,'PCP - Tabela 1'!I800,""))))</f>
        <v>0</v>
      </c>
      <c r="M780" s="189"/>
      <c r="N780" s="189"/>
      <c r="O780" s="189"/>
      <c r="P780" s="189"/>
      <c r="Q780" s="190">
        <f t="shared" si="41"/>
        <v>0</v>
      </c>
      <c r="R780" s="190"/>
    </row>
    <row r="781" spans="1:18" ht="13.35" customHeight="1" x14ac:dyDescent="0.2">
      <c r="A781" s="36">
        <v>7</v>
      </c>
      <c r="B781" s="587" t="s">
        <v>67</v>
      </c>
      <c r="C781" s="587"/>
      <c r="D781" s="587"/>
      <c r="E781" s="587"/>
      <c r="F781" s="38"/>
      <c r="G781" s="172" t="str">
        <f>IF(F781=0,"",(F781/('Relatório PCP - Tabela 3'!P$161*'Relatório PCP - Tabela 3'!Q$161))*1000)</f>
        <v/>
      </c>
      <c r="H781" s="173">
        <f>IF('Relatório PCP - Tabela 3'!F$6='PCP - Tabela 2'!E$11,'PCP - Tabela 1'!K762,IF('Relatório PCP - Tabela 3'!F$6='PCP - Tabela 2'!I$11,'PCP - Tabela 1'!L762,IF('Relatório PCP - Tabela 3'!F$6='PCP - Tabela 2'!M$11,'PCP - Tabela 1'!M762,IF('Relatório PCP - Tabela 3'!F$6='PCP - Tabela 2'!Q$11,'PCP - Tabela 1'!N762,""))))</f>
        <v>0</v>
      </c>
      <c r="I781" s="38"/>
      <c r="J781" s="602" t="str">
        <f>IF(I781=0,"",(I781/('Relatório PCP - Tabela 3'!P$163*'Relatório PCP - Tabela 3'!Q$163))*1000)</f>
        <v/>
      </c>
      <c r="K781" s="602"/>
      <c r="L781" s="173">
        <f>IF('Relatório PCP - Tabela 3'!F$6='PCP - Tabela 2'!E$11,'PCP - Tabela 1'!F801,IF('Relatório PCP - Tabela 3'!F$6='PCP - Tabela 2'!I$11,'PCP - Tabela 1'!G801,IF('Relatório PCP - Tabela 3'!F$6='PCP - Tabela 2'!M$11,'PCP - Tabela 1'!H801,IF('Relatório PCP - Tabela 3'!F$6='PCP - Tabela 2'!Q$11,'PCP - Tabela 1'!I801,""))))</f>
        <v>0</v>
      </c>
      <c r="M781" s="189"/>
      <c r="N781" s="189"/>
      <c r="O781" s="189"/>
      <c r="P781" s="189"/>
      <c r="Q781" s="190">
        <f t="shared" si="41"/>
        <v>0</v>
      </c>
      <c r="R781" s="190"/>
    </row>
    <row r="782" spans="1:18" ht="13.35" customHeight="1" x14ac:dyDescent="0.2">
      <c r="A782" s="36">
        <v>8</v>
      </c>
      <c r="B782" s="587" t="s">
        <v>69</v>
      </c>
      <c r="C782" s="587"/>
      <c r="D782" s="587"/>
      <c r="E782" s="587"/>
      <c r="F782" s="38"/>
      <c r="G782" s="172" t="str">
        <f>IF(F782=0,"",(F782/('Relatório PCP - Tabela 3'!P$161*'Relatório PCP - Tabela 3'!Q$161))*1000)</f>
        <v/>
      </c>
      <c r="H782" s="173">
        <f>IF('Relatório PCP - Tabela 3'!F$6='PCP - Tabela 2'!E$11,'PCP - Tabela 1'!K763,IF('Relatório PCP - Tabela 3'!F$6='PCP - Tabela 2'!I$11,'PCP - Tabela 1'!L763,IF('Relatório PCP - Tabela 3'!F$6='PCP - Tabela 2'!M$11,'PCP - Tabela 1'!M763,IF('Relatório PCP - Tabela 3'!F$6='PCP - Tabela 2'!Q$11,'PCP - Tabela 1'!N763,""))))</f>
        <v>0</v>
      </c>
      <c r="I782" s="38"/>
      <c r="J782" s="602" t="str">
        <f>IF(I782=0,"",(I782/('Relatório PCP - Tabela 3'!P$163*'Relatório PCP - Tabela 3'!Q$163))*1000)</f>
        <v/>
      </c>
      <c r="K782" s="602"/>
      <c r="L782" s="173">
        <f>IF('Relatório PCP - Tabela 3'!F$6='PCP - Tabela 2'!E$11,'PCP - Tabela 1'!F802,IF('Relatório PCP - Tabela 3'!F$6='PCP - Tabela 2'!I$11,'PCP - Tabela 1'!G802,IF('Relatório PCP - Tabela 3'!F$6='PCP - Tabela 2'!M$11,'PCP - Tabela 1'!H802,IF('Relatório PCP - Tabela 3'!F$6='PCP - Tabela 2'!Q$11,'PCP - Tabela 1'!I802,""))))</f>
        <v>0</v>
      </c>
      <c r="M782" s="189"/>
      <c r="N782" s="189"/>
      <c r="O782" s="189"/>
      <c r="P782" s="189"/>
      <c r="Q782" s="190">
        <f t="shared" si="41"/>
        <v>0</v>
      </c>
      <c r="R782" s="190"/>
    </row>
    <row r="783" spans="1:18" ht="13.35" customHeight="1" x14ac:dyDescent="0.2">
      <c r="A783" s="36">
        <v>9</v>
      </c>
      <c r="B783" s="587" t="s">
        <v>71</v>
      </c>
      <c r="C783" s="587"/>
      <c r="D783" s="587"/>
      <c r="E783" s="587"/>
      <c r="F783" s="38"/>
      <c r="G783" s="172" t="str">
        <f>IF(F783=0,"",(F783/('Relatório PCP - Tabela 3'!P$161*'Relatório PCP - Tabela 3'!Q$161))*1000)</f>
        <v/>
      </c>
      <c r="H783" s="173">
        <f>IF('Relatório PCP - Tabela 3'!F$6='PCP - Tabela 2'!E$11,'PCP - Tabela 1'!K764,IF('Relatório PCP - Tabela 3'!F$6='PCP - Tabela 2'!I$11,'PCP - Tabela 1'!L764,IF('Relatório PCP - Tabela 3'!F$6='PCP - Tabela 2'!M$11,'PCP - Tabela 1'!M764,IF('Relatório PCP - Tabela 3'!F$6='PCP - Tabela 2'!Q$11,'PCP - Tabela 1'!N764,""))))</f>
        <v>0</v>
      </c>
      <c r="I783" s="38"/>
      <c r="J783" s="602" t="str">
        <f>IF(I783=0,"",(I783/('Relatório PCP - Tabela 3'!P$163*'Relatório PCP - Tabela 3'!Q$163))*1000)</f>
        <v/>
      </c>
      <c r="K783" s="602"/>
      <c r="L783" s="173">
        <f>IF('Relatório PCP - Tabela 3'!F$6='PCP - Tabela 2'!E$11,'PCP - Tabela 1'!F803,IF('Relatório PCP - Tabela 3'!F$6='PCP - Tabela 2'!I$11,'PCP - Tabela 1'!G803,IF('Relatório PCP - Tabela 3'!F$6='PCP - Tabela 2'!M$11,'PCP - Tabela 1'!H803,IF('Relatório PCP - Tabela 3'!F$6='PCP - Tabela 2'!Q$11,'PCP - Tabela 1'!I803,""))))</f>
        <v>0</v>
      </c>
      <c r="M783" s="189"/>
      <c r="N783" s="189"/>
      <c r="O783" s="189"/>
      <c r="P783" s="189"/>
      <c r="Q783" s="190">
        <f t="shared" si="41"/>
        <v>0</v>
      </c>
      <c r="R783" s="190"/>
    </row>
    <row r="784" spans="1:18" ht="13.35" customHeight="1" x14ac:dyDescent="0.2">
      <c r="A784" s="36">
        <v>10</v>
      </c>
      <c r="B784" s="587" t="s">
        <v>73</v>
      </c>
      <c r="C784" s="587"/>
      <c r="D784" s="587"/>
      <c r="E784" s="587"/>
      <c r="F784" s="38"/>
      <c r="G784" s="172" t="str">
        <f>IF(F784=0,"",(F784/('Relatório PCP - Tabela 3'!P$161*'Relatório PCP - Tabela 3'!Q$161))*1000)</f>
        <v/>
      </c>
      <c r="H784" s="173">
        <f>IF('Relatório PCP - Tabela 3'!F$6='PCP - Tabela 2'!E$11,'PCP - Tabela 1'!K765,IF('Relatório PCP - Tabela 3'!F$6='PCP - Tabela 2'!I$11,'PCP - Tabela 1'!L765,IF('Relatório PCP - Tabela 3'!F$6='PCP - Tabela 2'!M$11,'PCP - Tabela 1'!M765,IF('Relatório PCP - Tabela 3'!F$6='PCP - Tabela 2'!Q$11,'PCP - Tabela 1'!N765,""))))</f>
        <v>0</v>
      </c>
      <c r="I784" s="38"/>
      <c r="J784" s="602" t="str">
        <f>IF(I784=0,"",(I784/('Relatório PCP - Tabela 3'!P$163*'Relatório PCP - Tabela 3'!Q$163))*1000)</f>
        <v/>
      </c>
      <c r="K784" s="602"/>
      <c r="L784" s="173">
        <f>IF('Relatório PCP - Tabela 3'!F$6='PCP - Tabela 2'!E$11,'PCP - Tabela 1'!F804,IF('Relatório PCP - Tabela 3'!F$6='PCP - Tabela 2'!I$11,'PCP - Tabela 1'!G804,IF('Relatório PCP - Tabela 3'!F$6='PCP - Tabela 2'!M$11,'PCP - Tabela 1'!H804,IF('Relatório PCP - Tabela 3'!F$6='PCP - Tabela 2'!Q$11,'PCP - Tabela 1'!I804,""))))</f>
        <v>0</v>
      </c>
      <c r="M784" s="189"/>
      <c r="N784" s="189"/>
      <c r="O784" s="189"/>
      <c r="P784" s="189"/>
      <c r="Q784" s="190">
        <f t="shared" si="41"/>
        <v>0</v>
      </c>
      <c r="R784" s="190"/>
    </row>
    <row r="785" spans="1:18" ht="13.35" customHeight="1" x14ac:dyDescent="0.2">
      <c r="A785" s="36">
        <v>11</v>
      </c>
      <c r="B785" s="587" t="s">
        <v>75</v>
      </c>
      <c r="C785" s="587"/>
      <c r="D785" s="587"/>
      <c r="E785" s="587"/>
      <c r="F785" s="38"/>
      <c r="G785" s="172" t="str">
        <f>IF(F785=0,"",(F785/('Relatório PCP - Tabela 3'!P$161*'Relatório PCP - Tabela 3'!Q$161))*1000)</f>
        <v/>
      </c>
      <c r="H785" s="173">
        <f>IF('Relatório PCP - Tabela 3'!F$6='PCP - Tabela 2'!E$11,'PCP - Tabela 1'!K766,IF('Relatório PCP - Tabela 3'!F$6='PCP - Tabela 2'!I$11,'PCP - Tabela 1'!L766,IF('Relatório PCP - Tabela 3'!F$6='PCP - Tabela 2'!M$11,'PCP - Tabela 1'!M766,IF('Relatório PCP - Tabela 3'!F$6='PCP - Tabela 2'!Q$11,'PCP - Tabela 1'!N766,""))))</f>
        <v>0</v>
      </c>
      <c r="I785" s="38"/>
      <c r="J785" s="602" t="str">
        <f>IF(I785=0,"",(I785/('Relatório PCP - Tabela 3'!P$163*'Relatório PCP - Tabela 3'!Q$163))*1000)</f>
        <v/>
      </c>
      <c r="K785" s="602"/>
      <c r="L785" s="173">
        <f>IF('Relatório PCP - Tabela 3'!F$6='PCP - Tabela 2'!E$11,'PCP - Tabela 1'!F805,IF('Relatório PCP - Tabela 3'!F$6='PCP - Tabela 2'!I$11,'PCP - Tabela 1'!G805,IF('Relatório PCP - Tabela 3'!F$6='PCP - Tabela 2'!M$11,'PCP - Tabela 1'!H805,IF('Relatório PCP - Tabela 3'!F$6='PCP - Tabela 2'!Q$11,'PCP - Tabela 1'!I805,""))))</f>
        <v>0</v>
      </c>
      <c r="M785" s="189"/>
      <c r="N785" s="189"/>
      <c r="O785" s="189"/>
      <c r="P785" s="189"/>
      <c r="Q785" s="190">
        <f t="shared" si="41"/>
        <v>0</v>
      </c>
      <c r="R785" s="190"/>
    </row>
    <row r="786" spans="1:18" ht="13.35" customHeight="1" x14ac:dyDescent="0.2">
      <c r="A786" s="36">
        <v>12</v>
      </c>
      <c r="B786" s="587" t="s">
        <v>77</v>
      </c>
      <c r="C786" s="587"/>
      <c r="D786" s="587"/>
      <c r="E786" s="587"/>
      <c r="F786" s="38"/>
      <c r="G786" s="172" t="str">
        <f>IF(F786=0,"",(F786/('Relatório PCP - Tabela 3'!P$161*'Relatório PCP - Tabela 3'!Q$161))*1000)</f>
        <v/>
      </c>
      <c r="H786" s="173">
        <f>IF('Relatório PCP - Tabela 3'!F$6='PCP - Tabela 2'!E$11,'PCP - Tabela 1'!K767,IF('Relatório PCP - Tabela 3'!F$6='PCP - Tabela 2'!I$11,'PCP - Tabela 1'!L767,IF('Relatório PCP - Tabela 3'!F$6='PCP - Tabela 2'!M$11,'PCP - Tabela 1'!M767,IF('Relatório PCP - Tabela 3'!F$6='PCP - Tabela 2'!Q$11,'PCP - Tabela 1'!N767,""))))</f>
        <v>0</v>
      </c>
      <c r="I786" s="38"/>
      <c r="J786" s="602" t="str">
        <f>IF(I786=0,"",(I786/('Relatório PCP - Tabela 3'!P$163*'Relatório PCP - Tabela 3'!Q$163))*1000)</f>
        <v/>
      </c>
      <c r="K786" s="602"/>
      <c r="L786" s="173">
        <f>IF('Relatório PCP - Tabela 3'!F$6='PCP - Tabela 2'!E$11,'PCP - Tabela 1'!F806,IF('Relatório PCP - Tabela 3'!F$6='PCP - Tabela 2'!I$11,'PCP - Tabela 1'!G806,IF('Relatório PCP - Tabela 3'!F$6='PCP - Tabela 2'!M$11,'PCP - Tabela 1'!H806,IF('Relatório PCP - Tabela 3'!F$6='PCP - Tabela 2'!Q$11,'PCP - Tabela 1'!I806,""))))</f>
        <v>0</v>
      </c>
      <c r="M786" s="189"/>
      <c r="N786" s="189"/>
      <c r="O786" s="189"/>
      <c r="P786" s="189"/>
      <c r="Q786" s="190">
        <f t="shared" si="41"/>
        <v>0</v>
      </c>
      <c r="R786" s="190"/>
    </row>
    <row r="787" spans="1:18" ht="13.35" customHeight="1" x14ac:dyDescent="0.2">
      <c r="A787" s="36">
        <v>13</v>
      </c>
      <c r="B787" s="587" t="s">
        <v>79</v>
      </c>
      <c r="C787" s="587"/>
      <c r="D787" s="587"/>
      <c r="E787" s="587"/>
      <c r="F787" s="38"/>
      <c r="G787" s="172" t="str">
        <f>IF(F787=0,"",(F787/('Relatório PCP - Tabela 3'!P$161*'Relatório PCP - Tabela 3'!Q$161))*1000)</f>
        <v/>
      </c>
      <c r="H787" s="173">
        <f>IF('Relatório PCP - Tabela 3'!F$6='PCP - Tabela 2'!E$11,'PCP - Tabela 1'!K768,IF('Relatório PCP - Tabela 3'!F$6='PCP - Tabela 2'!I$11,'PCP - Tabela 1'!L768,IF('Relatório PCP - Tabela 3'!F$6='PCP - Tabela 2'!M$11,'PCP - Tabela 1'!M768,IF('Relatório PCP - Tabela 3'!F$6='PCP - Tabela 2'!Q$11,'PCP - Tabela 1'!N768,""))))</f>
        <v>0</v>
      </c>
      <c r="I787" s="38"/>
      <c r="J787" s="602" t="str">
        <f>IF(I787=0,"",(I787/('Relatório PCP - Tabela 3'!P$163*'Relatório PCP - Tabela 3'!Q$163))*1000)</f>
        <v/>
      </c>
      <c r="K787" s="602"/>
      <c r="L787" s="173">
        <f>IF('Relatório PCP - Tabela 3'!F$6='PCP - Tabela 2'!E$11,'PCP - Tabela 1'!F807,IF('Relatório PCP - Tabela 3'!F$6='PCP - Tabela 2'!I$11,'PCP - Tabela 1'!G807,IF('Relatório PCP - Tabela 3'!F$6='PCP - Tabela 2'!M$11,'PCP - Tabela 1'!H807,IF('Relatório PCP - Tabela 3'!F$6='PCP - Tabela 2'!Q$11,'PCP - Tabela 1'!I807,""))))</f>
        <v>0</v>
      </c>
      <c r="M787" s="189"/>
      <c r="N787" s="189"/>
      <c r="O787" s="189"/>
      <c r="P787" s="189"/>
      <c r="Q787" s="190">
        <f t="shared" si="41"/>
        <v>0</v>
      </c>
      <c r="R787" s="190"/>
    </row>
    <row r="788" spans="1:18" ht="13.35" customHeight="1" x14ac:dyDescent="0.2">
      <c r="A788" s="36">
        <v>14</v>
      </c>
      <c r="B788" s="587" t="s">
        <v>81</v>
      </c>
      <c r="C788" s="587"/>
      <c r="D788" s="587"/>
      <c r="E788" s="587"/>
      <c r="F788" s="38"/>
      <c r="G788" s="172" t="str">
        <f>IF(F788=0,"",(F788/('Relatório PCP - Tabela 3'!P$161*'Relatório PCP - Tabela 3'!Q$161))*1000)</f>
        <v/>
      </c>
      <c r="H788" s="173">
        <f>IF('Relatório PCP - Tabela 3'!F$6='PCP - Tabela 2'!E$11,'PCP - Tabela 1'!K769,IF('Relatório PCP - Tabela 3'!F$6='PCP - Tabela 2'!I$11,'PCP - Tabela 1'!L769,IF('Relatório PCP - Tabela 3'!F$6='PCP - Tabela 2'!M$11,'PCP - Tabela 1'!M769,IF('Relatório PCP - Tabela 3'!F$6='PCP - Tabela 2'!Q$11,'PCP - Tabela 1'!N769,""))))</f>
        <v>0</v>
      </c>
      <c r="I788" s="38"/>
      <c r="J788" s="602" t="str">
        <f>IF(I788=0,"",(I788/('Relatório PCP - Tabela 3'!P$163*'Relatório PCP - Tabela 3'!Q$163))*1000)</f>
        <v/>
      </c>
      <c r="K788" s="602"/>
      <c r="L788" s="173">
        <f>IF('Relatório PCP - Tabela 3'!F$6='PCP - Tabela 2'!E$11,'PCP - Tabela 1'!F808,IF('Relatório PCP - Tabela 3'!F$6='PCP - Tabela 2'!I$11,'PCP - Tabela 1'!G808,IF('Relatório PCP - Tabela 3'!F$6='PCP - Tabela 2'!M$11,'PCP - Tabela 1'!H808,IF('Relatório PCP - Tabela 3'!F$6='PCP - Tabela 2'!Q$11,'PCP - Tabela 1'!I808,""))))</f>
        <v>0</v>
      </c>
      <c r="M788" s="189"/>
      <c r="N788" s="189"/>
      <c r="O788" s="189"/>
      <c r="P788" s="189"/>
      <c r="Q788" s="190">
        <f t="shared" si="41"/>
        <v>0</v>
      </c>
      <c r="R788" s="190"/>
    </row>
    <row r="789" spans="1:18" ht="13.35" customHeight="1" x14ac:dyDescent="0.2">
      <c r="A789" s="36">
        <v>15</v>
      </c>
      <c r="B789" s="587" t="s">
        <v>83</v>
      </c>
      <c r="C789" s="587"/>
      <c r="D789" s="587"/>
      <c r="E789" s="587"/>
      <c r="F789" s="38"/>
      <c r="G789" s="172" t="str">
        <f>IF(F789=0,"",(F789/('Relatório PCP - Tabela 3'!P$161*'Relatório PCP - Tabela 3'!Q$161))*1000)</f>
        <v/>
      </c>
      <c r="H789" s="173">
        <f>IF('Relatório PCP - Tabela 3'!F$6='PCP - Tabela 2'!E$11,'PCP - Tabela 1'!K770,IF('Relatório PCP - Tabela 3'!F$6='PCP - Tabela 2'!I$11,'PCP - Tabela 1'!L770,IF('Relatório PCP - Tabela 3'!F$6='PCP - Tabela 2'!M$11,'PCP - Tabela 1'!M770,IF('Relatório PCP - Tabela 3'!F$6='PCP - Tabela 2'!Q$11,'PCP - Tabela 1'!N770,""))))</f>
        <v>0</v>
      </c>
      <c r="I789" s="38"/>
      <c r="J789" s="602" t="str">
        <f>IF(I789=0,"",(I789/('Relatório PCP - Tabela 3'!P$163*'Relatório PCP - Tabela 3'!Q$163))*1000)</f>
        <v/>
      </c>
      <c r="K789" s="602"/>
      <c r="L789" s="173">
        <f>IF('Relatório PCP - Tabela 3'!F$6='PCP - Tabela 2'!E$11,'PCP - Tabela 1'!F809,IF('Relatório PCP - Tabela 3'!F$6='PCP - Tabela 2'!I$11,'PCP - Tabela 1'!G809,IF('Relatório PCP - Tabela 3'!F$6='PCP - Tabela 2'!M$11,'PCP - Tabela 1'!H809,IF('Relatório PCP - Tabela 3'!F$6='PCP - Tabela 2'!Q$11,'PCP - Tabela 1'!I809,""))))</f>
        <v>0</v>
      </c>
      <c r="M789" s="189"/>
      <c r="N789" s="189"/>
      <c r="O789" s="189"/>
      <c r="P789" s="189"/>
      <c r="Q789" s="190">
        <f t="shared" si="41"/>
        <v>0</v>
      </c>
      <c r="R789" s="190"/>
    </row>
    <row r="790" spans="1:18" ht="13.35" customHeight="1" x14ac:dyDescent="0.2">
      <c r="A790" s="36">
        <v>16</v>
      </c>
      <c r="B790" s="587" t="s">
        <v>85</v>
      </c>
      <c r="C790" s="587"/>
      <c r="D790" s="587"/>
      <c r="E790" s="587"/>
      <c r="F790" s="38"/>
      <c r="G790" s="172" t="str">
        <f>IF(F790=0,"",(F790/('Relatório PCP - Tabela 3'!P$161*'Relatório PCP - Tabela 3'!Q$161))*1000)</f>
        <v/>
      </c>
      <c r="H790" s="173">
        <f>IF('Relatório PCP - Tabela 3'!F$6='PCP - Tabela 2'!E$11,'PCP - Tabela 1'!K771,IF('Relatório PCP - Tabela 3'!F$6='PCP - Tabela 2'!I$11,'PCP - Tabela 1'!L771,IF('Relatório PCP - Tabela 3'!F$6='PCP - Tabela 2'!M$11,'PCP - Tabela 1'!M771,IF('Relatório PCP - Tabela 3'!F$6='PCP - Tabela 2'!Q$11,'PCP - Tabela 1'!N771,""))))</f>
        <v>0</v>
      </c>
      <c r="I790" s="38"/>
      <c r="J790" s="602" t="str">
        <f>IF(I790=0,"",(I790/('Relatório PCP - Tabela 3'!P$163*'Relatório PCP - Tabela 3'!Q$163))*1000)</f>
        <v/>
      </c>
      <c r="K790" s="602"/>
      <c r="L790" s="173">
        <f>IF('Relatório PCP - Tabela 3'!F$6='PCP - Tabela 2'!E$11,'PCP - Tabela 1'!F810,IF('Relatório PCP - Tabela 3'!F$6='PCP - Tabela 2'!I$11,'PCP - Tabela 1'!G810,IF('Relatório PCP - Tabela 3'!F$6='PCP - Tabela 2'!M$11,'PCP - Tabela 1'!H810,IF('Relatório PCP - Tabela 3'!F$6='PCP - Tabela 2'!Q$11,'PCP - Tabela 1'!I810,""))))</f>
        <v>0</v>
      </c>
      <c r="M790" s="189"/>
      <c r="N790" s="189"/>
      <c r="O790" s="189"/>
      <c r="P790" s="189"/>
      <c r="Q790" s="190">
        <f t="shared" si="41"/>
        <v>0</v>
      </c>
      <c r="R790" s="190"/>
    </row>
    <row r="791" spans="1:18" ht="13.35" customHeight="1" x14ac:dyDescent="0.2">
      <c r="A791" s="36">
        <v>17</v>
      </c>
      <c r="B791" s="587" t="s">
        <v>87</v>
      </c>
      <c r="C791" s="587"/>
      <c r="D791" s="587"/>
      <c r="E791" s="587"/>
      <c r="F791" s="38"/>
      <c r="G791" s="172" t="str">
        <f>IF(F791=0,"",(F791/('Relatório PCP - Tabela 3'!P$161*'Relatório PCP - Tabela 3'!Q$161))*1000)</f>
        <v/>
      </c>
      <c r="H791" s="173">
        <f>IF('Relatório PCP - Tabela 3'!F$6='PCP - Tabela 2'!E$11,'PCP - Tabela 1'!K772,IF('Relatório PCP - Tabela 3'!F$6='PCP - Tabela 2'!I$11,'PCP - Tabela 1'!L772,IF('Relatório PCP - Tabela 3'!F$6='PCP - Tabela 2'!M$11,'PCP - Tabela 1'!M772,IF('Relatório PCP - Tabela 3'!F$6='PCP - Tabela 2'!Q$11,'PCP - Tabela 1'!N772,""))))</f>
        <v>0</v>
      </c>
      <c r="I791" s="38"/>
      <c r="J791" s="602" t="str">
        <f>IF(I791=0,"",(I791/('Relatório PCP - Tabela 3'!P$163*'Relatório PCP - Tabela 3'!Q$163))*1000)</f>
        <v/>
      </c>
      <c r="K791" s="602"/>
      <c r="L791" s="173">
        <f>IF('Relatório PCP - Tabela 3'!F$6='PCP - Tabela 2'!E$11,'PCP - Tabela 1'!F811,IF('Relatório PCP - Tabela 3'!F$6='PCP - Tabela 2'!I$11,'PCP - Tabela 1'!G811,IF('Relatório PCP - Tabela 3'!F$6='PCP - Tabela 2'!M$11,'PCP - Tabela 1'!H811,IF('Relatório PCP - Tabela 3'!F$6='PCP - Tabela 2'!Q$11,'PCP - Tabela 1'!I811,""))))</f>
        <v>0</v>
      </c>
      <c r="M791" s="189"/>
      <c r="N791" s="189"/>
      <c r="O791" s="189"/>
      <c r="P791" s="189"/>
      <c r="Q791" s="190">
        <f t="shared" si="41"/>
        <v>0</v>
      </c>
      <c r="R791" s="190"/>
    </row>
    <row r="792" spans="1:18" ht="13.35" customHeight="1" x14ac:dyDescent="0.2">
      <c r="A792" s="36">
        <v>18</v>
      </c>
      <c r="B792" s="499" t="s">
        <v>89</v>
      </c>
      <c r="C792" s="499"/>
      <c r="D792" s="499"/>
      <c r="E792" s="499"/>
      <c r="F792" s="38"/>
      <c r="G792" s="172" t="str">
        <f>IF(F792=0,"",(F792/('Relatório PCP - Tabela 3'!P$161*'Relatório PCP - Tabela 3'!Q$161))*1000)</f>
        <v/>
      </c>
      <c r="H792" s="173">
        <f>IF('Relatório PCP - Tabela 3'!F$6='PCP - Tabela 2'!E$11,'PCP - Tabela 1'!K773,IF('Relatório PCP - Tabela 3'!F$6='PCP - Tabela 2'!I$11,'PCP - Tabela 1'!L773,IF('Relatório PCP - Tabela 3'!F$6='PCP - Tabela 2'!M$11,'PCP - Tabela 1'!M773,IF('Relatório PCP - Tabela 3'!F$6='PCP - Tabela 2'!Q$11,'PCP - Tabela 1'!N773,""))))</f>
        <v>0</v>
      </c>
      <c r="I792" s="38"/>
      <c r="J792" s="602" t="str">
        <f>IF(I792=0,"",(I792/('Relatório PCP - Tabela 3'!P$163*'Relatório PCP - Tabela 3'!Q$163))*1000)</f>
        <v/>
      </c>
      <c r="K792" s="602"/>
      <c r="L792" s="173">
        <f>IF('Relatório PCP - Tabela 3'!F$6='PCP - Tabela 2'!E$11,'PCP - Tabela 1'!F812,IF('Relatório PCP - Tabela 3'!F$6='PCP - Tabela 2'!I$11,'PCP - Tabela 1'!G812,IF('Relatório PCP - Tabela 3'!F$6='PCP - Tabela 2'!M$11,'PCP - Tabela 1'!H812,IF('Relatório PCP - Tabela 3'!F$6='PCP - Tabela 2'!Q$11,'PCP - Tabela 1'!I812,""))))</f>
        <v>0</v>
      </c>
      <c r="M792" s="166"/>
      <c r="N792" s="166"/>
      <c r="O792" s="166"/>
      <c r="P792" s="166"/>
      <c r="Q792" s="190">
        <f t="shared" si="41"/>
        <v>0</v>
      </c>
      <c r="R792" s="192"/>
    </row>
    <row r="793" spans="1:18" ht="13.35" customHeight="1" x14ac:dyDescent="0.2">
      <c r="A793" s="36">
        <v>19</v>
      </c>
      <c r="B793" s="587" t="s">
        <v>92</v>
      </c>
      <c r="C793" s="587"/>
      <c r="D793" s="587"/>
      <c r="E793" s="587"/>
      <c r="F793" s="38"/>
      <c r="G793" s="172" t="str">
        <f>IF(F793=0,"",(F793/('Relatório PCP - Tabela 3'!P$161*'Relatório PCP - Tabela 3'!Q$161))*1000)</f>
        <v/>
      </c>
      <c r="H793" s="173">
        <f>IF('Relatório PCP - Tabela 3'!F$6='PCP - Tabela 2'!E$11,'PCP - Tabela 1'!K774,IF('Relatório PCP - Tabela 3'!F$6='PCP - Tabela 2'!I$11,'PCP - Tabela 1'!L774,IF('Relatório PCP - Tabela 3'!F$6='PCP - Tabela 2'!M$11,'PCP - Tabela 1'!M774,IF('Relatório PCP - Tabela 3'!F$6='PCP - Tabela 2'!Q$11,'PCP - Tabela 1'!N774,""))))</f>
        <v>0</v>
      </c>
      <c r="I793" s="38"/>
      <c r="J793" s="602" t="str">
        <f>IF(I793=0,"",(I793/('Relatório PCP - Tabela 3'!P$163*'Relatório PCP - Tabela 3'!Q$163))*1000)</f>
        <v/>
      </c>
      <c r="K793" s="602"/>
      <c r="L793" s="173">
        <f>IF('Relatório PCP - Tabela 3'!F$6='PCP - Tabela 2'!E$11,'PCP - Tabela 1'!F813,IF('Relatório PCP - Tabela 3'!F$6='PCP - Tabela 2'!I$11,'PCP - Tabela 1'!G813,IF('Relatório PCP - Tabela 3'!F$6='PCP - Tabela 2'!M$11,'PCP - Tabela 1'!H813,IF('Relatório PCP - Tabela 3'!F$6='PCP - Tabela 2'!Q$11,'PCP - Tabela 1'!I813,""))))</f>
        <v>0</v>
      </c>
      <c r="M793" s="189"/>
      <c r="N793" s="189"/>
      <c r="O793" s="189"/>
      <c r="P793" s="189"/>
      <c r="Q793" s="190">
        <f t="shared" si="41"/>
        <v>0</v>
      </c>
      <c r="R793" s="190"/>
    </row>
    <row r="794" spans="1:18" ht="13.35" customHeight="1" x14ac:dyDescent="0.2">
      <c r="A794" s="44"/>
      <c r="B794" s="499" t="s">
        <v>220</v>
      </c>
      <c r="C794" s="499"/>
      <c r="D794" s="499"/>
      <c r="E794" s="499"/>
      <c r="F794" s="178"/>
      <c r="G794" s="193"/>
      <c r="H794" s="180"/>
      <c r="I794" s="178"/>
      <c r="J794" s="609"/>
      <c r="K794" s="609"/>
      <c r="L794" s="180"/>
      <c r="M794" s="189"/>
      <c r="N794" s="189"/>
      <c r="O794" s="189"/>
      <c r="P794" s="189"/>
      <c r="Q794" s="190"/>
      <c r="R794" s="190"/>
    </row>
    <row r="795" spans="1:18" ht="13.35" customHeight="1" x14ac:dyDescent="0.2">
      <c r="A795" s="36">
        <v>20</v>
      </c>
      <c r="B795" s="600" t="str">
        <f>B757</f>
        <v/>
      </c>
      <c r="C795" s="600"/>
      <c r="D795" s="600"/>
      <c r="E795" s="600"/>
      <c r="F795" s="38"/>
      <c r="G795" s="172" t="str">
        <f>IF(F795=0,"",(F795/('Relatório PCP - Tabela 3'!P$161*'Relatório PCP - Tabela 3'!Q$161))*1000)</f>
        <v/>
      </c>
      <c r="H795" s="173">
        <f>IF('Relatório PCP - Tabela 3'!F$6='PCP - Tabela 2'!E$11,'PCP - Tabela 1'!K776,IF('Relatório PCP - Tabela 3'!F$6='PCP - Tabela 2'!I$11,'PCP - Tabela 1'!L776,IF('Relatório PCP - Tabela 3'!F$6='PCP - Tabela 2'!M$11,'PCP - Tabela 1'!M776,IF('Relatório PCP - Tabela 3'!F$6='PCP - Tabela 2'!Q$11,'PCP - Tabela 1'!N776,""))))</f>
        <v>0</v>
      </c>
      <c r="I795" s="38"/>
      <c r="J795" s="602" t="str">
        <f>IF(I795=0,"",(I795/('Relatório PCP - Tabela 3'!P$163*'Relatório PCP - Tabela 3'!Q$163))*1000)</f>
        <v/>
      </c>
      <c r="K795" s="602"/>
      <c r="L795" s="173">
        <f>IF('Relatório PCP - Tabela 3'!F$6='PCP - Tabela 2'!E$11,'PCP - Tabela 1'!F815,IF('Relatório PCP - Tabela 3'!F$6='PCP - Tabela 2'!I$11,'PCP - Tabela 1'!G815,IF('Relatório PCP - Tabela 3'!F$6='PCP - Tabela 2'!M$11,'PCP - Tabela 1'!H815,IF('Relatório PCP - Tabela 3'!F$6='PCP - Tabela 2'!Q$11,'PCP - Tabela 1'!I815,""))))</f>
        <v>0</v>
      </c>
      <c r="M795" s="189"/>
      <c r="N795" s="189"/>
      <c r="O795" s="189"/>
      <c r="P795" s="189"/>
      <c r="Q795" s="190">
        <f>F795+I795</f>
        <v>0</v>
      </c>
      <c r="R795" s="190"/>
    </row>
    <row r="796" spans="1:18" ht="13.35" customHeight="1" x14ac:dyDescent="0.2">
      <c r="A796" s="36">
        <v>21</v>
      </c>
      <c r="B796" s="564" t="str">
        <f>B758</f>
        <v/>
      </c>
      <c r="C796" s="564"/>
      <c r="D796" s="564"/>
      <c r="E796" s="564"/>
      <c r="F796" s="38"/>
      <c r="G796" s="172" t="str">
        <f>IF(F796=0,"",(F796/('Relatório PCP - Tabela 3'!P$161*'Relatório PCP - Tabela 3'!Q$161))*1000)</f>
        <v/>
      </c>
      <c r="H796" s="173">
        <f>IF('Relatório PCP - Tabela 3'!F$6='PCP - Tabela 2'!E$11,'PCP - Tabela 1'!K777,IF('Relatório PCP - Tabela 3'!F$6='PCP - Tabela 2'!I$11,'PCP - Tabela 1'!L777,IF('Relatório PCP - Tabela 3'!F$6='PCP - Tabela 2'!M$11,'PCP - Tabela 1'!M777,IF('Relatório PCP - Tabela 3'!F$6='PCP - Tabela 2'!Q$11,'PCP - Tabela 1'!N777,""))))</f>
        <v>0</v>
      </c>
      <c r="I796" s="38"/>
      <c r="J796" s="602" t="str">
        <f>IF(I796=0,"",(I796/('Relatório PCP - Tabela 3'!P$163*'Relatório PCP - Tabela 3'!Q$163))*1000)</f>
        <v/>
      </c>
      <c r="K796" s="602"/>
      <c r="L796" s="173">
        <f>IF('Relatório PCP - Tabela 3'!F$6='PCP - Tabela 2'!E$11,'PCP - Tabela 1'!F816,IF('Relatório PCP - Tabela 3'!F$6='PCP - Tabela 2'!I$11,'PCP - Tabela 1'!G816,IF('Relatório PCP - Tabela 3'!F$6='PCP - Tabela 2'!M$11,'PCP - Tabela 1'!H816,IF('Relatório PCP - Tabela 3'!F$6='PCP - Tabela 2'!Q$11,'PCP - Tabela 1'!I816,""))))</f>
        <v>0</v>
      </c>
      <c r="M796" s="189"/>
      <c r="N796" s="189"/>
      <c r="O796" s="189"/>
      <c r="P796" s="189"/>
      <c r="Q796" s="190">
        <f>F796+I796</f>
        <v>0</v>
      </c>
      <c r="R796" s="190"/>
    </row>
    <row r="797" spans="1:18" ht="13.35" customHeight="1" x14ac:dyDescent="0.2">
      <c r="A797" s="36">
        <v>22</v>
      </c>
      <c r="B797" s="600" t="str">
        <f>B759</f>
        <v/>
      </c>
      <c r="C797" s="600"/>
      <c r="D797" s="600"/>
      <c r="E797" s="600"/>
      <c r="F797" s="38"/>
      <c r="G797" s="172" t="str">
        <f>IF(F797=0,"",(F797/('Relatório PCP - Tabela 3'!P$161*'Relatório PCP - Tabela 3'!Q$161))*1000)</f>
        <v/>
      </c>
      <c r="H797" s="173">
        <f>IF('Relatório PCP - Tabela 3'!F$6='PCP - Tabela 2'!E$11,'PCP - Tabela 1'!K778,IF('Relatório PCP - Tabela 3'!F$6='PCP - Tabela 2'!I$11,'PCP - Tabela 1'!L778,IF('Relatório PCP - Tabela 3'!F$6='PCP - Tabela 2'!M$11,'PCP - Tabela 1'!M778,IF('Relatório PCP - Tabela 3'!F$6='PCP - Tabela 2'!Q$11,'PCP - Tabela 1'!N778,""))))</f>
        <v>0</v>
      </c>
      <c r="I797" s="38"/>
      <c r="J797" s="602" t="str">
        <f>IF(I797=0,"",(I797/('Relatório PCP - Tabela 3'!P$163*'Relatório PCP - Tabela 3'!Q$163))*1000)</f>
        <v/>
      </c>
      <c r="K797" s="602"/>
      <c r="L797" s="173">
        <f>IF('Relatório PCP - Tabela 3'!F$6='PCP - Tabela 2'!E$11,'PCP - Tabela 1'!F817,IF('Relatório PCP - Tabela 3'!F$6='PCP - Tabela 2'!I$11,'PCP - Tabela 1'!G817,IF('Relatório PCP - Tabela 3'!F$6='PCP - Tabela 2'!M$11,'PCP - Tabela 1'!H817,IF('Relatório PCP - Tabela 3'!F$6='PCP - Tabela 2'!Q$11,'PCP - Tabela 1'!I817,""))))</f>
        <v>0</v>
      </c>
      <c r="M797" s="4"/>
      <c r="N797" s="4"/>
      <c r="O797" s="4"/>
      <c r="P797" s="4"/>
      <c r="Q797" s="190">
        <f>F797+I797</f>
        <v>0</v>
      </c>
    </row>
    <row r="798" spans="1:18" ht="13.35" customHeight="1" x14ac:dyDescent="0.2">
      <c r="A798" s="36">
        <v>23</v>
      </c>
      <c r="B798" s="600" t="str">
        <f>B760</f>
        <v/>
      </c>
      <c r="C798" s="600"/>
      <c r="D798" s="600"/>
      <c r="E798" s="600"/>
      <c r="F798" s="38"/>
      <c r="G798" s="172" t="str">
        <f>IF(F798=0,"",(F798/('Relatório PCP - Tabela 3'!P$161*'Relatório PCP - Tabela 3'!Q$161))*1000)</f>
        <v/>
      </c>
      <c r="H798" s="173">
        <f>IF('Relatório PCP - Tabela 3'!F$6='PCP - Tabela 2'!E$11,'PCP - Tabela 1'!K779,IF('Relatório PCP - Tabela 3'!F$6='PCP - Tabela 2'!I$11,'PCP - Tabela 1'!L779,IF('Relatório PCP - Tabela 3'!F$6='PCP - Tabela 2'!M$11,'PCP - Tabela 1'!M779,IF('Relatório PCP - Tabela 3'!F$6='PCP - Tabela 2'!Q$11,'PCP - Tabela 1'!N779,""))))</f>
        <v>0</v>
      </c>
      <c r="I798" s="38"/>
      <c r="J798" s="602" t="str">
        <f>IF(I798=0,"",(I798/('Relatório PCP - Tabela 3'!P$163*'Relatório PCP - Tabela 3'!Q$163))*1000)</f>
        <v/>
      </c>
      <c r="K798" s="602"/>
      <c r="L798" s="173">
        <f>IF('Relatório PCP - Tabela 3'!F$6='PCP - Tabela 2'!E$11,'PCP - Tabela 1'!F818,IF('Relatório PCP - Tabela 3'!F$6='PCP - Tabela 2'!I$11,'PCP - Tabela 1'!G818,IF('Relatório PCP - Tabela 3'!F$6='PCP - Tabela 2'!M$11,'PCP - Tabela 1'!H818,IF('Relatório PCP - Tabela 3'!F$6='PCP - Tabela 2'!Q$11,'PCP - Tabela 1'!I818,""))))</f>
        <v>0</v>
      </c>
      <c r="M798" s="4"/>
      <c r="N798" s="4"/>
      <c r="O798" s="4"/>
      <c r="P798" s="4"/>
      <c r="Q798" s="190">
        <f>F798+I798</f>
        <v>0</v>
      </c>
    </row>
    <row r="799" spans="1:18" ht="12.75" customHeight="1" x14ac:dyDescent="0.2">
      <c r="A799" s="36">
        <v>24</v>
      </c>
      <c r="B799" s="564" t="str">
        <f>B761</f>
        <v/>
      </c>
      <c r="C799" s="564"/>
      <c r="D799" s="564"/>
      <c r="E799" s="564"/>
      <c r="F799" s="38"/>
      <c r="G799" s="172" t="str">
        <f>IF(F799=0,"",(F799/('Relatório PCP - Tabela 3'!P$161*'Relatório PCP - Tabela 3'!Q$161))*1000)</f>
        <v/>
      </c>
      <c r="H799" s="173">
        <f>IF('Relatório PCP - Tabela 3'!F$6='PCP - Tabela 2'!E$11,'PCP - Tabela 1'!K780,IF('Relatório PCP - Tabela 3'!F$6='PCP - Tabela 2'!I$11,'PCP - Tabela 1'!L780,IF('Relatório PCP - Tabela 3'!F$6='PCP - Tabela 2'!M$11,'PCP - Tabela 1'!M780,IF('Relatório PCP - Tabela 3'!F$6='PCP - Tabela 2'!Q$11,'PCP - Tabela 1'!N780,""))))</f>
        <v>0</v>
      </c>
      <c r="I799" s="38"/>
      <c r="J799" s="602" t="str">
        <f>IF(I799=0,"",(I799/('Relatório PCP - Tabela 3'!P$163*'Relatório PCP - Tabela 3'!Q$163))*1000)</f>
        <v/>
      </c>
      <c r="K799" s="602"/>
      <c r="L799" s="173">
        <f>IF('Relatório PCP - Tabela 3'!F$6='PCP - Tabela 2'!E$11,'PCP - Tabela 1'!F819,IF('Relatório PCP - Tabela 3'!F$6='PCP - Tabela 2'!I$11,'PCP - Tabela 1'!G819,IF('Relatório PCP - Tabela 3'!F$6='PCP - Tabela 2'!M$11,'PCP - Tabela 1'!H819,IF('Relatório PCP - Tabela 3'!F$6='PCP - Tabela 2'!Q$11,'PCP - Tabela 1'!I819,""))))</f>
        <v>0</v>
      </c>
      <c r="M799" s="4"/>
      <c r="N799" s="4"/>
      <c r="O799" s="4"/>
      <c r="P799" s="4"/>
      <c r="Q799" s="190">
        <f>F799+I799</f>
        <v>0</v>
      </c>
    </row>
    <row r="800" spans="1:18" ht="6" customHeight="1" x14ac:dyDescent="0.2">
      <c r="A800" s="32"/>
      <c r="B800" s="35"/>
      <c r="C800" s="35"/>
      <c r="D800" s="35"/>
      <c r="E800" s="35"/>
      <c r="J800" s="13"/>
      <c r="K800" s="13"/>
      <c r="O800" s="13"/>
      <c r="P800" s="13"/>
    </row>
    <row r="801" spans="1:18" ht="22.5" customHeight="1" x14ac:dyDescent="0.25">
      <c r="A801" s="497" t="s">
        <v>19</v>
      </c>
      <c r="B801" s="497"/>
      <c r="C801" s="497"/>
      <c r="D801" s="497"/>
      <c r="E801" s="505" t="str">
        <f>E763</f>
        <v>3R Petroleum</v>
      </c>
      <c r="F801" s="505"/>
      <c r="G801" s="505"/>
      <c r="H801" s="505"/>
      <c r="I801" s="505"/>
      <c r="K801" s="486" t="s">
        <v>21</v>
      </c>
      <c r="L801" s="486"/>
      <c r="M801" s="486"/>
      <c r="N801" s="486"/>
      <c r="O801" s="486"/>
      <c r="P801" s="158"/>
    </row>
    <row r="802" spans="1:18" ht="6" customHeight="1" x14ac:dyDescent="0.2">
      <c r="I802" s="22"/>
      <c r="K802" s="22"/>
      <c r="L802" s="22"/>
      <c r="M802" s="22"/>
      <c r="N802" s="22"/>
      <c r="O802" s="22"/>
      <c r="P802" s="22"/>
    </row>
    <row r="803" spans="1:18" ht="16.5" customHeight="1" x14ac:dyDescent="0.2">
      <c r="A803" s="487" t="s">
        <v>95</v>
      </c>
      <c r="B803" s="511">
        <f>B765</f>
        <v>5</v>
      </c>
      <c r="C803" s="13"/>
      <c r="D803" s="483" t="s">
        <v>250</v>
      </c>
      <c r="E803" s="483"/>
      <c r="F803" s="483"/>
      <c r="G803" s="483"/>
      <c r="H803" s="483"/>
      <c r="I803" s="483"/>
      <c r="K803" s="586" t="s">
        <v>222</v>
      </c>
      <c r="L803" s="586"/>
      <c r="M803" s="586"/>
      <c r="N803" s="586"/>
      <c r="O803" s="586"/>
      <c r="P803" s="159"/>
    </row>
    <row r="804" spans="1:18" ht="14.25" customHeight="1" x14ac:dyDescent="0.2">
      <c r="A804" s="487"/>
      <c r="B804" s="511"/>
      <c r="C804" s="13"/>
      <c r="D804" s="483" t="s">
        <v>7</v>
      </c>
      <c r="E804" s="483"/>
      <c r="F804" s="483"/>
      <c r="G804" s="483" t="s">
        <v>8</v>
      </c>
      <c r="H804" s="483"/>
      <c r="I804" s="483"/>
    </row>
    <row r="805" spans="1:18" ht="14.25" customHeight="1" x14ac:dyDescent="0.25">
      <c r="A805" s="477" t="s">
        <v>4</v>
      </c>
      <c r="B805" s="477"/>
      <c r="C805" s="23"/>
      <c r="D805" s="14" t="s">
        <v>9</v>
      </c>
      <c r="E805" s="14" t="s">
        <v>10</v>
      </c>
      <c r="F805" s="14" t="s">
        <v>11</v>
      </c>
      <c r="G805" s="14" t="s">
        <v>9</v>
      </c>
      <c r="H805" s="14" t="s">
        <v>10</v>
      </c>
      <c r="I805" s="14" t="s">
        <v>11</v>
      </c>
      <c r="K805" s="593" t="s">
        <v>223</v>
      </c>
      <c r="L805" s="593"/>
      <c r="M805" s="593"/>
      <c r="N805" s="593"/>
      <c r="O805" s="593"/>
      <c r="P805" s="22"/>
    </row>
    <row r="806" spans="1:18" ht="13.5" customHeight="1" x14ac:dyDescent="0.2">
      <c r="A806" s="551">
        <f>A768</f>
        <v>44986</v>
      </c>
      <c r="B806" s="551"/>
      <c r="C806" s="23"/>
      <c r="D806" s="72">
        <f t="shared" ref="D806:I806" si="42">D768</f>
        <v>2</v>
      </c>
      <c r="E806" s="72">
        <f t="shared" si="42"/>
        <v>8</v>
      </c>
      <c r="F806" s="73">
        <f t="shared" si="42"/>
        <v>2022</v>
      </c>
      <c r="G806" s="72">
        <f t="shared" si="42"/>
        <v>31</v>
      </c>
      <c r="H806" s="72">
        <f t="shared" si="42"/>
        <v>12</v>
      </c>
      <c r="I806" s="73">
        <f t="shared" si="42"/>
        <v>2022</v>
      </c>
      <c r="K806" s="594" t="s">
        <v>25</v>
      </c>
      <c r="L806" s="594"/>
      <c r="M806" s="594"/>
      <c r="N806" s="594"/>
      <c r="O806" s="594"/>
      <c r="P806" s="22"/>
      <c r="Q806" s="14" t="s">
        <v>543</v>
      </c>
    </row>
    <row r="807" spans="1:18" ht="6" customHeight="1" x14ac:dyDescent="0.2"/>
    <row r="808" spans="1:18" ht="16.5" customHeight="1" x14ac:dyDescent="0.2">
      <c r="A808" s="586" t="s">
        <v>522</v>
      </c>
      <c r="B808" s="586"/>
      <c r="C808" s="586"/>
      <c r="D808" s="586"/>
      <c r="E808" s="586"/>
      <c r="F808" s="586"/>
      <c r="G808" s="586"/>
      <c r="H808" s="586"/>
      <c r="I808" s="586"/>
      <c r="J808" s="586"/>
      <c r="K808" s="586"/>
      <c r="L808" s="586"/>
      <c r="M808" s="52"/>
      <c r="N808" s="52"/>
      <c r="O808" s="52"/>
      <c r="P808" s="52"/>
      <c r="Q808" s="52"/>
    </row>
    <row r="809" spans="1:18" ht="13.7" customHeight="1" x14ac:dyDescent="0.2">
      <c r="A809" s="603" t="s">
        <v>31</v>
      </c>
      <c r="B809" s="502" t="s">
        <v>98</v>
      </c>
      <c r="C809" s="502"/>
      <c r="D809" s="502"/>
      <c r="E809" s="502"/>
      <c r="F809" s="604" t="str">
        <f>'Relatório PCP - Tabela 3'!A165</f>
        <v/>
      </c>
      <c r="G809" s="604"/>
      <c r="H809" s="604"/>
      <c r="I809" s="604" t="str">
        <f>'Relatório PCP - Tabela 3'!A167</f>
        <v/>
      </c>
      <c r="J809" s="604"/>
      <c r="K809" s="604"/>
      <c r="L809" s="604"/>
      <c r="M809" s="52"/>
      <c r="N809" s="52"/>
      <c r="O809" s="52"/>
      <c r="P809" s="52"/>
      <c r="Q809" s="52"/>
    </row>
    <row r="810" spans="1:18" ht="12.75" customHeight="1" x14ac:dyDescent="0.2">
      <c r="A810" s="603"/>
      <c r="B810" s="502"/>
      <c r="C810" s="502"/>
      <c r="D810" s="502"/>
      <c r="E810" s="502"/>
      <c r="F810" s="182" t="s">
        <v>40</v>
      </c>
      <c r="G810" s="167" t="s">
        <v>40</v>
      </c>
      <c r="H810" s="183" t="s">
        <v>523</v>
      </c>
      <c r="I810" s="182" t="s">
        <v>40</v>
      </c>
      <c r="J810" s="608" t="s">
        <v>40</v>
      </c>
      <c r="K810" s="608"/>
      <c r="L810" s="183" t="s">
        <v>523</v>
      </c>
      <c r="M810" s="52"/>
      <c r="N810" s="52"/>
      <c r="O810" s="52"/>
      <c r="P810" s="52"/>
      <c r="Q810" s="52"/>
    </row>
    <row r="811" spans="1:18" ht="12.75" customHeight="1" x14ac:dyDescent="0.25">
      <c r="A811" s="603"/>
      <c r="B811" s="502"/>
      <c r="C811" s="502"/>
      <c r="D811" s="502"/>
      <c r="E811" s="502"/>
      <c r="F811" s="184" t="s">
        <v>480</v>
      </c>
      <c r="G811" s="168" t="s">
        <v>499</v>
      </c>
      <c r="H811" s="185" t="s">
        <v>524</v>
      </c>
      <c r="I811" s="184" t="s">
        <v>480</v>
      </c>
      <c r="J811" s="606" t="s">
        <v>499</v>
      </c>
      <c r="K811" s="606"/>
      <c r="L811" s="185" t="s">
        <v>524</v>
      </c>
      <c r="M811" s="52"/>
      <c r="N811" s="52"/>
      <c r="O811" s="52"/>
      <c r="P811" s="52"/>
      <c r="Q811" s="52"/>
    </row>
    <row r="812" spans="1:18" ht="13.5" customHeight="1" x14ac:dyDescent="0.25">
      <c r="A812" s="603"/>
      <c r="B812" s="502"/>
      <c r="C812" s="502"/>
      <c r="D812" s="502"/>
      <c r="E812" s="502"/>
      <c r="F812" s="186" t="s">
        <v>481</v>
      </c>
      <c r="G812" s="187" t="s">
        <v>504</v>
      </c>
      <c r="H812" s="188" t="s">
        <v>504</v>
      </c>
      <c r="I812" s="186" t="s">
        <v>481</v>
      </c>
      <c r="J812" s="607" t="s">
        <v>504</v>
      </c>
      <c r="K812" s="607"/>
      <c r="L812" s="188" t="s">
        <v>504</v>
      </c>
      <c r="M812" s="52"/>
      <c r="N812" s="52"/>
      <c r="O812" s="52"/>
      <c r="P812" s="52"/>
      <c r="Q812" s="52"/>
    </row>
    <row r="813" spans="1:18" ht="13.35" customHeight="1" x14ac:dyDescent="0.2">
      <c r="A813" s="36">
        <v>1</v>
      </c>
      <c r="B813" s="587" t="s">
        <v>55</v>
      </c>
      <c r="C813" s="587"/>
      <c r="D813" s="587"/>
      <c r="E813" s="587"/>
      <c r="F813" s="38"/>
      <c r="G813" s="172" t="str">
        <f>IF(F813=0,"",(F813/('Relatório PCP - Tabela 3'!P$165*'Relatório PCP - Tabela 3'!Q$165))*1000)</f>
        <v/>
      </c>
      <c r="H813" s="173">
        <f>IF('Relatório PCP - Tabela 3'!F$6='PCP - Tabela 2'!E$11,'PCP - Tabela 1'!K795,IF('Relatório PCP - Tabela 3'!F$6='PCP - Tabela 2'!I$11,'PCP - Tabela 1'!L795,IF('Relatório PCP - Tabela 3'!F$6='PCP - Tabela 2'!M$11,'PCP - Tabela 1'!M795,IF('Relatório PCP - Tabela 3'!F$6='PCP - Tabela 2'!Q$11,'PCP - Tabela 1'!N795,""))))</f>
        <v>0</v>
      </c>
      <c r="I813" s="38"/>
      <c r="J813" s="602" t="str">
        <f>IF(I813=0,"",(I813/('Relatório PCP - Tabela 3'!P$167*'Relatório PCP - Tabela 3'!Q$167))*1000)</f>
        <v/>
      </c>
      <c r="K813" s="602"/>
      <c r="L813" s="173">
        <f>IF('Relatório PCP - Tabela 3'!F$6='PCP - Tabela 2'!E$11,'PCP - Tabela 1'!F834,IF('Relatório PCP - Tabela 3'!F$6='PCP - Tabela 2'!I$11,'PCP - Tabela 1'!G834,IF('Relatório PCP - Tabela 3'!F$6='PCP - Tabela 2'!M$11,'PCP - Tabela 1'!H834,IF('Relatório PCP - Tabela 3'!F$6='PCP - Tabela 2'!Q$11,'PCP - Tabela 1'!I834,""))))</f>
        <v>0</v>
      </c>
      <c r="M813" s="189"/>
      <c r="N813" s="189"/>
      <c r="O813" s="189"/>
      <c r="P813" s="189"/>
      <c r="Q813" s="190">
        <f t="shared" ref="Q813:Q831" si="43">F813+I813</f>
        <v>0</v>
      </c>
      <c r="R813" s="190"/>
    </row>
    <row r="814" spans="1:18" ht="13.35" customHeight="1" x14ac:dyDescent="0.2">
      <c r="A814" s="36">
        <v>2</v>
      </c>
      <c r="B814" s="587" t="s">
        <v>57</v>
      </c>
      <c r="C814" s="587"/>
      <c r="D814" s="587"/>
      <c r="E814" s="587"/>
      <c r="F814" s="38"/>
      <c r="G814" s="172" t="str">
        <f>IF(F814=0,"",(F814/('Relatório PCP - Tabela 3'!P$165*'Relatório PCP - Tabela 3'!Q$165))*1000)</f>
        <v/>
      </c>
      <c r="H814" s="173">
        <f>IF('Relatório PCP - Tabela 3'!F$6='PCP - Tabela 2'!E$11,'PCP - Tabela 1'!K796,IF('Relatório PCP - Tabela 3'!F$6='PCP - Tabela 2'!I$11,'PCP - Tabela 1'!L796,IF('Relatório PCP - Tabela 3'!F$6='PCP - Tabela 2'!M$11,'PCP - Tabela 1'!M796,IF('Relatório PCP - Tabela 3'!F$6='PCP - Tabela 2'!Q$11,'PCP - Tabela 1'!N796,""))))</f>
        <v>0</v>
      </c>
      <c r="I814" s="38"/>
      <c r="J814" s="602" t="str">
        <f>IF(I814=0,"",(I814/('Relatório PCP - Tabela 3'!P$167*'Relatório PCP - Tabela 3'!Q$167))*1000)</f>
        <v/>
      </c>
      <c r="K814" s="602"/>
      <c r="L814" s="173">
        <f>IF('Relatório PCP - Tabela 3'!F$6='PCP - Tabela 2'!E$11,'PCP - Tabela 1'!F835,IF('Relatório PCP - Tabela 3'!F$6='PCP - Tabela 2'!I$11,'PCP - Tabela 1'!G835,IF('Relatório PCP - Tabela 3'!F$6='PCP - Tabela 2'!M$11,'PCP - Tabela 1'!H835,IF('Relatório PCP - Tabela 3'!F$6='PCP - Tabela 2'!Q$11,'PCP - Tabela 1'!I835,""))))</f>
        <v>0</v>
      </c>
      <c r="M814" s="189"/>
      <c r="N814" s="189"/>
      <c r="O814" s="189"/>
      <c r="P814" s="189"/>
      <c r="Q814" s="190">
        <f t="shared" si="43"/>
        <v>0</v>
      </c>
      <c r="R814" s="190"/>
    </row>
    <row r="815" spans="1:18" ht="13.35" customHeight="1" x14ac:dyDescent="0.2">
      <c r="A815" s="36">
        <v>3</v>
      </c>
      <c r="B815" s="587" t="s">
        <v>59</v>
      </c>
      <c r="C815" s="587"/>
      <c r="D815" s="587"/>
      <c r="E815" s="587"/>
      <c r="F815" s="38"/>
      <c r="G815" s="172" t="str">
        <f>IF(F815=0,"",(F815/('Relatório PCP - Tabela 3'!P$165*'Relatório PCP - Tabela 3'!Q$165))*1000)</f>
        <v/>
      </c>
      <c r="H815" s="173">
        <f>IF('Relatório PCP - Tabela 3'!F$6='PCP - Tabela 2'!E$11,'PCP - Tabela 1'!K797,IF('Relatório PCP - Tabela 3'!F$6='PCP - Tabela 2'!I$11,'PCP - Tabela 1'!L797,IF('Relatório PCP - Tabela 3'!F$6='PCP - Tabela 2'!M$11,'PCP - Tabela 1'!M797,IF('Relatório PCP - Tabela 3'!F$6='PCP - Tabela 2'!Q$11,'PCP - Tabela 1'!N797,""))))</f>
        <v>0</v>
      </c>
      <c r="I815" s="38"/>
      <c r="J815" s="602" t="str">
        <f>IF(I815=0,"",(I815/('Relatório PCP - Tabela 3'!P$167*'Relatório PCP - Tabela 3'!Q$167))*1000)</f>
        <v/>
      </c>
      <c r="K815" s="602"/>
      <c r="L815" s="173">
        <f>IF('Relatório PCP - Tabela 3'!F$6='PCP - Tabela 2'!E$11,'PCP - Tabela 1'!F836,IF('Relatório PCP - Tabela 3'!F$6='PCP - Tabela 2'!I$11,'PCP - Tabela 1'!G836,IF('Relatório PCP - Tabela 3'!F$6='PCP - Tabela 2'!M$11,'PCP - Tabela 1'!H836,IF('Relatório PCP - Tabela 3'!F$6='PCP - Tabela 2'!Q$11,'PCP - Tabela 1'!I836,""))))</f>
        <v>0</v>
      </c>
      <c r="M815" s="189"/>
      <c r="N815" s="189"/>
      <c r="O815" s="189"/>
      <c r="P815" s="189"/>
      <c r="Q815" s="190">
        <f t="shared" si="43"/>
        <v>0</v>
      </c>
      <c r="R815" s="190"/>
    </row>
    <row r="816" spans="1:18" ht="13.35" customHeight="1" x14ac:dyDescent="0.2">
      <c r="A816" s="36">
        <v>4</v>
      </c>
      <c r="B816" s="587" t="s">
        <v>61</v>
      </c>
      <c r="C816" s="587"/>
      <c r="D816" s="587"/>
      <c r="E816" s="587"/>
      <c r="F816" s="38"/>
      <c r="G816" s="172" t="str">
        <f>IF(F816=0,"",(F816/('Relatório PCP - Tabela 3'!P$165*'Relatório PCP - Tabela 3'!Q$165))*1000)</f>
        <v/>
      </c>
      <c r="H816" s="173">
        <f>IF('Relatório PCP - Tabela 3'!F$6='PCP - Tabela 2'!E$11,'PCP - Tabela 1'!K798,IF('Relatório PCP - Tabela 3'!F$6='PCP - Tabela 2'!I$11,'PCP - Tabela 1'!L798,IF('Relatório PCP - Tabela 3'!F$6='PCP - Tabela 2'!M$11,'PCP - Tabela 1'!M798,IF('Relatório PCP - Tabela 3'!F$6='PCP - Tabela 2'!Q$11,'PCP - Tabela 1'!N798,""))))</f>
        <v>0</v>
      </c>
      <c r="I816" s="38"/>
      <c r="J816" s="602" t="str">
        <f>IF(I816=0,"",(I816/('Relatório PCP - Tabela 3'!P$167*'Relatório PCP - Tabela 3'!Q$167))*1000)</f>
        <v/>
      </c>
      <c r="K816" s="602"/>
      <c r="L816" s="173">
        <f>IF('Relatório PCP - Tabela 3'!F$6='PCP - Tabela 2'!E$11,'PCP - Tabela 1'!F837,IF('Relatório PCP - Tabela 3'!F$6='PCP - Tabela 2'!I$11,'PCP - Tabela 1'!G837,IF('Relatório PCP - Tabela 3'!F$6='PCP - Tabela 2'!M$11,'PCP - Tabela 1'!H837,IF('Relatório PCP - Tabela 3'!F$6='PCP - Tabela 2'!Q$11,'PCP - Tabela 1'!I837,""))))</f>
        <v>0</v>
      </c>
      <c r="M816" s="189"/>
      <c r="N816" s="189"/>
      <c r="O816" s="189"/>
      <c r="P816" s="189"/>
      <c r="Q816" s="190">
        <f t="shared" si="43"/>
        <v>0</v>
      </c>
      <c r="R816" s="190"/>
    </row>
    <row r="817" spans="1:18" ht="13.35" customHeight="1" x14ac:dyDescent="0.2">
      <c r="A817" s="36">
        <v>5</v>
      </c>
      <c r="B817" s="587" t="s">
        <v>63</v>
      </c>
      <c r="C817" s="587"/>
      <c r="D817" s="587"/>
      <c r="E817" s="587"/>
      <c r="F817" s="38"/>
      <c r="G817" s="172" t="str">
        <f>IF(F817=0,"",(F817/('Relatório PCP - Tabela 3'!P$165*'Relatório PCP - Tabela 3'!Q$165))*1000)</f>
        <v/>
      </c>
      <c r="H817" s="173">
        <f>IF('Relatório PCP - Tabela 3'!F$6='PCP - Tabela 2'!E$11,'PCP - Tabela 1'!K799,IF('Relatório PCP - Tabela 3'!F$6='PCP - Tabela 2'!I$11,'PCP - Tabela 1'!L799,IF('Relatório PCP - Tabela 3'!F$6='PCP - Tabela 2'!M$11,'PCP - Tabela 1'!M799,IF('Relatório PCP - Tabela 3'!F$6='PCP - Tabela 2'!Q$11,'PCP - Tabela 1'!N799,""))))</f>
        <v>0</v>
      </c>
      <c r="I817" s="38"/>
      <c r="J817" s="602" t="str">
        <f>IF(I817=0,"",(I817/('Relatório PCP - Tabela 3'!P$167*'Relatório PCP - Tabela 3'!Q$167))*1000)</f>
        <v/>
      </c>
      <c r="K817" s="602"/>
      <c r="L817" s="173">
        <f>IF('Relatório PCP - Tabela 3'!F$6='PCP - Tabela 2'!E$11,'PCP - Tabela 1'!F838,IF('Relatório PCP - Tabela 3'!F$6='PCP - Tabela 2'!I$11,'PCP - Tabela 1'!G838,IF('Relatório PCP - Tabela 3'!F$6='PCP - Tabela 2'!M$11,'PCP - Tabela 1'!H838,IF('Relatório PCP - Tabela 3'!F$6='PCP - Tabela 2'!Q$11,'PCP - Tabela 1'!I838,""))))</f>
        <v>0</v>
      </c>
      <c r="M817" s="189"/>
      <c r="N817" s="189"/>
      <c r="O817" s="189"/>
      <c r="P817" s="189"/>
      <c r="Q817" s="190">
        <f t="shared" si="43"/>
        <v>0</v>
      </c>
      <c r="R817" s="190"/>
    </row>
    <row r="818" spans="1:18" ht="13.35" customHeight="1" x14ac:dyDescent="0.2">
      <c r="A818" s="36">
        <v>6</v>
      </c>
      <c r="B818" s="587" t="s">
        <v>65</v>
      </c>
      <c r="C818" s="587"/>
      <c r="D818" s="587"/>
      <c r="E818" s="587"/>
      <c r="F818" s="38"/>
      <c r="G818" s="172" t="str">
        <f>IF(F818=0,"",(F818/('Relatório PCP - Tabela 3'!P$165*'Relatório PCP - Tabela 3'!Q$165))*1000)</f>
        <v/>
      </c>
      <c r="H818" s="173">
        <f>IF('Relatório PCP - Tabela 3'!F$6='PCP - Tabela 2'!E$11,'PCP - Tabela 1'!K800,IF('Relatório PCP - Tabela 3'!F$6='PCP - Tabela 2'!I$11,'PCP - Tabela 1'!L800,IF('Relatório PCP - Tabela 3'!F$6='PCP - Tabela 2'!M$11,'PCP - Tabela 1'!M800,IF('Relatório PCP - Tabela 3'!F$6='PCP - Tabela 2'!Q$11,'PCP - Tabela 1'!N800,""))))</f>
        <v>0</v>
      </c>
      <c r="I818" s="38"/>
      <c r="J818" s="602" t="str">
        <f>IF(I818=0,"",(I818/('Relatório PCP - Tabela 3'!P$167*'Relatório PCP - Tabela 3'!Q$167))*1000)</f>
        <v/>
      </c>
      <c r="K818" s="602"/>
      <c r="L818" s="173">
        <f>IF('Relatório PCP - Tabela 3'!F$6='PCP - Tabela 2'!E$11,'PCP - Tabela 1'!F839,IF('Relatório PCP - Tabela 3'!F$6='PCP - Tabela 2'!I$11,'PCP - Tabela 1'!G839,IF('Relatório PCP - Tabela 3'!F$6='PCP - Tabela 2'!M$11,'PCP - Tabela 1'!H839,IF('Relatório PCP - Tabela 3'!F$6='PCP - Tabela 2'!Q$11,'PCP - Tabela 1'!I839,""))))</f>
        <v>0</v>
      </c>
      <c r="M818" s="189"/>
      <c r="N818" s="189"/>
      <c r="O818" s="189"/>
      <c r="P818" s="189"/>
      <c r="Q818" s="190">
        <f t="shared" si="43"/>
        <v>0</v>
      </c>
      <c r="R818" s="190"/>
    </row>
    <row r="819" spans="1:18" ht="13.35" customHeight="1" x14ac:dyDescent="0.2">
      <c r="A819" s="36">
        <v>7</v>
      </c>
      <c r="B819" s="587" t="s">
        <v>67</v>
      </c>
      <c r="C819" s="587"/>
      <c r="D819" s="587"/>
      <c r="E819" s="587"/>
      <c r="F819" s="38"/>
      <c r="G819" s="172" t="str">
        <f>IF(F819=0,"",(F819/('Relatório PCP - Tabela 3'!P$165*'Relatório PCP - Tabela 3'!Q$165))*1000)</f>
        <v/>
      </c>
      <c r="H819" s="173">
        <f>IF('Relatório PCP - Tabela 3'!F$6='PCP - Tabela 2'!E$11,'PCP - Tabela 1'!K801,IF('Relatório PCP - Tabela 3'!F$6='PCP - Tabela 2'!I$11,'PCP - Tabela 1'!L801,IF('Relatório PCP - Tabela 3'!F$6='PCP - Tabela 2'!M$11,'PCP - Tabela 1'!M801,IF('Relatório PCP - Tabela 3'!F$6='PCP - Tabela 2'!Q$11,'PCP - Tabela 1'!N801,""))))</f>
        <v>0</v>
      </c>
      <c r="I819" s="38"/>
      <c r="J819" s="602" t="str">
        <f>IF(I819=0,"",(I819/('Relatório PCP - Tabela 3'!P$167*'Relatório PCP - Tabela 3'!Q$167))*1000)</f>
        <v/>
      </c>
      <c r="K819" s="602"/>
      <c r="L819" s="173">
        <f>IF('Relatório PCP - Tabela 3'!F$6='PCP - Tabela 2'!E$11,'PCP - Tabela 1'!F840,IF('Relatório PCP - Tabela 3'!F$6='PCP - Tabela 2'!I$11,'PCP - Tabela 1'!G840,IF('Relatório PCP - Tabela 3'!F$6='PCP - Tabela 2'!M$11,'PCP - Tabela 1'!H840,IF('Relatório PCP - Tabela 3'!F$6='PCP - Tabela 2'!Q$11,'PCP - Tabela 1'!I840,""))))</f>
        <v>0</v>
      </c>
      <c r="M819" s="189"/>
      <c r="N819" s="189"/>
      <c r="O819" s="189"/>
      <c r="P819" s="189"/>
      <c r="Q819" s="190">
        <f t="shared" si="43"/>
        <v>0</v>
      </c>
      <c r="R819" s="190"/>
    </row>
    <row r="820" spans="1:18" ht="13.35" customHeight="1" x14ac:dyDescent="0.2">
      <c r="A820" s="36">
        <v>8</v>
      </c>
      <c r="B820" s="587" t="s">
        <v>69</v>
      </c>
      <c r="C820" s="587"/>
      <c r="D820" s="587"/>
      <c r="E820" s="587"/>
      <c r="F820" s="38"/>
      <c r="G820" s="172" t="str">
        <f>IF(F820=0,"",(F820/('Relatório PCP - Tabela 3'!P$165*'Relatório PCP - Tabela 3'!Q$165))*1000)</f>
        <v/>
      </c>
      <c r="H820" s="173">
        <f>IF('Relatório PCP - Tabela 3'!F$6='PCP - Tabela 2'!E$11,'PCP - Tabela 1'!K802,IF('Relatório PCP - Tabela 3'!F$6='PCP - Tabela 2'!I$11,'PCP - Tabela 1'!L802,IF('Relatório PCP - Tabela 3'!F$6='PCP - Tabela 2'!M$11,'PCP - Tabela 1'!M802,IF('Relatório PCP - Tabela 3'!F$6='PCP - Tabela 2'!Q$11,'PCP - Tabela 1'!N802,""))))</f>
        <v>0</v>
      </c>
      <c r="I820" s="38"/>
      <c r="J820" s="602" t="str">
        <f>IF(I820=0,"",(I820/('Relatório PCP - Tabela 3'!P$167*'Relatório PCP - Tabela 3'!Q$167))*1000)</f>
        <v/>
      </c>
      <c r="K820" s="602"/>
      <c r="L820" s="173">
        <f>IF('Relatório PCP - Tabela 3'!F$6='PCP - Tabela 2'!E$11,'PCP - Tabela 1'!F841,IF('Relatório PCP - Tabela 3'!F$6='PCP - Tabela 2'!I$11,'PCP - Tabela 1'!G841,IF('Relatório PCP - Tabela 3'!F$6='PCP - Tabela 2'!M$11,'PCP - Tabela 1'!H841,IF('Relatório PCP - Tabela 3'!F$6='PCP - Tabela 2'!Q$11,'PCP - Tabela 1'!I841,""))))</f>
        <v>0</v>
      </c>
      <c r="M820" s="189"/>
      <c r="N820" s="189"/>
      <c r="O820" s="189"/>
      <c r="P820" s="189"/>
      <c r="Q820" s="190">
        <f t="shared" si="43"/>
        <v>0</v>
      </c>
      <c r="R820" s="190"/>
    </row>
    <row r="821" spans="1:18" ht="13.35" customHeight="1" x14ac:dyDescent="0.2">
      <c r="A821" s="36">
        <v>9</v>
      </c>
      <c r="B821" s="587" t="s">
        <v>71</v>
      </c>
      <c r="C821" s="587"/>
      <c r="D821" s="587"/>
      <c r="E821" s="587"/>
      <c r="F821" s="38"/>
      <c r="G821" s="172" t="str">
        <f>IF(F821=0,"",(F821/('Relatório PCP - Tabela 3'!P$165*'Relatório PCP - Tabela 3'!Q$165))*1000)</f>
        <v/>
      </c>
      <c r="H821" s="173">
        <f>IF('Relatório PCP - Tabela 3'!F$6='PCP - Tabela 2'!E$11,'PCP - Tabela 1'!K803,IF('Relatório PCP - Tabela 3'!F$6='PCP - Tabela 2'!I$11,'PCP - Tabela 1'!L803,IF('Relatório PCP - Tabela 3'!F$6='PCP - Tabela 2'!M$11,'PCP - Tabela 1'!M803,IF('Relatório PCP - Tabela 3'!F$6='PCP - Tabela 2'!Q$11,'PCP - Tabela 1'!N803,""))))</f>
        <v>0</v>
      </c>
      <c r="I821" s="38"/>
      <c r="J821" s="602" t="str">
        <f>IF(I821=0,"",(I821/('Relatório PCP - Tabela 3'!P$167*'Relatório PCP - Tabela 3'!Q$167))*1000)</f>
        <v/>
      </c>
      <c r="K821" s="602"/>
      <c r="L821" s="173">
        <f>IF('Relatório PCP - Tabela 3'!F$6='PCP - Tabela 2'!E$11,'PCP - Tabela 1'!F842,IF('Relatório PCP - Tabela 3'!F$6='PCP - Tabela 2'!I$11,'PCP - Tabela 1'!G842,IF('Relatório PCP - Tabela 3'!F$6='PCP - Tabela 2'!M$11,'PCP - Tabela 1'!H842,IF('Relatório PCP - Tabela 3'!F$6='PCP - Tabela 2'!Q$11,'PCP - Tabela 1'!I842,""))))</f>
        <v>0</v>
      </c>
      <c r="M821" s="189"/>
      <c r="N821" s="189"/>
      <c r="O821" s="189"/>
      <c r="P821" s="189"/>
      <c r="Q821" s="190">
        <f t="shared" si="43"/>
        <v>0</v>
      </c>
      <c r="R821" s="190"/>
    </row>
    <row r="822" spans="1:18" ht="13.35" customHeight="1" x14ac:dyDescent="0.2">
      <c r="A822" s="36">
        <v>10</v>
      </c>
      <c r="B822" s="587" t="s">
        <v>73</v>
      </c>
      <c r="C822" s="587"/>
      <c r="D822" s="587"/>
      <c r="E822" s="587"/>
      <c r="F822" s="38"/>
      <c r="G822" s="172" t="str">
        <f>IF(F822=0,"",(F822/('Relatório PCP - Tabela 3'!P$165*'Relatório PCP - Tabela 3'!Q$165))*1000)</f>
        <v/>
      </c>
      <c r="H822" s="173">
        <f>IF('Relatório PCP - Tabela 3'!F$6='PCP - Tabela 2'!E$11,'PCP - Tabela 1'!K804,IF('Relatório PCP - Tabela 3'!F$6='PCP - Tabela 2'!I$11,'PCP - Tabela 1'!L804,IF('Relatório PCP - Tabela 3'!F$6='PCP - Tabela 2'!M$11,'PCP - Tabela 1'!M804,IF('Relatório PCP - Tabela 3'!F$6='PCP - Tabela 2'!Q$11,'PCP - Tabela 1'!N804,""))))</f>
        <v>0</v>
      </c>
      <c r="I822" s="38"/>
      <c r="J822" s="602" t="str">
        <f>IF(I822=0,"",(I822/('Relatório PCP - Tabela 3'!P$167*'Relatório PCP - Tabela 3'!Q$167))*1000)</f>
        <v/>
      </c>
      <c r="K822" s="602"/>
      <c r="L822" s="173">
        <f>IF('Relatório PCP - Tabela 3'!F$6='PCP - Tabela 2'!E$11,'PCP - Tabela 1'!F843,IF('Relatório PCP - Tabela 3'!F$6='PCP - Tabela 2'!I$11,'PCP - Tabela 1'!G843,IF('Relatório PCP - Tabela 3'!F$6='PCP - Tabela 2'!M$11,'PCP - Tabela 1'!H843,IF('Relatório PCP - Tabela 3'!F$6='PCP - Tabela 2'!Q$11,'PCP - Tabela 1'!I843,""))))</f>
        <v>0</v>
      </c>
      <c r="M822" s="189"/>
      <c r="N822" s="189"/>
      <c r="O822" s="189"/>
      <c r="P822" s="189"/>
      <c r="Q822" s="190">
        <f t="shared" si="43"/>
        <v>0</v>
      </c>
      <c r="R822" s="190"/>
    </row>
    <row r="823" spans="1:18" ht="13.35" customHeight="1" x14ac:dyDescent="0.2">
      <c r="A823" s="36">
        <v>11</v>
      </c>
      <c r="B823" s="587" t="s">
        <v>75</v>
      </c>
      <c r="C823" s="587"/>
      <c r="D823" s="587"/>
      <c r="E823" s="587"/>
      <c r="F823" s="38"/>
      <c r="G823" s="172" t="str">
        <f>IF(F823=0,"",(F823/('Relatório PCP - Tabela 3'!P$165*'Relatório PCP - Tabela 3'!Q$165))*1000)</f>
        <v/>
      </c>
      <c r="H823" s="173">
        <f>IF('Relatório PCP - Tabela 3'!F$6='PCP - Tabela 2'!E$11,'PCP - Tabela 1'!K805,IF('Relatório PCP - Tabela 3'!F$6='PCP - Tabela 2'!I$11,'PCP - Tabela 1'!L805,IF('Relatório PCP - Tabela 3'!F$6='PCP - Tabela 2'!M$11,'PCP - Tabela 1'!M805,IF('Relatório PCP - Tabela 3'!F$6='PCP - Tabela 2'!Q$11,'PCP - Tabela 1'!N805,""))))</f>
        <v>0</v>
      </c>
      <c r="I823" s="38"/>
      <c r="J823" s="602" t="str">
        <f>IF(I823=0,"",(I823/('Relatório PCP - Tabela 3'!P$167*'Relatório PCP - Tabela 3'!Q$167))*1000)</f>
        <v/>
      </c>
      <c r="K823" s="602"/>
      <c r="L823" s="173">
        <f>IF('Relatório PCP - Tabela 3'!F$6='PCP - Tabela 2'!E$11,'PCP - Tabela 1'!F844,IF('Relatório PCP - Tabela 3'!F$6='PCP - Tabela 2'!I$11,'PCP - Tabela 1'!G844,IF('Relatório PCP - Tabela 3'!F$6='PCP - Tabela 2'!M$11,'PCP - Tabela 1'!H844,IF('Relatório PCP - Tabela 3'!F$6='PCP - Tabela 2'!Q$11,'PCP - Tabela 1'!I844,""))))</f>
        <v>0</v>
      </c>
      <c r="M823" s="189"/>
      <c r="N823" s="189"/>
      <c r="O823" s="189"/>
      <c r="P823" s="189"/>
      <c r="Q823" s="190">
        <f t="shared" si="43"/>
        <v>0</v>
      </c>
      <c r="R823" s="190"/>
    </row>
    <row r="824" spans="1:18" ht="13.35" customHeight="1" x14ac:dyDescent="0.2">
      <c r="A824" s="36">
        <v>12</v>
      </c>
      <c r="B824" s="587" t="s">
        <v>77</v>
      </c>
      <c r="C824" s="587"/>
      <c r="D824" s="587"/>
      <c r="E824" s="587"/>
      <c r="F824" s="38"/>
      <c r="G824" s="172" t="str">
        <f>IF(F824=0,"",(F824/('Relatório PCP - Tabela 3'!P$165*'Relatório PCP - Tabela 3'!Q$165))*1000)</f>
        <v/>
      </c>
      <c r="H824" s="173">
        <f>IF('Relatório PCP - Tabela 3'!F$6='PCP - Tabela 2'!E$11,'PCP - Tabela 1'!K806,IF('Relatório PCP - Tabela 3'!F$6='PCP - Tabela 2'!I$11,'PCP - Tabela 1'!L806,IF('Relatório PCP - Tabela 3'!F$6='PCP - Tabela 2'!M$11,'PCP - Tabela 1'!M806,IF('Relatório PCP - Tabela 3'!F$6='PCP - Tabela 2'!Q$11,'PCP - Tabela 1'!N806,""))))</f>
        <v>0</v>
      </c>
      <c r="I824" s="38"/>
      <c r="J824" s="602" t="str">
        <f>IF(I824=0,"",(I824/('Relatório PCP - Tabela 3'!P$167*'Relatório PCP - Tabela 3'!Q$167))*1000)</f>
        <v/>
      </c>
      <c r="K824" s="602"/>
      <c r="L824" s="173">
        <f>IF('Relatório PCP - Tabela 3'!F$6='PCP - Tabela 2'!E$11,'PCP - Tabela 1'!F845,IF('Relatório PCP - Tabela 3'!F$6='PCP - Tabela 2'!I$11,'PCP - Tabela 1'!G845,IF('Relatório PCP - Tabela 3'!F$6='PCP - Tabela 2'!M$11,'PCP - Tabela 1'!H845,IF('Relatório PCP - Tabela 3'!F$6='PCP - Tabela 2'!Q$11,'PCP - Tabela 1'!I845,""))))</f>
        <v>0</v>
      </c>
      <c r="M824" s="189"/>
      <c r="N824" s="189"/>
      <c r="O824" s="189"/>
      <c r="P824" s="189"/>
      <c r="Q824" s="190">
        <f t="shared" si="43"/>
        <v>0</v>
      </c>
      <c r="R824" s="190"/>
    </row>
    <row r="825" spans="1:18" ht="13.35" customHeight="1" x14ac:dyDescent="0.2">
      <c r="A825" s="36">
        <v>13</v>
      </c>
      <c r="B825" s="587" t="s">
        <v>79</v>
      </c>
      <c r="C825" s="587"/>
      <c r="D825" s="587"/>
      <c r="E825" s="587"/>
      <c r="F825" s="38"/>
      <c r="G825" s="172" t="str">
        <f>IF(F825=0,"",(F825/('Relatório PCP - Tabela 3'!P$165*'Relatório PCP - Tabela 3'!Q$165))*1000)</f>
        <v/>
      </c>
      <c r="H825" s="173">
        <f>IF('Relatório PCP - Tabela 3'!F$6='PCP - Tabela 2'!E$11,'PCP - Tabela 1'!K807,IF('Relatório PCP - Tabela 3'!F$6='PCP - Tabela 2'!I$11,'PCP - Tabela 1'!L807,IF('Relatório PCP - Tabela 3'!F$6='PCP - Tabela 2'!M$11,'PCP - Tabela 1'!M807,IF('Relatório PCP - Tabela 3'!F$6='PCP - Tabela 2'!Q$11,'PCP - Tabela 1'!N807,""))))</f>
        <v>0</v>
      </c>
      <c r="I825" s="38"/>
      <c r="J825" s="602" t="str">
        <f>IF(I825=0,"",(I825/('Relatório PCP - Tabela 3'!P$167*'Relatório PCP - Tabela 3'!Q$167))*1000)</f>
        <v/>
      </c>
      <c r="K825" s="602"/>
      <c r="L825" s="173">
        <f>IF('Relatório PCP - Tabela 3'!F$6='PCP - Tabela 2'!E$11,'PCP - Tabela 1'!F846,IF('Relatório PCP - Tabela 3'!F$6='PCP - Tabela 2'!I$11,'PCP - Tabela 1'!G846,IF('Relatório PCP - Tabela 3'!F$6='PCP - Tabela 2'!M$11,'PCP - Tabela 1'!H846,IF('Relatório PCP - Tabela 3'!F$6='PCP - Tabela 2'!Q$11,'PCP - Tabela 1'!I846,""))))</f>
        <v>0</v>
      </c>
      <c r="M825" s="189"/>
      <c r="N825" s="189"/>
      <c r="O825" s="189"/>
      <c r="P825" s="189"/>
      <c r="Q825" s="190">
        <f t="shared" si="43"/>
        <v>0</v>
      </c>
      <c r="R825" s="190"/>
    </row>
    <row r="826" spans="1:18" ht="13.35" customHeight="1" x14ac:dyDescent="0.2">
      <c r="A826" s="36">
        <v>14</v>
      </c>
      <c r="B826" s="587" t="s">
        <v>81</v>
      </c>
      <c r="C826" s="587"/>
      <c r="D826" s="587"/>
      <c r="E826" s="587"/>
      <c r="F826" s="38"/>
      <c r="G826" s="172" t="str">
        <f>IF(F826=0,"",(F826/('Relatório PCP - Tabela 3'!P$165*'Relatório PCP - Tabela 3'!Q$165))*1000)</f>
        <v/>
      </c>
      <c r="H826" s="173">
        <f>IF('Relatório PCP - Tabela 3'!F$6='PCP - Tabela 2'!E$11,'PCP - Tabela 1'!K808,IF('Relatório PCP - Tabela 3'!F$6='PCP - Tabela 2'!I$11,'PCP - Tabela 1'!L808,IF('Relatório PCP - Tabela 3'!F$6='PCP - Tabela 2'!M$11,'PCP - Tabela 1'!M808,IF('Relatório PCP - Tabela 3'!F$6='PCP - Tabela 2'!Q$11,'PCP - Tabela 1'!N808,""))))</f>
        <v>0</v>
      </c>
      <c r="I826" s="38"/>
      <c r="J826" s="602" t="str">
        <f>IF(I826=0,"",(I826/('Relatório PCP - Tabela 3'!P$167*'Relatório PCP - Tabela 3'!Q$167))*1000)</f>
        <v/>
      </c>
      <c r="K826" s="602"/>
      <c r="L826" s="173">
        <f>IF('Relatório PCP - Tabela 3'!F$6='PCP - Tabela 2'!E$11,'PCP - Tabela 1'!F847,IF('Relatório PCP - Tabela 3'!F$6='PCP - Tabela 2'!I$11,'PCP - Tabela 1'!G847,IF('Relatório PCP - Tabela 3'!F$6='PCP - Tabela 2'!M$11,'PCP - Tabela 1'!H847,IF('Relatório PCP - Tabela 3'!F$6='PCP - Tabela 2'!Q$11,'PCP - Tabela 1'!I847,""))))</f>
        <v>0</v>
      </c>
      <c r="M826" s="189"/>
      <c r="N826" s="189"/>
      <c r="O826" s="189"/>
      <c r="P826" s="189"/>
      <c r="Q826" s="190">
        <f t="shared" si="43"/>
        <v>0</v>
      </c>
      <c r="R826" s="190"/>
    </row>
    <row r="827" spans="1:18" ht="13.35" customHeight="1" x14ac:dyDescent="0.2">
      <c r="A827" s="36">
        <v>15</v>
      </c>
      <c r="B827" s="587" t="s">
        <v>83</v>
      </c>
      <c r="C827" s="587"/>
      <c r="D827" s="587"/>
      <c r="E827" s="587"/>
      <c r="F827" s="38"/>
      <c r="G827" s="172" t="str">
        <f>IF(F827=0,"",(F827/('Relatório PCP - Tabela 3'!P$165*'Relatório PCP - Tabela 3'!Q$165))*1000)</f>
        <v/>
      </c>
      <c r="H827" s="173">
        <f>IF('Relatório PCP - Tabela 3'!F$6='PCP - Tabela 2'!E$11,'PCP - Tabela 1'!K809,IF('Relatório PCP - Tabela 3'!F$6='PCP - Tabela 2'!I$11,'PCP - Tabela 1'!L809,IF('Relatório PCP - Tabela 3'!F$6='PCP - Tabela 2'!M$11,'PCP - Tabela 1'!M809,IF('Relatório PCP - Tabela 3'!F$6='PCP - Tabela 2'!Q$11,'PCP - Tabela 1'!N809,""))))</f>
        <v>0</v>
      </c>
      <c r="I827" s="38"/>
      <c r="J827" s="602" t="str">
        <f>IF(I827=0,"",(I827/('Relatório PCP - Tabela 3'!P$167*'Relatório PCP - Tabela 3'!Q$167))*1000)</f>
        <v/>
      </c>
      <c r="K827" s="602"/>
      <c r="L827" s="173">
        <f>IF('Relatório PCP - Tabela 3'!F$6='PCP - Tabela 2'!E$11,'PCP - Tabela 1'!F848,IF('Relatório PCP - Tabela 3'!F$6='PCP - Tabela 2'!I$11,'PCP - Tabela 1'!G848,IF('Relatório PCP - Tabela 3'!F$6='PCP - Tabela 2'!M$11,'PCP - Tabela 1'!H848,IF('Relatório PCP - Tabela 3'!F$6='PCP - Tabela 2'!Q$11,'PCP - Tabela 1'!I848,""))))</f>
        <v>0</v>
      </c>
      <c r="M827" s="189"/>
      <c r="N827" s="189"/>
      <c r="O827" s="189"/>
      <c r="P827" s="189"/>
      <c r="Q827" s="190">
        <f t="shared" si="43"/>
        <v>0</v>
      </c>
      <c r="R827" s="190"/>
    </row>
    <row r="828" spans="1:18" ht="13.35" customHeight="1" x14ac:dyDescent="0.2">
      <c r="A828" s="36">
        <v>16</v>
      </c>
      <c r="B828" s="587" t="s">
        <v>85</v>
      </c>
      <c r="C828" s="587"/>
      <c r="D828" s="587"/>
      <c r="E828" s="587"/>
      <c r="F828" s="38"/>
      <c r="G828" s="172" t="str">
        <f>IF(F828=0,"",(F828/('Relatório PCP - Tabela 3'!P$165*'Relatório PCP - Tabela 3'!Q$165))*1000)</f>
        <v/>
      </c>
      <c r="H828" s="173">
        <f>IF('Relatório PCP - Tabela 3'!F$6='PCP - Tabela 2'!E$11,'PCP - Tabela 1'!K810,IF('Relatório PCP - Tabela 3'!F$6='PCP - Tabela 2'!I$11,'PCP - Tabela 1'!L810,IF('Relatório PCP - Tabela 3'!F$6='PCP - Tabela 2'!M$11,'PCP - Tabela 1'!M810,IF('Relatório PCP - Tabela 3'!F$6='PCP - Tabela 2'!Q$11,'PCP - Tabela 1'!N810,""))))</f>
        <v>0</v>
      </c>
      <c r="I828" s="38"/>
      <c r="J828" s="602" t="str">
        <f>IF(I828=0,"",(I828/('Relatório PCP - Tabela 3'!P$167*'Relatório PCP - Tabela 3'!Q$167))*1000)</f>
        <v/>
      </c>
      <c r="K828" s="602"/>
      <c r="L828" s="173">
        <f>IF('Relatório PCP - Tabela 3'!F$6='PCP - Tabela 2'!E$11,'PCP - Tabela 1'!F849,IF('Relatório PCP - Tabela 3'!F$6='PCP - Tabela 2'!I$11,'PCP - Tabela 1'!G849,IF('Relatório PCP - Tabela 3'!F$6='PCP - Tabela 2'!M$11,'PCP - Tabela 1'!H849,IF('Relatório PCP - Tabela 3'!F$6='PCP - Tabela 2'!Q$11,'PCP - Tabela 1'!I849,""))))</f>
        <v>0</v>
      </c>
      <c r="M828" s="189"/>
      <c r="N828" s="189"/>
      <c r="O828" s="189"/>
      <c r="P828" s="189"/>
      <c r="Q828" s="190">
        <f t="shared" si="43"/>
        <v>0</v>
      </c>
      <c r="R828" s="190"/>
    </row>
    <row r="829" spans="1:18" ht="13.35" customHeight="1" x14ac:dyDescent="0.2">
      <c r="A829" s="36">
        <v>17</v>
      </c>
      <c r="B829" s="587" t="s">
        <v>87</v>
      </c>
      <c r="C829" s="587"/>
      <c r="D829" s="587"/>
      <c r="E829" s="587"/>
      <c r="F829" s="38"/>
      <c r="G829" s="172" t="str">
        <f>IF(F829=0,"",(F829/('Relatório PCP - Tabela 3'!P$165*'Relatório PCP - Tabela 3'!Q$165))*1000)</f>
        <v/>
      </c>
      <c r="H829" s="173">
        <f>IF('Relatório PCP - Tabela 3'!F$6='PCP - Tabela 2'!E$11,'PCP - Tabela 1'!K811,IF('Relatório PCP - Tabela 3'!F$6='PCP - Tabela 2'!I$11,'PCP - Tabela 1'!L811,IF('Relatório PCP - Tabela 3'!F$6='PCP - Tabela 2'!M$11,'PCP - Tabela 1'!M811,IF('Relatório PCP - Tabela 3'!F$6='PCP - Tabela 2'!Q$11,'PCP - Tabela 1'!N811,""))))</f>
        <v>0</v>
      </c>
      <c r="I829" s="38"/>
      <c r="J829" s="602" t="str">
        <f>IF(I829=0,"",(I829/('Relatório PCP - Tabela 3'!P$167*'Relatório PCP - Tabela 3'!Q$167))*1000)</f>
        <v/>
      </c>
      <c r="K829" s="602"/>
      <c r="L829" s="173">
        <f>IF('Relatório PCP - Tabela 3'!F$6='PCP - Tabela 2'!E$11,'PCP - Tabela 1'!F850,IF('Relatório PCP - Tabela 3'!F$6='PCP - Tabela 2'!I$11,'PCP - Tabela 1'!G850,IF('Relatório PCP - Tabela 3'!F$6='PCP - Tabela 2'!M$11,'PCP - Tabela 1'!H850,IF('Relatório PCP - Tabela 3'!F$6='PCP - Tabela 2'!Q$11,'PCP - Tabela 1'!I850,""))))</f>
        <v>0</v>
      </c>
      <c r="M829" s="189"/>
      <c r="N829" s="189"/>
      <c r="O829" s="189"/>
      <c r="P829" s="189"/>
      <c r="Q829" s="190">
        <f t="shared" si="43"/>
        <v>0</v>
      </c>
      <c r="R829" s="190"/>
    </row>
    <row r="830" spans="1:18" ht="13.35" customHeight="1" x14ac:dyDescent="0.2">
      <c r="A830" s="36">
        <v>18</v>
      </c>
      <c r="B830" s="499" t="s">
        <v>89</v>
      </c>
      <c r="C830" s="499"/>
      <c r="D830" s="499"/>
      <c r="E830" s="499"/>
      <c r="F830" s="38"/>
      <c r="G830" s="172" t="str">
        <f>IF(F830=0,"",(F830/('Relatório PCP - Tabela 3'!P$165*'Relatório PCP - Tabela 3'!Q$165))*1000)</f>
        <v/>
      </c>
      <c r="H830" s="173">
        <f>IF('Relatório PCP - Tabela 3'!F$6='PCP - Tabela 2'!E$11,'PCP - Tabela 1'!K812,IF('Relatório PCP - Tabela 3'!F$6='PCP - Tabela 2'!I$11,'PCP - Tabela 1'!L812,IF('Relatório PCP - Tabela 3'!F$6='PCP - Tabela 2'!M$11,'PCP - Tabela 1'!M812,IF('Relatório PCP - Tabela 3'!F$6='PCP - Tabela 2'!Q$11,'PCP - Tabela 1'!N812,""))))</f>
        <v>0</v>
      </c>
      <c r="I830" s="38"/>
      <c r="J830" s="602" t="str">
        <f>IF(I830=0,"",(I830/('Relatório PCP - Tabela 3'!P$167*'Relatório PCP - Tabela 3'!Q$167))*1000)</f>
        <v/>
      </c>
      <c r="K830" s="602"/>
      <c r="L830" s="173">
        <f>IF('Relatório PCP - Tabela 3'!F$6='PCP - Tabela 2'!E$11,'PCP - Tabela 1'!F851,IF('Relatório PCP - Tabela 3'!F$6='PCP - Tabela 2'!I$11,'PCP - Tabela 1'!G851,IF('Relatório PCP - Tabela 3'!F$6='PCP - Tabela 2'!M$11,'PCP - Tabela 1'!H851,IF('Relatório PCP - Tabela 3'!F$6='PCP - Tabela 2'!Q$11,'PCP - Tabela 1'!I851,""))))</f>
        <v>0</v>
      </c>
      <c r="M830" s="166"/>
      <c r="N830" s="166"/>
      <c r="O830" s="166"/>
      <c r="P830" s="166"/>
      <c r="Q830" s="190">
        <f t="shared" si="43"/>
        <v>0</v>
      </c>
      <c r="R830" s="192"/>
    </row>
    <row r="831" spans="1:18" ht="13.35" customHeight="1" x14ac:dyDescent="0.2">
      <c r="A831" s="36">
        <v>19</v>
      </c>
      <c r="B831" s="587" t="s">
        <v>92</v>
      </c>
      <c r="C831" s="587"/>
      <c r="D831" s="587"/>
      <c r="E831" s="587"/>
      <c r="F831" s="38"/>
      <c r="G831" s="172" t="str">
        <f>IF(F831=0,"",(F831/('Relatório PCP - Tabela 3'!P$165*'Relatório PCP - Tabela 3'!Q$165))*1000)</f>
        <v/>
      </c>
      <c r="H831" s="173">
        <f>IF('Relatório PCP - Tabela 3'!F$6='PCP - Tabela 2'!E$11,'PCP - Tabela 1'!K813,IF('Relatório PCP - Tabela 3'!F$6='PCP - Tabela 2'!I$11,'PCP - Tabela 1'!L813,IF('Relatório PCP - Tabela 3'!F$6='PCP - Tabela 2'!M$11,'PCP - Tabela 1'!M813,IF('Relatório PCP - Tabela 3'!F$6='PCP - Tabela 2'!Q$11,'PCP - Tabela 1'!N813,""))))</f>
        <v>0</v>
      </c>
      <c r="I831" s="38"/>
      <c r="J831" s="602" t="str">
        <f>IF(I831=0,"",(I831/('Relatório PCP - Tabela 3'!P$167*'Relatório PCP - Tabela 3'!Q$167))*1000)</f>
        <v/>
      </c>
      <c r="K831" s="602"/>
      <c r="L831" s="173">
        <f>IF('Relatório PCP - Tabela 3'!F$6='PCP - Tabela 2'!E$11,'PCP - Tabela 1'!F852,IF('Relatório PCP - Tabela 3'!F$6='PCP - Tabela 2'!I$11,'PCP - Tabela 1'!G852,IF('Relatório PCP - Tabela 3'!F$6='PCP - Tabela 2'!M$11,'PCP - Tabela 1'!H852,IF('Relatório PCP - Tabela 3'!F$6='PCP - Tabela 2'!Q$11,'PCP - Tabela 1'!I852,""))))</f>
        <v>0</v>
      </c>
      <c r="M831" s="189"/>
      <c r="N831" s="189"/>
      <c r="O831" s="189"/>
      <c r="P831" s="189"/>
      <c r="Q831" s="190">
        <f t="shared" si="43"/>
        <v>0</v>
      </c>
      <c r="R831" s="190"/>
    </row>
    <row r="832" spans="1:18" ht="13.35" customHeight="1" x14ac:dyDescent="0.2">
      <c r="A832" s="44"/>
      <c r="B832" s="499" t="s">
        <v>220</v>
      </c>
      <c r="C832" s="499"/>
      <c r="D832" s="499"/>
      <c r="E832" s="499"/>
      <c r="F832" s="178"/>
      <c r="G832" s="193"/>
      <c r="H832" s="180"/>
      <c r="I832" s="178"/>
      <c r="J832" s="609"/>
      <c r="K832" s="609"/>
      <c r="L832" s="180"/>
      <c r="M832" s="189"/>
      <c r="N832" s="189"/>
      <c r="O832" s="189"/>
      <c r="P832" s="189"/>
      <c r="Q832" s="190"/>
      <c r="R832" s="190"/>
    </row>
    <row r="833" spans="1:18" ht="13.35" customHeight="1" x14ac:dyDescent="0.2">
      <c r="A833" s="36">
        <v>20</v>
      </c>
      <c r="B833" s="600" t="str">
        <f>B795</f>
        <v/>
      </c>
      <c r="C833" s="600"/>
      <c r="D833" s="600"/>
      <c r="E833" s="600"/>
      <c r="F833" s="38"/>
      <c r="G833" s="172" t="str">
        <f>IF(F833=0,"",(F833/('Relatório PCP - Tabela 3'!P$165*'Relatório PCP - Tabela 3'!Q$165))*1000)</f>
        <v/>
      </c>
      <c r="H833" s="173">
        <f>IF('Relatório PCP - Tabela 3'!F$6='PCP - Tabela 2'!E$11,'PCP - Tabela 1'!K815,IF('Relatório PCP - Tabela 3'!F$6='PCP - Tabela 2'!I$11,'PCP - Tabela 1'!L815,IF('Relatório PCP - Tabela 3'!F$6='PCP - Tabela 2'!M$11,'PCP - Tabela 1'!M815,IF('Relatório PCP - Tabela 3'!F$6='PCP - Tabela 2'!Q$11,'PCP - Tabela 1'!N815,""))))</f>
        <v>0</v>
      </c>
      <c r="I833" s="38"/>
      <c r="J833" s="602" t="str">
        <f>IF(I833=0,"",(I833/('Relatório PCP - Tabela 3'!P$167*'Relatório PCP - Tabela 3'!Q$167))*1000)</f>
        <v/>
      </c>
      <c r="K833" s="602"/>
      <c r="L833" s="173">
        <f>IF('Relatório PCP - Tabela 3'!F$6='PCP - Tabela 2'!E$11,'PCP - Tabela 1'!F854,IF('Relatório PCP - Tabela 3'!F$6='PCP - Tabela 2'!I$11,'PCP - Tabela 1'!G854,IF('Relatório PCP - Tabela 3'!F$6='PCP - Tabela 2'!M$11,'PCP - Tabela 1'!H854,IF('Relatório PCP - Tabela 3'!F$6='PCP - Tabela 2'!Q$11,'PCP - Tabela 1'!I854,""))))</f>
        <v>0</v>
      </c>
      <c r="M833" s="189"/>
      <c r="N833" s="189"/>
      <c r="O833" s="189"/>
      <c r="P833" s="189"/>
      <c r="Q833" s="190">
        <f t="shared" ref="Q833:Q838" si="44">F833+I833</f>
        <v>0</v>
      </c>
      <c r="R833" s="190"/>
    </row>
    <row r="834" spans="1:18" ht="13.35" customHeight="1" x14ac:dyDescent="0.2">
      <c r="A834" s="36">
        <v>21</v>
      </c>
      <c r="B834" s="564" t="str">
        <f>B796</f>
        <v/>
      </c>
      <c r="C834" s="564"/>
      <c r="D834" s="564"/>
      <c r="E834" s="564"/>
      <c r="F834" s="38"/>
      <c r="G834" s="172" t="str">
        <f>IF(F834=0,"",(F834/('Relatório PCP - Tabela 3'!P$165*'Relatório PCP - Tabela 3'!Q$165))*1000)</f>
        <v/>
      </c>
      <c r="H834" s="173">
        <f>IF('Relatório PCP - Tabela 3'!F$6='PCP - Tabela 2'!E$11,'PCP - Tabela 1'!K816,IF('Relatório PCP - Tabela 3'!F$6='PCP - Tabela 2'!I$11,'PCP - Tabela 1'!L816,IF('Relatório PCP - Tabela 3'!F$6='PCP - Tabela 2'!M$11,'PCP - Tabela 1'!M816,IF('Relatório PCP - Tabela 3'!F$6='PCP - Tabela 2'!Q$11,'PCP - Tabela 1'!N816,""))))</f>
        <v>0</v>
      </c>
      <c r="I834" s="38"/>
      <c r="J834" s="602" t="str">
        <f>IF(I834=0,"",(I834/('Relatório PCP - Tabela 3'!P$167*'Relatório PCP - Tabela 3'!Q$167))*1000)</f>
        <v/>
      </c>
      <c r="K834" s="602"/>
      <c r="L834" s="173">
        <f>IF('Relatório PCP - Tabela 3'!F$6='PCP - Tabela 2'!E$11,'PCP - Tabela 1'!F855,IF('Relatório PCP - Tabela 3'!F$6='PCP - Tabela 2'!I$11,'PCP - Tabela 1'!G855,IF('Relatório PCP - Tabela 3'!F$6='PCP - Tabela 2'!M$11,'PCP - Tabela 1'!H855,IF('Relatório PCP - Tabela 3'!F$6='PCP - Tabela 2'!Q$11,'PCP - Tabela 1'!I855,""))))</f>
        <v>0</v>
      </c>
      <c r="M834" s="189"/>
      <c r="N834" s="189"/>
      <c r="O834" s="189"/>
      <c r="P834" s="189"/>
      <c r="Q834" s="190">
        <f t="shared" si="44"/>
        <v>0</v>
      </c>
      <c r="R834" s="190"/>
    </row>
    <row r="835" spans="1:18" ht="13.35" customHeight="1" x14ac:dyDescent="0.2">
      <c r="A835" s="36">
        <v>22</v>
      </c>
      <c r="B835" s="600" t="str">
        <f>B797</f>
        <v/>
      </c>
      <c r="C835" s="600"/>
      <c r="D835" s="600"/>
      <c r="E835" s="600"/>
      <c r="F835" s="38"/>
      <c r="G835" s="172" t="str">
        <f>IF(F835=0,"",(F835/('Relatório PCP - Tabela 3'!P$165*'Relatório PCP - Tabela 3'!Q$165))*1000)</f>
        <v/>
      </c>
      <c r="H835" s="173">
        <f>IF('Relatório PCP - Tabela 3'!F$6='PCP - Tabela 2'!E$11,'PCP - Tabela 1'!K817,IF('Relatório PCP - Tabela 3'!F$6='PCP - Tabela 2'!I$11,'PCP - Tabela 1'!L817,IF('Relatório PCP - Tabela 3'!F$6='PCP - Tabela 2'!M$11,'PCP - Tabela 1'!M817,IF('Relatório PCP - Tabela 3'!F$6='PCP - Tabela 2'!Q$11,'PCP - Tabela 1'!N817,""))))</f>
        <v>0</v>
      </c>
      <c r="I835" s="38"/>
      <c r="J835" s="602" t="str">
        <f>IF(I835=0,"",(I835/('Relatório PCP - Tabela 3'!P$167*'Relatório PCP - Tabela 3'!Q$167))*1000)</f>
        <v/>
      </c>
      <c r="K835" s="602"/>
      <c r="L835" s="173">
        <f>IF('Relatório PCP - Tabela 3'!F$6='PCP - Tabela 2'!E$11,'PCP - Tabela 1'!F856,IF('Relatório PCP - Tabela 3'!F$6='PCP - Tabela 2'!I$11,'PCP - Tabela 1'!G856,IF('Relatório PCP - Tabela 3'!F$6='PCP - Tabela 2'!M$11,'PCP - Tabela 1'!H856,IF('Relatório PCP - Tabela 3'!F$6='PCP - Tabela 2'!Q$11,'PCP - Tabela 1'!I856,""))))</f>
        <v>0</v>
      </c>
      <c r="M835" s="4"/>
      <c r="N835" s="4"/>
      <c r="O835" s="4"/>
      <c r="P835" s="4"/>
      <c r="Q835" s="190">
        <f t="shared" si="44"/>
        <v>0</v>
      </c>
    </row>
    <row r="836" spans="1:18" ht="13.35" customHeight="1" x14ac:dyDescent="0.2">
      <c r="A836" s="36">
        <v>23</v>
      </c>
      <c r="B836" s="600" t="str">
        <f>B798</f>
        <v/>
      </c>
      <c r="C836" s="600"/>
      <c r="D836" s="600"/>
      <c r="E836" s="600"/>
      <c r="F836" s="38"/>
      <c r="G836" s="172" t="str">
        <f>IF(F836=0,"",(F836/('Relatório PCP - Tabela 3'!P$165*'Relatório PCP - Tabela 3'!Q$165))*1000)</f>
        <v/>
      </c>
      <c r="H836" s="173">
        <f>IF('Relatório PCP - Tabela 3'!F$6='PCP - Tabela 2'!E$11,'PCP - Tabela 1'!K818,IF('Relatório PCP - Tabela 3'!F$6='PCP - Tabela 2'!I$11,'PCP - Tabela 1'!L818,IF('Relatório PCP - Tabela 3'!F$6='PCP - Tabela 2'!M$11,'PCP - Tabela 1'!M818,IF('Relatório PCP - Tabela 3'!F$6='PCP - Tabela 2'!Q$11,'PCP - Tabela 1'!N818,""))))</f>
        <v>0</v>
      </c>
      <c r="I836" s="38"/>
      <c r="J836" s="602" t="str">
        <f>IF(I836=0,"",(I836/('Relatório PCP - Tabela 3'!P$167*'Relatório PCP - Tabela 3'!Q$167))*1000)</f>
        <v/>
      </c>
      <c r="K836" s="602"/>
      <c r="L836" s="173">
        <f>IF('Relatório PCP - Tabela 3'!F$6='PCP - Tabela 2'!E$11,'PCP - Tabela 1'!F857,IF('Relatório PCP - Tabela 3'!F$6='PCP - Tabela 2'!I$11,'PCP - Tabela 1'!G857,IF('Relatório PCP - Tabela 3'!F$6='PCP - Tabela 2'!M$11,'PCP - Tabela 1'!H857,IF('Relatório PCP - Tabela 3'!F$6='PCP - Tabela 2'!Q$11,'PCP - Tabela 1'!I857,""))))</f>
        <v>0</v>
      </c>
      <c r="M836" s="4"/>
      <c r="N836" s="4"/>
      <c r="O836" s="4"/>
      <c r="P836" s="4"/>
      <c r="Q836" s="190">
        <f t="shared" si="44"/>
        <v>0</v>
      </c>
    </row>
    <row r="837" spans="1:18" ht="13.35" customHeight="1" x14ac:dyDescent="0.2">
      <c r="A837" s="36">
        <v>24</v>
      </c>
      <c r="B837" s="564" t="str">
        <f>B799</f>
        <v/>
      </c>
      <c r="C837" s="564"/>
      <c r="D837" s="564"/>
      <c r="E837" s="564"/>
      <c r="F837" s="38"/>
      <c r="G837" s="172" t="str">
        <f>IF(F837=0,"",(F837/('Relatório PCP - Tabela 3'!P$165*'Relatório PCP - Tabela 3'!Q$165))*1000)</f>
        <v/>
      </c>
      <c r="H837" s="173">
        <f>IF('Relatório PCP - Tabela 3'!F$6='PCP - Tabela 2'!E$11,'PCP - Tabela 1'!K819,IF('Relatório PCP - Tabela 3'!F$6='PCP - Tabela 2'!I$11,'PCP - Tabela 1'!L819,IF('Relatório PCP - Tabela 3'!F$6='PCP - Tabela 2'!M$11,'PCP - Tabela 1'!M819,IF('Relatório PCP - Tabela 3'!F$6='PCP - Tabela 2'!Q$11,'PCP - Tabela 1'!N819,""))))</f>
        <v>0</v>
      </c>
      <c r="I837" s="38"/>
      <c r="J837" s="602" t="str">
        <f>IF(I837=0,"",(I837/('Relatório PCP - Tabela 3'!P$167*'Relatório PCP - Tabela 3'!Q$167))*1000)</f>
        <v/>
      </c>
      <c r="K837" s="602"/>
      <c r="L837" s="173">
        <f>IF('Relatório PCP - Tabela 3'!F$6='PCP - Tabela 2'!E$11,'PCP - Tabela 1'!F858,IF('Relatório PCP - Tabela 3'!F$6='PCP - Tabela 2'!I$11,'PCP - Tabela 1'!G858,IF('Relatório PCP - Tabela 3'!F$6='PCP - Tabela 2'!M$11,'PCP - Tabela 1'!H858,IF('Relatório PCP - Tabela 3'!F$6='PCP - Tabela 2'!Q$11,'PCP - Tabela 1'!I858,""))))</f>
        <v>0</v>
      </c>
      <c r="M837" s="4"/>
      <c r="N837" s="4"/>
      <c r="O837" s="4"/>
      <c r="P837" s="4"/>
      <c r="Q837" s="190">
        <f t="shared" si="44"/>
        <v>0</v>
      </c>
    </row>
    <row r="838" spans="1:18" ht="6" customHeight="1" x14ac:dyDescent="0.2">
      <c r="A838" s="32"/>
      <c r="B838" s="35"/>
      <c r="C838" s="35"/>
      <c r="D838" s="35"/>
      <c r="E838" s="35"/>
      <c r="J838" s="13"/>
      <c r="K838" s="13"/>
      <c r="O838" s="13"/>
      <c r="P838" s="13"/>
      <c r="Q838" s="190">
        <f t="shared" si="44"/>
        <v>0</v>
      </c>
    </row>
    <row r="839" spans="1:18" ht="22.5" customHeight="1" x14ac:dyDescent="0.25">
      <c r="A839" s="497" t="s">
        <v>19</v>
      </c>
      <c r="B839" s="497"/>
      <c r="C839" s="497"/>
      <c r="D839" s="497"/>
      <c r="E839" s="505" t="str">
        <f>E801</f>
        <v>3R Petroleum</v>
      </c>
      <c r="F839" s="505"/>
      <c r="G839" s="505"/>
      <c r="H839" s="505"/>
      <c r="I839" s="505"/>
      <c r="K839" s="486" t="s">
        <v>21</v>
      </c>
      <c r="L839" s="486"/>
      <c r="M839" s="486"/>
      <c r="N839" s="486"/>
      <c r="O839" s="486"/>
      <c r="P839" s="158"/>
    </row>
    <row r="840" spans="1:18" ht="6" customHeight="1" x14ac:dyDescent="0.2">
      <c r="I840" s="22"/>
      <c r="K840" s="22"/>
      <c r="L840" s="22"/>
      <c r="M840" s="22"/>
      <c r="N840" s="22"/>
      <c r="O840" s="22"/>
      <c r="P840" s="22"/>
    </row>
    <row r="841" spans="1:18" ht="16.5" customHeight="1" x14ac:dyDescent="0.2">
      <c r="A841" s="487" t="s">
        <v>95</v>
      </c>
      <c r="B841" s="511">
        <f>B803</f>
        <v>5</v>
      </c>
      <c r="C841" s="13"/>
      <c r="D841" s="483" t="s">
        <v>250</v>
      </c>
      <c r="E841" s="483"/>
      <c r="F841" s="483"/>
      <c r="G841" s="483"/>
      <c r="H841" s="483"/>
      <c r="I841" s="483"/>
      <c r="K841" s="586" t="s">
        <v>222</v>
      </c>
      <c r="L841" s="586"/>
      <c r="M841" s="586"/>
      <c r="N841" s="586"/>
      <c r="O841" s="586"/>
      <c r="P841" s="159"/>
    </row>
    <row r="842" spans="1:18" ht="14.25" customHeight="1" x14ac:dyDescent="0.2">
      <c r="A842" s="487"/>
      <c r="B842" s="511"/>
      <c r="C842" s="13"/>
      <c r="D842" s="483" t="s">
        <v>7</v>
      </c>
      <c r="E842" s="483"/>
      <c r="F842" s="483"/>
      <c r="G842" s="483" t="s">
        <v>8</v>
      </c>
      <c r="H842" s="483"/>
      <c r="I842" s="483"/>
    </row>
    <row r="843" spans="1:18" ht="14.25" customHeight="1" x14ac:dyDescent="0.25">
      <c r="A843" s="477" t="s">
        <v>4</v>
      </c>
      <c r="B843" s="477"/>
      <c r="C843" s="23"/>
      <c r="D843" s="14" t="s">
        <v>9</v>
      </c>
      <c r="E843" s="14" t="s">
        <v>10</v>
      </c>
      <c r="F843" s="14" t="s">
        <v>11</v>
      </c>
      <c r="G843" s="14" t="s">
        <v>9</v>
      </c>
      <c r="H843" s="14" t="s">
        <v>10</v>
      </c>
      <c r="I843" s="14" t="s">
        <v>11</v>
      </c>
      <c r="K843" s="593" t="s">
        <v>223</v>
      </c>
      <c r="L843" s="593"/>
      <c r="M843" s="593"/>
      <c r="N843" s="593"/>
      <c r="O843" s="593"/>
      <c r="P843" s="22"/>
    </row>
    <row r="844" spans="1:18" ht="13.5" customHeight="1" x14ac:dyDescent="0.2">
      <c r="A844" s="551">
        <f>A806</f>
        <v>44986</v>
      </c>
      <c r="B844" s="551"/>
      <c r="C844" s="23"/>
      <c r="D844" s="72">
        <f t="shared" ref="D844:I844" si="45">D806</f>
        <v>2</v>
      </c>
      <c r="E844" s="72">
        <f t="shared" si="45"/>
        <v>8</v>
      </c>
      <c r="F844" s="73">
        <f t="shared" si="45"/>
        <v>2022</v>
      </c>
      <c r="G844" s="72">
        <f t="shared" si="45"/>
        <v>31</v>
      </c>
      <c r="H844" s="72">
        <f t="shared" si="45"/>
        <v>12</v>
      </c>
      <c r="I844" s="73">
        <f t="shared" si="45"/>
        <v>2022</v>
      </c>
      <c r="K844" s="594" t="s">
        <v>25</v>
      </c>
      <c r="L844" s="594"/>
      <c r="M844" s="594"/>
      <c r="N844" s="594"/>
      <c r="O844" s="594"/>
      <c r="P844" s="22"/>
      <c r="Q844" s="14" t="s">
        <v>544</v>
      </c>
    </row>
    <row r="845" spans="1:18" ht="6" customHeight="1" x14ac:dyDescent="0.2"/>
    <row r="846" spans="1:18" ht="16.5" customHeight="1" x14ac:dyDescent="0.2">
      <c r="A846" s="586" t="s">
        <v>522</v>
      </c>
      <c r="B846" s="586"/>
      <c r="C846" s="586"/>
      <c r="D846" s="586"/>
      <c r="E846" s="586"/>
      <c r="F846" s="586"/>
      <c r="G846" s="586"/>
      <c r="H846" s="586"/>
      <c r="I846" s="586"/>
      <c r="J846" s="586"/>
      <c r="K846" s="586"/>
      <c r="L846" s="586"/>
      <c r="M846" s="52"/>
      <c r="N846" s="52"/>
      <c r="O846" s="52"/>
      <c r="P846" s="52"/>
      <c r="Q846" s="52"/>
    </row>
    <row r="847" spans="1:18" ht="13.7" customHeight="1" x14ac:dyDescent="0.2">
      <c r="A847" s="603" t="s">
        <v>31</v>
      </c>
      <c r="B847" s="502" t="s">
        <v>98</v>
      </c>
      <c r="C847" s="502"/>
      <c r="D847" s="502"/>
      <c r="E847" s="502"/>
      <c r="F847" s="604" t="str">
        <f>'Relatório PCP - Tabela 3'!A169</f>
        <v/>
      </c>
      <c r="G847" s="604"/>
      <c r="H847" s="604"/>
      <c r="I847" s="604" t="str">
        <f>'Relatório PCP - Tabela 3'!A188</f>
        <v/>
      </c>
      <c r="J847" s="604"/>
      <c r="K847" s="604"/>
      <c r="L847" s="604"/>
      <c r="M847" s="52"/>
      <c r="N847" s="52"/>
      <c r="O847" s="52"/>
      <c r="P847" s="52"/>
      <c r="Q847" s="52"/>
    </row>
    <row r="848" spans="1:18" ht="12.75" customHeight="1" x14ac:dyDescent="0.2">
      <c r="A848" s="603"/>
      <c r="B848" s="502"/>
      <c r="C848" s="502"/>
      <c r="D848" s="502"/>
      <c r="E848" s="502"/>
      <c r="F848" s="182" t="s">
        <v>40</v>
      </c>
      <c r="G848" s="167" t="s">
        <v>40</v>
      </c>
      <c r="H848" s="183" t="s">
        <v>523</v>
      </c>
      <c r="I848" s="182" t="s">
        <v>40</v>
      </c>
      <c r="J848" s="608" t="s">
        <v>40</v>
      </c>
      <c r="K848" s="608"/>
      <c r="L848" s="183" t="s">
        <v>523</v>
      </c>
      <c r="M848" s="52"/>
      <c r="N848" s="52"/>
      <c r="O848" s="52"/>
      <c r="P848" s="52"/>
      <c r="Q848" s="52"/>
    </row>
    <row r="849" spans="1:18" ht="12.75" customHeight="1" x14ac:dyDescent="0.25">
      <c r="A849" s="603"/>
      <c r="B849" s="502"/>
      <c r="C849" s="502"/>
      <c r="D849" s="502"/>
      <c r="E849" s="502"/>
      <c r="F849" s="184" t="s">
        <v>480</v>
      </c>
      <c r="G849" s="168" t="s">
        <v>499</v>
      </c>
      <c r="H849" s="185" t="s">
        <v>524</v>
      </c>
      <c r="I849" s="184" t="s">
        <v>480</v>
      </c>
      <c r="J849" s="606" t="s">
        <v>499</v>
      </c>
      <c r="K849" s="606"/>
      <c r="L849" s="185" t="s">
        <v>524</v>
      </c>
      <c r="M849" s="52"/>
      <c r="N849" s="52"/>
      <c r="O849" s="52"/>
      <c r="P849" s="52"/>
      <c r="Q849" s="52"/>
    </row>
    <row r="850" spans="1:18" ht="13.5" customHeight="1" x14ac:dyDescent="0.25">
      <c r="A850" s="603"/>
      <c r="B850" s="502"/>
      <c r="C850" s="502"/>
      <c r="D850" s="502"/>
      <c r="E850" s="502"/>
      <c r="F850" s="186" t="s">
        <v>481</v>
      </c>
      <c r="G850" s="187" t="s">
        <v>504</v>
      </c>
      <c r="H850" s="188" t="s">
        <v>504</v>
      </c>
      <c r="I850" s="186" t="s">
        <v>481</v>
      </c>
      <c r="J850" s="607" t="s">
        <v>504</v>
      </c>
      <c r="K850" s="607"/>
      <c r="L850" s="188" t="s">
        <v>504</v>
      </c>
      <c r="M850" s="52"/>
      <c r="N850" s="52"/>
      <c r="O850" s="52"/>
      <c r="P850" s="52"/>
      <c r="Q850" s="52"/>
    </row>
    <row r="851" spans="1:18" ht="13.35" customHeight="1" x14ac:dyDescent="0.2">
      <c r="A851" s="36">
        <v>1</v>
      </c>
      <c r="B851" s="587" t="s">
        <v>55</v>
      </c>
      <c r="C851" s="587"/>
      <c r="D851" s="587"/>
      <c r="E851" s="587"/>
      <c r="F851" s="38"/>
      <c r="G851" s="172" t="str">
        <f>IF(F851=0,"",(F851/('Relatório PCP - Tabela 3'!P$169*'Relatório PCP - Tabela 3'!Q$169))*1000)</f>
        <v/>
      </c>
      <c r="H851" s="173">
        <f>IF('Relatório PCP - Tabela 3'!F$6='PCP - Tabela 2'!E$11,'PCP - Tabela 1'!K834,IF('Relatório PCP - Tabela 3'!F$6='PCP - Tabela 2'!I$11,'PCP - Tabela 1'!L834,IF('Relatório PCP - Tabela 3'!F$6='PCP - Tabela 2'!M$11,'PCP - Tabela 1'!M834,IF('Relatório PCP - Tabela 3'!F$6='PCP - Tabela 2'!Q$11,'PCP - Tabela 1'!N834,""))))</f>
        <v>0</v>
      </c>
      <c r="I851" s="38"/>
      <c r="J851" s="602" t="str">
        <f>IF(I851=0,"",(I851/('Relatório PCP - Tabela 3'!P$188*'Relatório PCP - Tabela 3'!Q$188))*1000)</f>
        <v/>
      </c>
      <c r="K851" s="602"/>
      <c r="L851" s="173">
        <f>IF('Relatório PCP - Tabela 3'!F$6='PCP - Tabela 2'!E$11,'PCP - Tabela 1'!F873,IF('Relatório PCP - Tabela 3'!F$6='PCP - Tabela 2'!I$11,'PCP - Tabela 1'!G873,IF('Relatório PCP - Tabela 3'!F$6='PCP - Tabela 2'!M$11,'PCP - Tabela 1'!H873,IF('Relatório PCP - Tabela 3'!F$6='PCP - Tabela 2'!Q$11,'PCP - Tabela 1'!I873,""))))</f>
        <v>0</v>
      </c>
      <c r="M851" s="189"/>
      <c r="N851" s="189"/>
      <c r="O851" s="189"/>
      <c r="P851" s="189"/>
      <c r="Q851" s="190">
        <f t="shared" ref="Q851:Q869" si="46">F851+I851</f>
        <v>0</v>
      </c>
      <c r="R851" s="190"/>
    </row>
    <row r="852" spans="1:18" ht="13.35" customHeight="1" x14ac:dyDescent="0.2">
      <c r="A852" s="36">
        <v>2</v>
      </c>
      <c r="B852" s="587" t="s">
        <v>57</v>
      </c>
      <c r="C852" s="587"/>
      <c r="D852" s="587"/>
      <c r="E852" s="587"/>
      <c r="F852" s="38"/>
      <c r="G852" s="172" t="str">
        <f>IF(F852=0,"",(F852/('Relatório PCP - Tabela 3'!P$169*'Relatório PCP - Tabela 3'!Q$169))*1000)</f>
        <v/>
      </c>
      <c r="H852" s="173">
        <f>IF('Relatório PCP - Tabela 3'!F$6='PCP - Tabela 2'!E$11,'PCP - Tabela 1'!K835,IF('Relatório PCP - Tabela 3'!F$6='PCP - Tabela 2'!I$11,'PCP - Tabela 1'!L835,IF('Relatório PCP - Tabela 3'!F$6='PCP - Tabela 2'!M$11,'PCP - Tabela 1'!M835,IF('Relatório PCP - Tabela 3'!F$6='PCP - Tabela 2'!Q$11,'PCP - Tabela 1'!N835,""))))</f>
        <v>0</v>
      </c>
      <c r="I852" s="38"/>
      <c r="J852" s="602" t="str">
        <f>IF(I852=0,"",(I852/('Relatório PCP - Tabela 3'!P$188*'Relatório PCP - Tabela 3'!Q$188))*1000)</f>
        <v/>
      </c>
      <c r="K852" s="602"/>
      <c r="L852" s="173">
        <f>IF('Relatório PCP - Tabela 3'!F$6='PCP - Tabela 2'!E$11,'PCP - Tabela 1'!F874,IF('Relatório PCP - Tabela 3'!F$6='PCP - Tabela 2'!I$11,'PCP - Tabela 1'!G874,IF('Relatório PCP - Tabela 3'!F$6='PCP - Tabela 2'!M$11,'PCP - Tabela 1'!H874,IF('Relatório PCP - Tabela 3'!F$6='PCP - Tabela 2'!Q$11,'PCP - Tabela 1'!I874,""))))</f>
        <v>0</v>
      </c>
      <c r="M852" s="189"/>
      <c r="N852" s="189"/>
      <c r="O852" s="189"/>
      <c r="P852" s="189"/>
      <c r="Q852" s="190">
        <f t="shared" si="46"/>
        <v>0</v>
      </c>
      <c r="R852" s="190"/>
    </row>
    <row r="853" spans="1:18" ht="13.35" customHeight="1" x14ac:dyDescent="0.2">
      <c r="A853" s="36">
        <v>3</v>
      </c>
      <c r="B853" s="587" t="s">
        <v>59</v>
      </c>
      <c r="C853" s="587"/>
      <c r="D853" s="587"/>
      <c r="E853" s="587"/>
      <c r="F853" s="38"/>
      <c r="G853" s="172" t="str">
        <f>IF(F853=0,"",(F853/('Relatório PCP - Tabela 3'!P$169*'Relatório PCP - Tabela 3'!Q$169))*1000)</f>
        <v/>
      </c>
      <c r="H853" s="173">
        <f>IF('Relatório PCP - Tabela 3'!F$6='PCP - Tabela 2'!E$11,'PCP - Tabela 1'!K836,IF('Relatório PCP - Tabela 3'!F$6='PCP - Tabela 2'!I$11,'PCP - Tabela 1'!L836,IF('Relatório PCP - Tabela 3'!F$6='PCP - Tabela 2'!M$11,'PCP - Tabela 1'!M836,IF('Relatório PCP - Tabela 3'!F$6='PCP - Tabela 2'!Q$11,'PCP - Tabela 1'!N836,""))))</f>
        <v>0</v>
      </c>
      <c r="I853" s="38"/>
      <c r="J853" s="602" t="str">
        <f>IF(I853=0,"",(I853/('Relatório PCP - Tabela 3'!P$188*'Relatório PCP - Tabela 3'!Q$188))*1000)</f>
        <v/>
      </c>
      <c r="K853" s="602"/>
      <c r="L853" s="173">
        <f>IF('Relatório PCP - Tabela 3'!F$6='PCP - Tabela 2'!E$11,'PCP - Tabela 1'!F875,IF('Relatório PCP - Tabela 3'!F$6='PCP - Tabela 2'!I$11,'PCP - Tabela 1'!G875,IF('Relatório PCP - Tabela 3'!F$6='PCP - Tabela 2'!M$11,'PCP - Tabela 1'!H875,IF('Relatório PCP - Tabela 3'!F$6='PCP - Tabela 2'!Q$11,'PCP - Tabela 1'!I875,""))))</f>
        <v>0</v>
      </c>
      <c r="M853" s="189"/>
      <c r="N853" s="189"/>
      <c r="O853" s="189"/>
      <c r="P853" s="189"/>
      <c r="Q853" s="190">
        <f t="shared" si="46"/>
        <v>0</v>
      </c>
      <c r="R853" s="190"/>
    </row>
    <row r="854" spans="1:18" ht="13.35" customHeight="1" x14ac:dyDescent="0.2">
      <c r="A854" s="36">
        <v>4</v>
      </c>
      <c r="B854" s="587" t="s">
        <v>61</v>
      </c>
      <c r="C854" s="587"/>
      <c r="D854" s="587"/>
      <c r="E854" s="587"/>
      <c r="F854" s="38"/>
      <c r="G854" s="172" t="str">
        <f>IF(F854=0,"",(F854/('Relatório PCP - Tabela 3'!P$169*'Relatório PCP - Tabela 3'!Q$169))*1000)</f>
        <v/>
      </c>
      <c r="H854" s="173">
        <f>IF('Relatório PCP - Tabela 3'!F$6='PCP - Tabela 2'!E$11,'PCP - Tabela 1'!K837,IF('Relatório PCP - Tabela 3'!F$6='PCP - Tabela 2'!I$11,'PCP - Tabela 1'!L837,IF('Relatório PCP - Tabela 3'!F$6='PCP - Tabela 2'!M$11,'PCP - Tabela 1'!M837,IF('Relatório PCP - Tabela 3'!F$6='PCP - Tabela 2'!Q$11,'PCP - Tabela 1'!N837,""))))</f>
        <v>0</v>
      </c>
      <c r="I854" s="38"/>
      <c r="J854" s="602" t="str">
        <f>IF(I854=0,"",(I854/('Relatório PCP - Tabela 3'!P$188*'Relatório PCP - Tabela 3'!Q$188))*1000)</f>
        <v/>
      </c>
      <c r="K854" s="602"/>
      <c r="L854" s="173">
        <f>IF('Relatório PCP - Tabela 3'!F$6='PCP - Tabela 2'!E$11,'PCP - Tabela 1'!F876,IF('Relatório PCP - Tabela 3'!F$6='PCP - Tabela 2'!I$11,'PCP - Tabela 1'!G876,IF('Relatório PCP - Tabela 3'!F$6='PCP - Tabela 2'!M$11,'PCP - Tabela 1'!H876,IF('Relatório PCP - Tabela 3'!F$6='PCP - Tabela 2'!Q$11,'PCP - Tabela 1'!I876,""))))</f>
        <v>0</v>
      </c>
      <c r="M854" s="189"/>
      <c r="N854" s="189"/>
      <c r="O854" s="189"/>
      <c r="P854" s="189"/>
      <c r="Q854" s="190">
        <f t="shared" si="46"/>
        <v>0</v>
      </c>
      <c r="R854" s="190"/>
    </row>
    <row r="855" spans="1:18" ht="13.35" customHeight="1" x14ac:dyDescent="0.2">
      <c r="A855" s="36">
        <v>5</v>
      </c>
      <c r="B855" s="587" t="s">
        <v>63</v>
      </c>
      <c r="C855" s="587"/>
      <c r="D855" s="587"/>
      <c r="E855" s="587"/>
      <c r="F855" s="38"/>
      <c r="G855" s="172" t="str">
        <f>IF(F855=0,"",(F855/('Relatório PCP - Tabela 3'!P$169*'Relatório PCP - Tabela 3'!Q$169))*1000)</f>
        <v/>
      </c>
      <c r="H855" s="173">
        <f>IF('Relatório PCP - Tabela 3'!F$6='PCP - Tabela 2'!E$11,'PCP - Tabela 1'!K838,IF('Relatório PCP - Tabela 3'!F$6='PCP - Tabela 2'!I$11,'PCP - Tabela 1'!L838,IF('Relatório PCP - Tabela 3'!F$6='PCP - Tabela 2'!M$11,'PCP - Tabela 1'!M838,IF('Relatório PCP - Tabela 3'!F$6='PCP - Tabela 2'!Q$11,'PCP - Tabela 1'!N838,""))))</f>
        <v>0</v>
      </c>
      <c r="I855" s="38"/>
      <c r="J855" s="602" t="str">
        <f>IF(I855=0,"",(I855/('Relatório PCP - Tabela 3'!P$188*'Relatório PCP - Tabela 3'!Q$188))*1000)</f>
        <v/>
      </c>
      <c r="K855" s="602"/>
      <c r="L855" s="173">
        <f>IF('Relatório PCP - Tabela 3'!F$6='PCP - Tabela 2'!E$11,'PCP - Tabela 1'!F877,IF('Relatório PCP - Tabela 3'!F$6='PCP - Tabela 2'!I$11,'PCP - Tabela 1'!G877,IF('Relatório PCP - Tabela 3'!F$6='PCP - Tabela 2'!M$11,'PCP - Tabela 1'!H877,IF('Relatório PCP - Tabela 3'!F$6='PCP - Tabela 2'!Q$11,'PCP - Tabela 1'!I877,""))))</f>
        <v>0</v>
      </c>
      <c r="M855" s="189"/>
      <c r="N855" s="189"/>
      <c r="O855" s="189"/>
      <c r="P855" s="189"/>
      <c r="Q855" s="190">
        <f t="shared" si="46"/>
        <v>0</v>
      </c>
      <c r="R855" s="190"/>
    </row>
    <row r="856" spans="1:18" ht="13.35" customHeight="1" x14ac:dyDescent="0.2">
      <c r="A856" s="36">
        <v>6</v>
      </c>
      <c r="B856" s="587" t="s">
        <v>65</v>
      </c>
      <c r="C856" s="587"/>
      <c r="D856" s="587"/>
      <c r="E856" s="587"/>
      <c r="F856" s="38"/>
      <c r="G856" s="172" t="str">
        <f>IF(F856=0,"",(F856/('Relatório PCP - Tabela 3'!P$169*'Relatório PCP - Tabela 3'!Q$169))*1000)</f>
        <v/>
      </c>
      <c r="H856" s="173">
        <f>IF('Relatório PCP - Tabela 3'!F$6='PCP - Tabela 2'!E$11,'PCP - Tabela 1'!K839,IF('Relatório PCP - Tabela 3'!F$6='PCP - Tabela 2'!I$11,'PCP - Tabela 1'!L839,IF('Relatório PCP - Tabela 3'!F$6='PCP - Tabela 2'!M$11,'PCP - Tabela 1'!M839,IF('Relatório PCP - Tabela 3'!F$6='PCP - Tabela 2'!Q$11,'PCP - Tabela 1'!N839,""))))</f>
        <v>0</v>
      </c>
      <c r="I856" s="38"/>
      <c r="J856" s="602" t="str">
        <f>IF(I856=0,"",(I856/('Relatório PCP - Tabela 3'!P$188*'Relatório PCP - Tabela 3'!Q$188))*1000)</f>
        <v/>
      </c>
      <c r="K856" s="602"/>
      <c r="L856" s="173">
        <f>IF('Relatório PCP - Tabela 3'!F$6='PCP - Tabela 2'!E$11,'PCP - Tabela 1'!F878,IF('Relatório PCP - Tabela 3'!F$6='PCP - Tabela 2'!I$11,'PCP - Tabela 1'!G878,IF('Relatório PCP - Tabela 3'!F$6='PCP - Tabela 2'!M$11,'PCP - Tabela 1'!H878,IF('Relatório PCP - Tabela 3'!F$6='PCP - Tabela 2'!Q$11,'PCP - Tabela 1'!I878,""))))</f>
        <v>0</v>
      </c>
      <c r="M856" s="189"/>
      <c r="N856" s="189"/>
      <c r="O856" s="189"/>
      <c r="P856" s="189"/>
      <c r="Q856" s="190">
        <f t="shared" si="46"/>
        <v>0</v>
      </c>
      <c r="R856" s="190"/>
    </row>
    <row r="857" spans="1:18" ht="13.35" customHeight="1" x14ac:dyDescent="0.2">
      <c r="A857" s="36">
        <v>7</v>
      </c>
      <c r="B857" s="587" t="s">
        <v>67</v>
      </c>
      <c r="C857" s="587"/>
      <c r="D857" s="587"/>
      <c r="E857" s="587"/>
      <c r="F857" s="38"/>
      <c r="G857" s="172" t="str">
        <f>IF(F857=0,"",(F857/('Relatório PCP - Tabela 3'!P$169*'Relatório PCP - Tabela 3'!Q$169))*1000)</f>
        <v/>
      </c>
      <c r="H857" s="173">
        <f>IF('Relatório PCP - Tabela 3'!F$6='PCP - Tabela 2'!E$11,'PCP - Tabela 1'!K840,IF('Relatório PCP - Tabela 3'!F$6='PCP - Tabela 2'!I$11,'PCP - Tabela 1'!L840,IF('Relatório PCP - Tabela 3'!F$6='PCP - Tabela 2'!M$11,'PCP - Tabela 1'!M840,IF('Relatório PCP - Tabela 3'!F$6='PCP - Tabela 2'!Q$11,'PCP - Tabela 1'!N840,""))))</f>
        <v>0</v>
      </c>
      <c r="I857" s="38"/>
      <c r="J857" s="602" t="str">
        <f>IF(I857=0,"",(I857/('Relatório PCP - Tabela 3'!P$188*'Relatório PCP - Tabela 3'!Q$188))*1000)</f>
        <v/>
      </c>
      <c r="K857" s="602"/>
      <c r="L857" s="173">
        <f>IF('Relatório PCP - Tabela 3'!F$6='PCP - Tabela 2'!E$11,'PCP - Tabela 1'!F879,IF('Relatório PCP - Tabela 3'!F$6='PCP - Tabela 2'!I$11,'PCP - Tabela 1'!G879,IF('Relatório PCP - Tabela 3'!F$6='PCP - Tabela 2'!M$11,'PCP - Tabela 1'!H879,IF('Relatório PCP - Tabela 3'!F$6='PCP - Tabela 2'!Q$11,'PCP - Tabela 1'!I879,""))))</f>
        <v>0</v>
      </c>
      <c r="M857" s="189"/>
      <c r="N857" s="189"/>
      <c r="O857" s="189"/>
      <c r="P857" s="189"/>
      <c r="Q857" s="190">
        <f t="shared" si="46"/>
        <v>0</v>
      </c>
      <c r="R857" s="190"/>
    </row>
    <row r="858" spans="1:18" ht="13.35" customHeight="1" x14ac:dyDescent="0.2">
      <c r="A858" s="36">
        <v>8</v>
      </c>
      <c r="B858" s="587" t="s">
        <v>69</v>
      </c>
      <c r="C858" s="587"/>
      <c r="D858" s="587"/>
      <c r="E858" s="587"/>
      <c r="F858" s="38"/>
      <c r="G858" s="172" t="str">
        <f>IF(F858=0,"",(F858/('Relatório PCP - Tabela 3'!P$169*'Relatório PCP - Tabela 3'!Q$169))*1000)</f>
        <v/>
      </c>
      <c r="H858" s="173">
        <f>IF('Relatório PCP - Tabela 3'!F$6='PCP - Tabela 2'!E$11,'PCP - Tabela 1'!K841,IF('Relatório PCP - Tabela 3'!F$6='PCP - Tabela 2'!I$11,'PCP - Tabela 1'!L841,IF('Relatório PCP - Tabela 3'!F$6='PCP - Tabela 2'!M$11,'PCP - Tabela 1'!M841,IF('Relatório PCP - Tabela 3'!F$6='PCP - Tabela 2'!Q$11,'PCP - Tabela 1'!N841,""))))</f>
        <v>0</v>
      </c>
      <c r="I858" s="38"/>
      <c r="J858" s="602" t="str">
        <f>IF(I858=0,"",(I858/('Relatório PCP - Tabela 3'!P$188*'Relatório PCP - Tabela 3'!Q$188))*1000)</f>
        <v/>
      </c>
      <c r="K858" s="602"/>
      <c r="L858" s="173">
        <f>IF('Relatório PCP - Tabela 3'!F$6='PCP - Tabela 2'!E$11,'PCP - Tabela 1'!F880,IF('Relatório PCP - Tabela 3'!F$6='PCP - Tabela 2'!I$11,'PCP - Tabela 1'!G880,IF('Relatório PCP - Tabela 3'!F$6='PCP - Tabela 2'!M$11,'PCP - Tabela 1'!H880,IF('Relatório PCP - Tabela 3'!F$6='PCP - Tabela 2'!Q$11,'PCP - Tabela 1'!I880,""))))</f>
        <v>0</v>
      </c>
      <c r="M858" s="189"/>
      <c r="N858" s="189"/>
      <c r="O858" s="189"/>
      <c r="P858" s="189"/>
      <c r="Q858" s="190">
        <f t="shared" si="46"/>
        <v>0</v>
      </c>
      <c r="R858" s="190"/>
    </row>
    <row r="859" spans="1:18" ht="13.35" customHeight="1" x14ac:dyDescent="0.2">
      <c r="A859" s="36">
        <v>9</v>
      </c>
      <c r="B859" s="587" t="s">
        <v>71</v>
      </c>
      <c r="C859" s="587"/>
      <c r="D859" s="587"/>
      <c r="E859" s="587"/>
      <c r="F859" s="38"/>
      <c r="G859" s="172" t="str">
        <f>IF(F859=0,"",(F859/('Relatório PCP - Tabela 3'!P$169*'Relatório PCP - Tabela 3'!Q$169))*1000)</f>
        <v/>
      </c>
      <c r="H859" s="173">
        <f>IF('Relatório PCP - Tabela 3'!F$6='PCP - Tabela 2'!E$11,'PCP - Tabela 1'!K842,IF('Relatório PCP - Tabela 3'!F$6='PCP - Tabela 2'!I$11,'PCP - Tabela 1'!L842,IF('Relatório PCP - Tabela 3'!F$6='PCP - Tabela 2'!M$11,'PCP - Tabela 1'!M842,IF('Relatório PCP - Tabela 3'!F$6='PCP - Tabela 2'!Q$11,'PCP - Tabela 1'!N842,""))))</f>
        <v>0</v>
      </c>
      <c r="I859" s="38"/>
      <c r="J859" s="602" t="str">
        <f>IF(I859=0,"",(I859/('Relatório PCP - Tabela 3'!P$188*'Relatório PCP - Tabela 3'!Q$188))*1000)</f>
        <v/>
      </c>
      <c r="K859" s="602"/>
      <c r="L859" s="173">
        <f>IF('Relatório PCP - Tabela 3'!F$6='PCP - Tabela 2'!E$11,'PCP - Tabela 1'!F881,IF('Relatório PCP - Tabela 3'!F$6='PCP - Tabela 2'!I$11,'PCP - Tabela 1'!G881,IF('Relatório PCP - Tabela 3'!F$6='PCP - Tabela 2'!M$11,'PCP - Tabela 1'!H881,IF('Relatório PCP - Tabela 3'!F$6='PCP - Tabela 2'!Q$11,'PCP - Tabela 1'!I881,""))))</f>
        <v>0</v>
      </c>
      <c r="M859" s="189"/>
      <c r="N859" s="189"/>
      <c r="O859" s="189"/>
      <c r="P859" s="189"/>
      <c r="Q859" s="190">
        <f t="shared" si="46"/>
        <v>0</v>
      </c>
      <c r="R859" s="190"/>
    </row>
    <row r="860" spans="1:18" ht="13.35" customHeight="1" x14ac:dyDescent="0.2">
      <c r="A860" s="36">
        <v>10</v>
      </c>
      <c r="B860" s="587" t="s">
        <v>73</v>
      </c>
      <c r="C860" s="587"/>
      <c r="D860" s="587"/>
      <c r="E860" s="587"/>
      <c r="F860" s="38"/>
      <c r="G860" s="172" t="str">
        <f>IF(F860=0,"",(F860/('Relatório PCP - Tabela 3'!P$169*'Relatório PCP - Tabela 3'!Q$169))*1000)</f>
        <v/>
      </c>
      <c r="H860" s="173">
        <f>IF('Relatório PCP - Tabela 3'!F$6='PCP - Tabela 2'!E$11,'PCP - Tabela 1'!K843,IF('Relatório PCP - Tabela 3'!F$6='PCP - Tabela 2'!I$11,'PCP - Tabela 1'!L843,IF('Relatório PCP - Tabela 3'!F$6='PCP - Tabela 2'!M$11,'PCP - Tabela 1'!M843,IF('Relatório PCP - Tabela 3'!F$6='PCP - Tabela 2'!Q$11,'PCP - Tabela 1'!N843,""))))</f>
        <v>0</v>
      </c>
      <c r="I860" s="38"/>
      <c r="J860" s="602" t="str">
        <f>IF(I860=0,"",(I860/('Relatório PCP - Tabela 3'!P$188*'Relatório PCP - Tabela 3'!Q$188))*1000)</f>
        <v/>
      </c>
      <c r="K860" s="602"/>
      <c r="L860" s="173">
        <f>IF('Relatório PCP - Tabela 3'!F$6='PCP - Tabela 2'!E$11,'PCP - Tabela 1'!F882,IF('Relatório PCP - Tabela 3'!F$6='PCP - Tabela 2'!I$11,'PCP - Tabela 1'!G882,IF('Relatório PCP - Tabela 3'!F$6='PCP - Tabela 2'!M$11,'PCP - Tabela 1'!H882,IF('Relatório PCP - Tabela 3'!F$6='PCP - Tabela 2'!Q$11,'PCP - Tabela 1'!I882,""))))</f>
        <v>0</v>
      </c>
      <c r="M860" s="189"/>
      <c r="N860" s="189"/>
      <c r="O860" s="189"/>
      <c r="P860" s="189"/>
      <c r="Q860" s="190">
        <f t="shared" si="46"/>
        <v>0</v>
      </c>
      <c r="R860" s="190"/>
    </row>
    <row r="861" spans="1:18" ht="13.35" customHeight="1" x14ac:dyDescent="0.2">
      <c r="A861" s="36">
        <v>11</v>
      </c>
      <c r="B861" s="587" t="s">
        <v>75</v>
      </c>
      <c r="C861" s="587"/>
      <c r="D861" s="587"/>
      <c r="E861" s="587"/>
      <c r="F861" s="38"/>
      <c r="G861" s="172" t="str">
        <f>IF(F861=0,"",(F861/('Relatório PCP - Tabela 3'!P$169*'Relatório PCP - Tabela 3'!Q$169))*1000)</f>
        <v/>
      </c>
      <c r="H861" s="173">
        <f>IF('Relatório PCP - Tabela 3'!F$6='PCP - Tabela 2'!E$11,'PCP - Tabela 1'!K844,IF('Relatório PCP - Tabela 3'!F$6='PCP - Tabela 2'!I$11,'PCP - Tabela 1'!L844,IF('Relatório PCP - Tabela 3'!F$6='PCP - Tabela 2'!M$11,'PCP - Tabela 1'!M844,IF('Relatório PCP - Tabela 3'!F$6='PCP - Tabela 2'!Q$11,'PCP - Tabela 1'!N844,""))))</f>
        <v>0</v>
      </c>
      <c r="I861" s="38"/>
      <c r="J861" s="602" t="str">
        <f>IF(I861=0,"",(I861/('Relatório PCP - Tabela 3'!P$188*'Relatório PCP - Tabela 3'!Q$188))*1000)</f>
        <v/>
      </c>
      <c r="K861" s="602"/>
      <c r="L861" s="173">
        <f>IF('Relatório PCP - Tabela 3'!F$6='PCP - Tabela 2'!E$11,'PCP - Tabela 1'!F883,IF('Relatório PCP - Tabela 3'!F$6='PCP - Tabela 2'!I$11,'PCP - Tabela 1'!G883,IF('Relatório PCP - Tabela 3'!F$6='PCP - Tabela 2'!M$11,'PCP - Tabela 1'!H883,IF('Relatório PCP - Tabela 3'!F$6='PCP - Tabela 2'!Q$11,'PCP - Tabela 1'!I883,""))))</f>
        <v>0</v>
      </c>
      <c r="M861" s="189"/>
      <c r="N861" s="189"/>
      <c r="O861" s="189"/>
      <c r="P861" s="189"/>
      <c r="Q861" s="190">
        <f t="shared" si="46"/>
        <v>0</v>
      </c>
      <c r="R861" s="190"/>
    </row>
    <row r="862" spans="1:18" ht="13.35" customHeight="1" x14ac:dyDescent="0.2">
      <c r="A862" s="36">
        <v>12</v>
      </c>
      <c r="B862" s="587" t="s">
        <v>77</v>
      </c>
      <c r="C862" s="587"/>
      <c r="D862" s="587"/>
      <c r="E862" s="587"/>
      <c r="F862" s="38"/>
      <c r="G862" s="172" t="str">
        <f>IF(F862=0,"",(F862/('Relatório PCP - Tabela 3'!P$169*'Relatório PCP - Tabela 3'!Q$169))*1000)</f>
        <v/>
      </c>
      <c r="H862" s="173">
        <f>IF('Relatório PCP - Tabela 3'!F$6='PCP - Tabela 2'!E$11,'PCP - Tabela 1'!K845,IF('Relatório PCP - Tabela 3'!F$6='PCP - Tabela 2'!I$11,'PCP - Tabela 1'!L845,IF('Relatório PCP - Tabela 3'!F$6='PCP - Tabela 2'!M$11,'PCP - Tabela 1'!M845,IF('Relatório PCP - Tabela 3'!F$6='PCP - Tabela 2'!Q$11,'PCP - Tabela 1'!N845,""))))</f>
        <v>0</v>
      </c>
      <c r="I862" s="38"/>
      <c r="J862" s="602" t="str">
        <f>IF(I862=0,"",(I862/('Relatório PCP - Tabela 3'!P$188*'Relatório PCP - Tabela 3'!Q$188))*1000)</f>
        <v/>
      </c>
      <c r="K862" s="602"/>
      <c r="L862" s="173">
        <f>IF('Relatório PCP - Tabela 3'!F$6='PCP - Tabela 2'!E$11,'PCP - Tabela 1'!F884,IF('Relatório PCP - Tabela 3'!F$6='PCP - Tabela 2'!I$11,'PCP - Tabela 1'!G884,IF('Relatório PCP - Tabela 3'!F$6='PCP - Tabela 2'!M$11,'PCP - Tabela 1'!H884,IF('Relatório PCP - Tabela 3'!F$6='PCP - Tabela 2'!Q$11,'PCP - Tabela 1'!I884,""))))</f>
        <v>0</v>
      </c>
      <c r="M862" s="189"/>
      <c r="N862" s="189"/>
      <c r="O862" s="189"/>
      <c r="P862" s="189"/>
      <c r="Q862" s="190">
        <f t="shared" si="46"/>
        <v>0</v>
      </c>
      <c r="R862" s="190"/>
    </row>
    <row r="863" spans="1:18" ht="13.35" customHeight="1" x14ac:dyDescent="0.2">
      <c r="A863" s="36">
        <v>13</v>
      </c>
      <c r="B863" s="587" t="s">
        <v>79</v>
      </c>
      <c r="C863" s="587"/>
      <c r="D863" s="587"/>
      <c r="E863" s="587"/>
      <c r="F863" s="38"/>
      <c r="G863" s="172" t="str">
        <f>IF(F863=0,"",(F863/('Relatório PCP - Tabela 3'!P$169*'Relatório PCP - Tabela 3'!Q$169))*1000)</f>
        <v/>
      </c>
      <c r="H863" s="173">
        <f>IF('Relatório PCP - Tabela 3'!F$6='PCP - Tabela 2'!E$11,'PCP - Tabela 1'!K846,IF('Relatório PCP - Tabela 3'!F$6='PCP - Tabela 2'!I$11,'PCP - Tabela 1'!L846,IF('Relatório PCP - Tabela 3'!F$6='PCP - Tabela 2'!M$11,'PCP - Tabela 1'!M846,IF('Relatório PCP - Tabela 3'!F$6='PCP - Tabela 2'!Q$11,'PCP - Tabela 1'!N846,""))))</f>
        <v>0</v>
      </c>
      <c r="I863" s="38"/>
      <c r="J863" s="602" t="str">
        <f>IF(I863=0,"",(I863/('Relatório PCP - Tabela 3'!P$188*'Relatório PCP - Tabela 3'!Q$188))*1000)</f>
        <v/>
      </c>
      <c r="K863" s="602"/>
      <c r="L863" s="173">
        <f>IF('Relatório PCP - Tabela 3'!F$6='PCP - Tabela 2'!E$11,'PCP - Tabela 1'!F885,IF('Relatório PCP - Tabela 3'!F$6='PCP - Tabela 2'!I$11,'PCP - Tabela 1'!G885,IF('Relatório PCP - Tabela 3'!F$6='PCP - Tabela 2'!M$11,'PCP - Tabela 1'!H885,IF('Relatório PCP - Tabela 3'!F$6='PCP - Tabela 2'!Q$11,'PCP - Tabela 1'!I885,""))))</f>
        <v>0</v>
      </c>
      <c r="M863" s="189"/>
      <c r="N863" s="189"/>
      <c r="O863" s="189"/>
      <c r="P863" s="189"/>
      <c r="Q863" s="190">
        <f t="shared" si="46"/>
        <v>0</v>
      </c>
      <c r="R863" s="190"/>
    </row>
    <row r="864" spans="1:18" ht="13.35" customHeight="1" x14ac:dyDescent="0.2">
      <c r="A864" s="36">
        <v>14</v>
      </c>
      <c r="B864" s="587" t="s">
        <v>81</v>
      </c>
      <c r="C864" s="587"/>
      <c r="D864" s="587"/>
      <c r="E864" s="587"/>
      <c r="F864" s="38"/>
      <c r="G864" s="172" t="str">
        <f>IF(F864=0,"",(F864/('Relatório PCP - Tabela 3'!P$169*'Relatório PCP - Tabela 3'!Q$169))*1000)</f>
        <v/>
      </c>
      <c r="H864" s="173">
        <f>IF('Relatório PCP - Tabela 3'!F$6='PCP - Tabela 2'!E$11,'PCP - Tabela 1'!K847,IF('Relatório PCP - Tabela 3'!F$6='PCP - Tabela 2'!I$11,'PCP - Tabela 1'!L847,IF('Relatório PCP - Tabela 3'!F$6='PCP - Tabela 2'!M$11,'PCP - Tabela 1'!M847,IF('Relatório PCP - Tabela 3'!F$6='PCP - Tabela 2'!Q$11,'PCP - Tabela 1'!N847,""))))</f>
        <v>0</v>
      </c>
      <c r="I864" s="38"/>
      <c r="J864" s="602" t="str">
        <f>IF(I864=0,"",(I864/('Relatório PCP - Tabela 3'!P$188*'Relatório PCP - Tabela 3'!Q$188))*1000)</f>
        <v/>
      </c>
      <c r="K864" s="602"/>
      <c r="L864" s="173">
        <f>IF('Relatório PCP - Tabela 3'!F$6='PCP - Tabela 2'!E$11,'PCP - Tabela 1'!F886,IF('Relatório PCP - Tabela 3'!F$6='PCP - Tabela 2'!I$11,'PCP - Tabela 1'!G886,IF('Relatório PCP - Tabela 3'!F$6='PCP - Tabela 2'!M$11,'PCP - Tabela 1'!H886,IF('Relatório PCP - Tabela 3'!F$6='PCP - Tabela 2'!Q$11,'PCP - Tabela 1'!I886,""))))</f>
        <v>0</v>
      </c>
      <c r="M864" s="189"/>
      <c r="N864" s="189"/>
      <c r="O864" s="189"/>
      <c r="P864" s="189"/>
      <c r="Q864" s="190">
        <f t="shared" si="46"/>
        <v>0</v>
      </c>
      <c r="R864" s="190"/>
    </row>
    <row r="865" spans="1:18" ht="13.35" customHeight="1" x14ac:dyDescent="0.2">
      <c r="A865" s="36">
        <v>15</v>
      </c>
      <c r="B865" s="587" t="s">
        <v>83</v>
      </c>
      <c r="C865" s="587"/>
      <c r="D865" s="587"/>
      <c r="E865" s="587"/>
      <c r="F865" s="38"/>
      <c r="G865" s="172" t="str">
        <f>IF(F865=0,"",(F865/('Relatório PCP - Tabela 3'!P$169*'Relatório PCP - Tabela 3'!Q$169))*1000)</f>
        <v/>
      </c>
      <c r="H865" s="173">
        <f>IF('Relatório PCP - Tabela 3'!F$6='PCP - Tabela 2'!E$11,'PCP - Tabela 1'!K848,IF('Relatório PCP - Tabela 3'!F$6='PCP - Tabela 2'!I$11,'PCP - Tabela 1'!L848,IF('Relatório PCP - Tabela 3'!F$6='PCP - Tabela 2'!M$11,'PCP - Tabela 1'!M848,IF('Relatório PCP - Tabela 3'!F$6='PCP - Tabela 2'!Q$11,'PCP - Tabela 1'!N848,""))))</f>
        <v>0</v>
      </c>
      <c r="I865" s="38"/>
      <c r="J865" s="602" t="str">
        <f>IF(I865=0,"",(I865/('Relatório PCP - Tabela 3'!P$188*'Relatório PCP - Tabela 3'!Q$188))*1000)</f>
        <v/>
      </c>
      <c r="K865" s="602"/>
      <c r="L865" s="173">
        <f>IF('Relatório PCP - Tabela 3'!F$6='PCP - Tabela 2'!E$11,'PCP - Tabela 1'!F887,IF('Relatório PCP - Tabela 3'!F$6='PCP - Tabela 2'!I$11,'PCP - Tabela 1'!G887,IF('Relatório PCP - Tabela 3'!F$6='PCP - Tabela 2'!M$11,'PCP - Tabela 1'!H887,IF('Relatório PCP - Tabela 3'!F$6='PCP - Tabela 2'!Q$11,'PCP - Tabela 1'!I887,""))))</f>
        <v>0</v>
      </c>
      <c r="M865" s="189"/>
      <c r="N865" s="189"/>
      <c r="O865" s="189"/>
      <c r="P865" s="189"/>
      <c r="Q865" s="190">
        <f t="shared" si="46"/>
        <v>0</v>
      </c>
      <c r="R865" s="190"/>
    </row>
    <row r="866" spans="1:18" ht="13.35" customHeight="1" x14ac:dyDescent="0.2">
      <c r="A866" s="36">
        <v>16</v>
      </c>
      <c r="B866" s="587" t="s">
        <v>85</v>
      </c>
      <c r="C866" s="587"/>
      <c r="D866" s="587"/>
      <c r="E866" s="587"/>
      <c r="F866" s="38"/>
      <c r="G866" s="172" t="str">
        <f>IF(F866=0,"",(F866/('Relatório PCP - Tabela 3'!P$169*'Relatório PCP - Tabela 3'!Q$169))*1000)</f>
        <v/>
      </c>
      <c r="H866" s="173">
        <f>IF('Relatório PCP - Tabela 3'!F$6='PCP - Tabela 2'!E$11,'PCP - Tabela 1'!K849,IF('Relatório PCP - Tabela 3'!F$6='PCP - Tabela 2'!I$11,'PCP - Tabela 1'!L849,IF('Relatório PCP - Tabela 3'!F$6='PCP - Tabela 2'!M$11,'PCP - Tabela 1'!M849,IF('Relatório PCP - Tabela 3'!F$6='PCP - Tabela 2'!Q$11,'PCP - Tabela 1'!N849,""))))</f>
        <v>0</v>
      </c>
      <c r="I866" s="38"/>
      <c r="J866" s="602" t="str">
        <f>IF(I866=0,"",(I866/('Relatório PCP - Tabela 3'!P$188*'Relatório PCP - Tabela 3'!Q$188))*1000)</f>
        <v/>
      </c>
      <c r="K866" s="602"/>
      <c r="L866" s="173">
        <f>IF('Relatório PCP - Tabela 3'!F$6='PCP - Tabela 2'!E$11,'PCP - Tabela 1'!F888,IF('Relatório PCP - Tabela 3'!F$6='PCP - Tabela 2'!I$11,'PCP - Tabela 1'!G888,IF('Relatório PCP - Tabela 3'!F$6='PCP - Tabela 2'!M$11,'PCP - Tabela 1'!H888,IF('Relatório PCP - Tabela 3'!F$6='PCP - Tabela 2'!Q$11,'PCP - Tabela 1'!I888,""))))</f>
        <v>0</v>
      </c>
      <c r="M866" s="189"/>
      <c r="N866" s="189"/>
      <c r="O866" s="189"/>
      <c r="P866" s="189"/>
      <c r="Q866" s="190">
        <f t="shared" si="46"/>
        <v>0</v>
      </c>
      <c r="R866" s="190"/>
    </row>
    <row r="867" spans="1:18" ht="13.35" customHeight="1" x14ac:dyDescent="0.2">
      <c r="A867" s="36">
        <v>17</v>
      </c>
      <c r="B867" s="587" t="s">
        <v>87</v>
      </c>
      <c r="C867" s="587"/>
      <c r="D867" s="587"/>
      <c r="E867" s="587"/>
      <c r="F867" s="38"/>
      <c r="G867" s="172" t="str">
        <f>IF(F867=0,"",(F867/('Relatório PCP - Tabela 3'!P$169*'Relatório PCP - Tabela 3'!Q$169))*1000)</f>
        <v/>
      </c>
      <c r="H867" s="173">
        <f>IF('Relatório PCP - Tabela 3'!F$6='PCP - Tabela 2'!E$11,'PCP - Tabela 1'!K850,IF('Relatório PCP - Tabela 3'!F$6='PCP - Tabela 2'!I$11,'PCP - Tabela 1'!L850,IF('Relatório PCP - Tabela 3'!F$6='PCP - Tabela 2'!M$11,'PCP - Tabela 1'!M850,IF('Relatório PCP - Tabela 3'!F$6='PCP - Tabela 2'!Q$11,'PCP - Tabela 1'!N850,""))))</f>
        <v>0</v>
      </c>
      <c r="I867" s="38"/>
      <c r="J867" s="602" t="str">
        <f>IF(I867=0,"",(I867/('Relatório PCP - Tabela 3'!P$188*'Relatório PCP - Tabela 3'!Q$188))*1000)</f>
        <v/>
      </c>
      <c r="K867" s="602"/>
      <c r="L867" s="173">
        <f>IF('Relatório PCP - Tabela 3'!F$6='PCP - Tabela 2'!E$11,'PCP - Tabela 1'!F889,IF('Relatório PCP - Tabela 3'!F$6='PCP - Tabela 2'!I$11,'PCP - Tabela 1'!G889,IF('Relatório PCP - Tabela 3'!F$6='PCP - Tabela 2'!M$11,'PCP - Tabela 1'!H889,IF('Relatório PCP - Tabela 3'!F$6='PCP - Tabela 2'!Q$11,'PCP - Tabela 1'!I889,""))))</f>
        <v>0</v>
      </c>
      <c r="M867" s="189"/>
      <c r="N867" s="189"/>
      <c r="O867" s="189"/>
      <c r="P867" s="189"/>
      <c r="Q867" s="190">
        <f t="shared" si="46"/>
        <v>0</v>
      </c>
      <c r="R867" s="190"/>
    </row>
    <row r="868" spans="1:18" ht="13.35" customHeight="1" x14ac:dyDescent="0.2">
      <c r="A868" s="36">
        <v>18</v>
      </c>
      <c r="B868" s="499" t="s">
        <v>89</v>
      </c>
      <c r="C868" s="499"/>
      <c r="D868" s="499"/>
      <c r="E868" s="499"/>
      <c r="F868" s="38"/>
      <c r="G868" s="172" t="str">
        <f>IF(F868=0,"",(F868/('Relatório PCP - Tabela 3'!P$169*'Relatório PCP - Tabela 3'!Q$169))*1000)</f>
        <v/>
      </c>
      <c r="H868" s="173">
        <f>IF('Relatório PCP - Tabela 3'!F$6='PCP - Tabela 2'!E$11,'PCP - Tabela 1'!K851,IF('Relatório PCP - Tabela 3'!F$6='PCP - Tabela 2'!I$11,'PCP - Tabela 1'!L851,IF('Relatório PCP - Tabela 3'!F$6='PCP - Tabela 2'!M$11,'PCP - Tabela 1'!M851,IF('Relatório PCP - Tabela 3'!F$6='PCP - Tabela 2'!Q$11,'PCP - Tabela 1'!N851,""))))</f>
        <v>0</v>
      </c>
      <c r="I868" s="38"/>
      <c r="J868" s="602" t="str">
        <f>IF(I868=0,"",(I868/('Relatório PCP - Tabela 3'!P$188*'Relatório PCP - Tabela 3'!Q$188))*1000)</f>
        <v/>
      </c>
      <c r="K868" s="602"/>
      <c r="L868" s="173">
        <f>IF('Relatório PCP - Tabela 3'!F$6='PCP - Tabela 2'!E$11,'PCP - Tabela 1'!F890,IF('Relatório PCP - Tabela 3'!F$6='PCP - Tabela 2'!I$11,'PCP - Tabela 1'!G890,IF('Relatório PCP - Tabela 3'!F$6='PCP - Tabela 2'!M$11,'PCP - Tabela 1'!H890,IF('Relatório PCP - Tabela 3'!F$6='PCP - Tabela 2'!Q$11,'PCP - Tabela 1'!I890,""))))</f>
        <v>0</v>
      </c>
      <c r="M868" s="166"/>
      <c r="N868" s="166"/>
      <c r="O868" s="166"/>
      <c r="P868" s="166"/>
      <c r="Q868" s="190">
        <f t="shared" si="46"/>
        <v>0</v>
      </c>
      <c r="R868" s="192"/>
    </row>
    <row r="869" spans="1:18" ht="13.35" customHeight="1" x14ac:dyDescent="0.2">
      <c r="A869" s="36">
        <v>19</v>
      </c>
      <c r="B869" s="587" t="s">
        <v>92</v>
      </c>
      <c r="C869" s="587"/>
      <c r="D869" s="587"/>
      <c r="E869" s="587"/>
      <c r="F869" s="38"/>
      <c r="G869" s="172" t="str">
        <f>IF(F869=0,"",(F869/('Relatório PCP - Tabela 3'!P$169*'Relatório PCP - Tabela 3'!Q$169))*1000)</f>
        <v/>
      </c>
      <c r="H869" s="173">
        <f>IF('Relatório PCP - Tabela 3'!F$6='PCP - Tabela 2'!E$11,'PCP - Tabela 1'!K852,IF('Relatório PCP - Tabela 3'!F$6='PCP - Tabela 2'!I$11,'PCP - Tabela 1'!L852,IF('Relatório PCP - Tabela 3'!F$6='PCP - Tabela 2'!M$11,'PCP - Tabela 1'!M852,IF('Relatório PCP - Tabela 3'!F$6='PCP - Tabela 2'!Q$11,'PCP - Tabela 1'!N852,""))))</f>
        <v>0</v>
      </c>
      <c r="I869" s="38"/>
      <c r="J869" s="602" t="str">
        <f>IF(I869=0,"",(I869/('Relatório PCP - Tabela 3'!P$188*'Relatório PCP - Tabela 3'!Q$188))*1000)</f>
        <v/>
      </c>
      <c r="K869" s="602"/>
      <c r="L869" s="173">
        <f>IF('Relatório PCP - Tabela 3'!F$6='PCP - Tabela 2'!E$11,'PCP - Tabela 1'!F891,IF('Relatório PCP - Tabela 3'!F$6='PCP - Tabela 2'!I$11,'PCP - Tabela 1'!G891,IF('Relatório PCP - Tabela 3'!F$6='PCP - Tabela 2'!M$11,'PCP - Tabela 1'!H891,IF('Relatório PCP - Tabela 3'!F$6='PCP - Tabela 2'!Q$11,'PCP - Tabela 1'!I891,""))))</f>
        <v>0</v>
      </c>
      <c r="M869" s="189"/>
      <c r="N869" s="189"/>
      <c r="O869" s="189"/>
      <c r="P869" s="189"/>
      <c r="Q869" s="190">
        <f t="shared" si="46"/>
        <v>0</v>
      </c>
      <c r="R869" s="190"/>
    </row>
    <row r="870" spans="1:18" ht="13.35" customHeight="1" x14ac:dyDescent="0.2">
      <c r="A870" s="44"/>
      <c r="B870" s="499" t="s">
        <v>220</v>
      </c>
      <c r="C870" s="499"/>
      <c r="D870" s="499"/>
      <c r="E870" s="499"/>
      <c r="F870" s="178"/>
      <c r="G870" s="193"/>
      <c r="H870" s="180"/>
      <c r="I870" s="178"/>
      <c r="J870" s="609"/>
      <c r="K870" s="609"/>
      <c r="L870" s="180"/>
      <c r="M870" s="189"/>
      <c r="N870" s="189"/>
      <c r="O870" s="189"/>
      <c r="P870" s="189"/>
      <c r="Q870" s="190"/>
      <c r="R870" s="190"/>
    </row>
    <row r="871" spans="1:18" ht="13.35" customHeight="1" x14ac:dyDescent="0.2">
      <c r="A871" s="36">
        <v>20</v>
      </c>
      <c r="B871" s="600" t="str">
        <f>B833</f>
        <v/>
      </c>
      <c r="C871" s="600"/>
      <c r="D871" s="600"/>
      <c r="E871" s="600"/>
      <c r="F871" s="38"/>
      <c r="G871" s="172" t="str">
        <f>IF(F871=0,"",(F871/('Relatório PCP - Tabela 3'!P$169*'Relatório PCP - Tabela 3'!Q$169))*1000)</f>
        <v/>
      </c>
      <c r="H871" s="173">
        <f>IF('Relatório PCP - Tabela 3'!F$6='PCP - Tabela 2'!E$11,'PCP - Tabela 1'!K854,IF('Relatório PCP - Tabela 3'!F$6='PCP - Tabela 2'!I$11,'PCP - Tabela 1'!L854,IF('Relatório PCP - Tabela 3'!F$6='PCP - Tabela 2'!M$11,'PCP - Tabela 1'!M854,IF('Relatório PCP - Tabela 3'!F$6='PCP - Tabela 2'!Q$11,'PCP - Tabela 1'!N854,""))))</f>
        <v>0</v>
      </c>
      <c r="I871" s="38"/>
      <c r="J871" s="602" t="str">
        <f>IF(I871=0,"",(I871/('Relatório PCP - Tabela 3'!P$188*'Relatório PCP - Tabela 3'!Q$188))*1000)</f>
        <v/>
      </c>
      <c r="K871" s="602"/>
      <c r="L871" s="173">
        <f>IF('Relatório PCP - Tabela 3'!F$6='PCP - Tabela 2'!E$11,'PCP - Tabela 1'!F893,IF('Relatório PCP - Tabela 3'!F$6='PCP - Tabela 2'!I$11,'PCP - Tabela 1'!G893,IF('Relatório PCP - Tabela 3'!F$6='PCP - Tabela 2'!M$11,'PCP - Tabela 1'!H893,IF('Relatório PCP - Tabela 3'!F$6='PCP - Tabela 2'!Q$11,'PCP - Tabela 1'!I893,""))))</f>
        <v>0</v>
      </c>
      <c r="M871" s="189"/>
      <c r="N871" s="189"/>
      <c r="O871" s="189"/>
      <c r="P871" s="189"/>
      <c r="Q871" s="190">
        <f t="shared" ref="Q871:Q876" si="47">F871+I871</f>
        <v>0</v>
      </c>
      <c r="R871" s="190"/>
    </row>
    <row r="872" spans="1:18" ht="13.35" customHeight="1" x14ac:dyDescent="0.2">
      <c r="A872" s="36">
        <v>21</v>
      </c>
      <c r="B872" s="564" t="str">
        <f>B834</f>
        <v/>
      </c>
      <c r="C872" s="564"/>
      <c r="D872" s="564"/>
      <c r="E872" s="564"/>
      <c r="F872" s="38"/>
      <c r="G872" s="172" t="str">
        <f>IF(F872=0,"",(F872/('Relatório PCP - Tabela 3'!P$169*'Relatório PCP - Tabela 3'!Q$169))*1000)</f>
        <v/>
      </c>
      <c r="H872" s="173">
        <f>IF('Relatório PCP - Tabela 3'!F$6='PCP - Tabela 2'!E$11,'PCP - Tabela 1'!K855,IF('Relatório PCP - Tabela 3'!F$6='PCP - Tabela 2'!I$11,'PCP - Tabela 1'!L855,IF('Relatório PCP - Tabela 3'!F$6='PCP - Tabela 2'!M$11,'PCP - Tabela 1'!M855,IF('Relatório PCP - Tabela 3'!F$6='PCP - Tabela 2'!Q$11,'PCP - Tabela 1'!N855,""))))</f>
        <v>0</v>
      </c>
      <c r="I872" s="38"/>
      <c r="J872" s="602" t="str">
        <f>IF(I872=0,"",(I872/('Relatório PCP - Tabela 3'!P$188*'Relatório PCP - Tabela 3'!Q$188))*1000)</f>
        <v/>
      </c>
      <c r="K872" s="602"/>
      <c r="L872" s="173">
        <f>IF('Relatório PCP - Tabela 3'!F$6='PCP - Tabela 2'!E$11,'PCP - Tabela 1'!F894,IF('Relatório PCP - Tabela 3'!F$6='PCP - Tabela 2'!I$11,'PCP - Tabela 1'!G894,IF('Relatório PCP - Tabela 3'!F$6='PCP - Tabela 2'!M$11,'PCP - Tabela 1'!H894,IF('Relatório PCP - Tabela 3'!F$6='PCP - Tabela 2'!Q$11,'PCP - Tabela 1'!I894,""))))</f>
        <v>0</v>
      </c>
      <c r="M872" s="189"/>
      <c r="N872" s="189"/>
      <c r="O872" s="189"/>
      <c r="P872" s="189"/>
      <c r="Q872" s="190">
        <f t="shared" si="47"/>
        <v>0</v>
      </c>
      <c r="R872" s="190"/>
    </row>
    <row r="873" spans="1:18" ht="13.35" customHeight="1" x14ac:dyDescent="0.2">
      <c r="A873" s="36">
        <v>22</v>
      </c>
      <c r="B873" s="600" t="str">
        <f>B835</f>
        <v/>
      </c>
      <c r="C873" s="600"/>
      <c r="D873" s="600"/>
      <c r="E873" s="600"/>
      <c r="F873" s="38"/>
      <c r="G873" s="172" t="str">
        <f>IF(F873=0,"",(F873/('Relatório PCP - Tabela 3'!P$169*'Relatório PCP - Tabela 3'!Q$169))*1000)</f>
        <v/>
      </c>
      <c r="H873" s="173">
        <f>IF('Relatório PCP - Tabela 3'!F$6='PCP - Tabela 2'!E$11,'PCP - Tabela 1'!K856,IF('Relatório PCP - Tabela 3'!F$6='PCP - Tabela 2'!I$11,'PCP - Tabela 1'!L856,IF('Relatório PCP - Tabela 3'!F$6='PCP - Tabela 2'!M$11,'PCP - Tabela 1'!M856,IF('Relatório PCP - Tabela 3'!F$6='PCP - Tabela 2'!Q$11,'PCP - Tabela 1'!N856,""))))</f>
        <v>0</v>
      </c>
      <c r="I873" s="38"/>
      <c r="J873" s="602" t="str">
        <f>IF(I873=0,"",(I873/('Relatório PCP - Tabela 3'!P$188*'Relatório PCP - Tabela 3'!Q$188))*1000)</f>
        <v/>
      </c>
      <c r="K873" s="602"/>
      <c r="L873" s="173">
        <f>IF('Relatório PCP - Tabela 3'!F$6='PCP - Tabela 2'!E$11,'PCP - Tabela 1'!F895,IF('Relatório PCP - Tabela 3'!F$6='PCP - Tabela 2'!I$11,'PCP - Tabela 1'!G895,IF('Relatório PCP - Tabela 3'!F$6='PCP - Tabela 2'!M$11,'PCP - Tabela 1'!H895,IF('Relatório PCP - Tabela 3'!F$6='PCP - Tabela 2'!Q$11,'PCP - Tabela 1'!I895,""))))</f>
        <v>0</v>
      </c>
      <c r="M873" s="4"/>
      <c r="N873" s="4"/>
      <c r="O873" s="4"/>
      <c r="P873" s="4"/>
      <c r="Q873" s="190">
        <f t="shared" si="47"/>
        <v>0</v>
      </c>
    </row>
    <row r="874" spans="1:18" ht="13.35" customHeight="1" x14ac:dyDescent="0.2">
      <c r="A874" s="36">
        <v>23</v>
      </c>
      <c r="B874" s="600" t="str">
        <f>B836</f>
        <v/>
      </c>
      <c r="C874" s="600"/>
      <c r="D874" s="600"/>
      <c r="E874" s="600"/>
      <c r="F874" s="38"/>
      <c r="G874" s="172" t="str">
        <f>IF(F874=0,"",(F874/('Relatório PCP - Tabela 3'!P$169*'Relatório PCP - Tabela 3'!Q$169))*1000)</f>
        <v/>
      </c>
      <c r="H874" s="173">
        <f>IF('Relatório PCP - Tabela 3'!F$6='PCP - Tabela 2'!E$11,'PCP - Tabela 1'!K857,IF('Relatório PCP - Tabela 3'!F$6='PCP - Tabela 2'!I$11,'PCP - Tabela 1'!L857,IF('Relatório PCP - Tabela 3'!F$6='PCP - Tabela 2'!M$11,'PCP - Tabela 1'!M857,IF('Relatório PCP - Tabela 3'!F$6='PCP - Tabela 2'!Q$11,'PCP - Tabela 1'!N857,""))))</f>
        <v>0</v>
      </c>
      <c r="I874" s="38"/>
      <c r="J874" s="602" t="str">
        <f>IF(I874=0,"",(I874/('Relatório PCP - Tabela 3'!P$188*'Relatório PCP - Tabela 3'!Q$188))*1000)</f>
        <v/>
      </c>
      <c r="K874" s="602"/>
      <c r="L874" s="173">
        <f>IF('Relatório PCP - Tabela 3'!F$6='PCP - Tabela 2'!E$11,'PCP - Tabela 1'!F896,IF('Relatório PCP - Tabela 3'!F$6='PCP - Tabela 2'!I$11,'PCP - Tabela 1'!G896,IF('Relatório PCP - Tabela 3'!F$6='PCP - Tabela 2'!M$11,'PCP - Tabela 1'!H896,IF('Relatório PCP - Tabela 3'!F$6='PCP - Tabela 2'!Q$11,'PCP - Tabela 1'!I896,""))))</f>
        <v>0</v>
      </c>
      <c r="M874" s="4"/>
      <c r="N874" s="4"/>
      <c r="O874" s="4"/>
      <c r="P874" s="4"/>
      <c r="Q874" s="190">
        <f t="shared" si="47"/>
        <v>0</v>
      </c>
    </row>
    <row r="875" spans="1:18" ht="13.35" customHeight="1" x14ac:dyDescent="0.2">
      <c r="A875" s="36">
        <v>24</v>
      </c>
      <c r="B875" s="564" t="str">
        <f>B837</f>
        <v/>
      </c>
      <c r="C875" s="564"/>
      <c r="D875" s="564"/>
      <c r="E875" s="564"/>
      <c r="F875" s="38"/>
      <c r="G875" s="172" t="str">
        <f>IF(F875=0,"",(F875/('Relatório PCP - Tabela 3'!P$169*'Relatório PCP - Tabela 3'!Q$169))*1000)</f>
        <v/>
      </c>
      <c r="H875" s="173">
        <f>IF('Relatório PCP - Tabela 3'!F$6='PCP - Tabela 2'!E$11,'PCP - Tabela 1'!K858,IF('Relatório PCP - Tabela 3'!F$6='PCP - Tabela 2'!I$11,'PCP - Tabela 1'!L858,IF('Relatório PCP - Tabela 3'!F$6='PCP - Tabela 2'!M$11,'PCP - Tabela 1'!M858,IF('Relatório PCP - Tabela 3'!F$6='PCP - Tabela 2'!Q$11,'PCP - Tabela 1'!N858,""))))</f>
        <v>0</v>
      </c>
      <c r="I875" s="38"/>
      <c r="J875" s="602" t="str">
        <f>IF(I875=0,"",(I875/('Relatório PCP - Tabela 3'!P$188*'Relatório PCP - Tabela 3'!Q$188))*1000)</f>
        <v/>
      </c>
      <c r="K875" s="602"/>
      <c r="L875" s="173">
        <f>IF('Relatório PCP - Tabela 3'!F$6='PCP - Tabela 2'!E$11,'PCP - Tabela 1'!F897,IF('Relatório PCP - Tabela 3'!F$6='PCP - Tabela 2'!I$11,'PCP - Tabela 1'!G897,IF('Relatório PCP - Tabela 3'!F$6='PCP - Tabela 2'!M$11,'PCP - Tabela 1'!H897,IF('Relatório PCP - Tabela 3'!F$6='PCP - Tabela 2'!Q$11,'PCP - Tabela 1'!I897,""))))</f>
        <v>0</v>
      </c>
      <c r="M875" s="4"/>
      <c r="N875" s="4"/>
      <c r="O875" s="4"/>
      <c r="P875" s="4"/>
      <c r="Q875" s="190">
        <f t="shared" si="47"/>
        <v>0</v>
      </c>
    </row>
    <row r="876" spans="1:18" ht="6" customHeight="1" x14ac:dyDescent="0.2">
      <c r="A876" s="32"/>
      <c r="B876" s="35"/>
      <c r="C876" s="35"/>
      <c r="D876" s="35"/>
      <c r="E876" s="35"/>
      <c r="J876" s="195" t="str">
        <f>IF(I876=0,"",(I876/('Relatório PCP - Tabela 3'!P$188*'Relatório PCP - Tabela 3'!Q$188))*1000)</f>
        <v/>
      </c>
      <c r="K876" s="13"/>
      <c r="O876" s="13"/>
      <c r="P876" s="13"/>
      <c r="Q876" s="190">
        <f t="shared" si="47"/>
        <v>0</v>
      </c>
    </row>
    <row r="877" spans="1:18" ht="22.5" customHeight="1" x14ac:dyDescent="0.25">
      <c r="A877" s="497" t="s">
        <v>19</v>
      </c>
      <c r="B877" s="497"/>
      <c r="C877" s="497"/>
      <c r="D877" s="497"/>
      <c r="E877" s="505" t="str">
        <f>E839</f>
        <v>3R Petroleum</v>
      </c>
      <c r="F877" s="505"/>
      <c r="G877" s="505"/>
      <c r="H877" s="505"/>
      <c r="I877" s="505"/>
      <c r="K877" s="486" t="s">
        <v>21</v>
      </c>
      <c r="L877" s="486"/>
      <c r="M877" s="486"/>
      <c r="N877" s="486"/>
      <c r="O877" s="486"/>
      <c r="P877" s="158"/>
    </row>
    <row r="878" spans="1:18" ht="6" customHeight="1" x14ac:dyDescent="0.2">
      <c r="I878" s="22"/>
      <c r="K878" s="22"/>
      <c r="L878" s="22"/>
      <c r="M878" s="22"/>
      <c r="N878" s="22"/>
      <c r="O878" s="22"/>
      <c r="P878" s="22"/>
    </row>
    <row r="879" spans="1:18" ht="16.5" customHeight="1" x14ac:dyDescent="0.2">
      <c r="A879" s="487" t="s">
        <v>95</v>
      </c>
      <c r="B879" s="511">
        <f>B841</f>
        <v>5</v>
      </c>
      <c r="C879" s="13"/>
      <c r="D879" s="483" t="s">
        <v>250</v>
      </c>
      <c r="E879" s="483"/>
      <c r="F879" s="483"/>
      <c r="G879" s="483"/>
      <c r="H879" s="483"/>
      <c r="I879" s="483"/>
      <c r="K879" s="586" t="s">
        <v>222</v>
      </c>
      <c r="L879" s="586"/>
      <c r="M879" s="586"/>
      <c r="N879" s="586"/>
      <c r="O879" s="586"/>
      <c r="P879" s="159"/>
    </row>
    <row r="880" spans="1:18" ht="14.25" customHeight="1" x14ac:dyDescent="0.2">
      <c r="A880" s="487"/>
      <c r="B880" s="511"/>
      <c r="C880" s="13"/>
      <c r="D880" s="483" t="s">
        <v>7</v>
      </c>
      <c r="E880" s="483"/>
      <c r="F880" s="483"/>
      <c r="G880" s="483" t="s">
        <v>8</v>
      </c>
      <c r="H880" s="483"/>
      <c r="I880" s="483"/>
    </row>
    <row r="881" spans="1:18" ht="14.25" customHeight="1" x14ac:dyDescent="0.25">
      <c r="A881" s="477" t="s">
        <v>4</v>
      </c>
      <c r="B881" s="477"/>
      <c r="C881" s="23"/>
      <c r="D881" s="14" t="s">
        <v>9</v>
      </c>
      <c r="E881" s="14" t="s">
        <v>10</v>
      </c>
      <c r="F881" s="14" t="s">
        <v>11</v>
      </c>
      <c r="G881" s="14" t="s">
        <v>9</v>
      </c>
      <c r="H881" s="14" t="s">
        <v>10</v>
      </c>
      <c r="I881" s="14" t="s">
        <v>11</v>
      </c>
      <c r="K881" s="593" t="s">
        <v>223</v>
      </c>
      <c r="L881" s="593"/>
      <c r="M881" s="593"/>
      <c r="N881" s="593"/>
      <c r="O881" s="593"/>
      <c r="P881" s="22"/>
    </row>
    <row r="882" spans="1:18" ht="13.5" customHeight="1" x14ac:dyDescent="0.2">
      <c r="A882" s="551">
        <f>A844</f>
        <v>44986</v>
      </c>
      <c r="B882" s="551"/>
      <c r="C882" s="23"/>
      <c r="D882" s="72">
        <f t="shared" ref="D882:I882" si="48">D844</f>
        <v>2</v>
      </c>
      <c r="E882" s="72">
        <f t="shared" si="48"/>
        <v>8</v>
      </c>
      <c r="F882" s="73">
        <f t="shared" si="48"/>
        <v>2022</v>
      </c>
      <c r="G882" s="72">
        <f t="shared" si="48"/>
        <v>31</v>
      </c>
      <c r="H882" s="72">
        <f t="shared" si="48"/>
        <v>12</v>
      </c>
      <c r="I882" s="73">
        <f t="shared" si="48"/>
        <v>2022</v>
      </c>
      <c r="K882" s="594" t="s">
        <v>25</v>
      </c>
      <c r="L882" s="594"/>
      <c r="M882" s="594"/>
      <c r="N882" s="594"/>
      <c r="O882" s="594"/>
      <c r="P882" s="22"/>
      <c r="Q882" s="14" t="s">
        <v>545</v>
      </c>
    </row>
    <row r="883" spans="1:18" ht="6" customHeight="1" x14ac:dyDescent="0.2"/>
    <row r="884" spans="1:18" ht="16.5" customHeight="1" x14ac:dyDescent="0.2">
      <c r="A884" s="586" t="s">
        <v>522</v>
      </c>
      <c r="B884" s="586"/>
      <c r="C884" s="586"/>
      <c r="D884" s="586"/>
      <c r="E884" s="586"/>
      <c r="F884" s="586"/>
      <c r="G884" s="586"/>
      <c r="H884" s="586"/>
      <c r="I884" s="586"/>
      <c r="J884" s="586"/>
      <c r="K884" s="586"/>
      <c r="L884" s="586"/>
      <c r="M884" s="52"/>
      <c r="N884" s="52"/>
      <c r="O884" s="52"/>
      <c r="P884" s="52"/>
      <c r="Q884" s="52"/>
    </row>
    <row r="885" spans="1:18" ht="13.7" customHeight="1" x14ac:dyDescent="0.2">
      <c r="A885" s="603" t="s">
        <v>31</v>
      </c>
      <c r="B885" s="502" t="s">
        <v>98</v>
      </c>
      <c r="C885" s="502"/>
      <c r="D885" s="502"/>
      <c r="E885" s="502"/>
      <c r="F885" s="604" t="str">
        <f>'Relatório PCP - Tabela 3'!A190</f>
        <v/>
      </c>
      <c r="G885" s="604"/>
      <c r="H885" s="604"/>
      <c r="I885" s="604" t="str">
        <f>'Relatório PCP - Tabela 3'!A192</f>
        <v/>
      </c>
      <c r="J885" s="604"/>
      <c r="K885" s="604"/>
      <c r="L885" s="604"/>
      <c r="M885" s="52"/>
      <c r="N885" s="52"/>
      <c r="O885" s="52"/>
      <c r="P885" s="52"/>
      <c r="Q885" s="52"/>
    </row>
    <row r="886" spans="1:18" ht="12.75" customHeight="1" x14ac:dyDescent="0.2">
      <c r="A886" s="603"/>
      <c r="B886" s="502"/>
      <c r="C886" s="502"/>
      <c r="D886" s="502"/>
      <c r="E886" s="502"/>
      <c r="F886" s="182" t="s">
        <v>40</v>
      </c>
      <c r="G886" s="167" t="s">
        <v>40</v>
      </c>
      <c r="H886" s="183" t="s">
        <v>523</v>
      </c>
      <c r="I886" s="182" t="s">
        <v>40</v>
      </c>
      <c r="J886" s="608" t="s">
        <v>40</v>
      </c>
      <c r="K886" s="608"/>
      <c r="L886" s="183" t="s">
        <v>523</v>
      </c>
      <c r="M886" s="52"/>
      <c r="N886" s="52"/>
      <c r="O886" s="52"/>
      <c r="P886" s="52"/>
      <c r="Q886" s="52"/>
    </row>
    <row r="887" spans="1:18" ht="12.75" customHeight="1" x14ac:dyDescent="0.25">
      <c r="A887" s="603"/>
      <c r="B887" s="502"/>
      <c r="C887" s="502"/>
      <c r="D887" s="502"/>
      <c r="E887" s="502"/>
      <c r="F887" s="184" t="s">
        <v>480</v>
      </c>
      <c r="G887" s="168" t="s">
        <v>499</v>
      </c>
      <c r="H887" s="185" t="s">
        <v>524</v>
      </c>
      <c r="I887" s="184" t="s">
        <v>480</v>
      </c>
      <c r="J887" s="606" t="s">
        <v>499</v>
      </c>
      <c r="K887" s="606"/>
      <c r="L887" s="185" t="s">
        <v>524</v>
      </c>
      <c r="M887" s="52"/>
      <c r="N887" s="52"/>
      <c r="O887" s="52"/>
      <c r="P887" s="52"/>
      <c r="Q887" s="52"/>
    </row>
    <row r="888" spans="1:18" ht="13.5" customHeight="1" x14ac:dyDescent="0.25">
      <c r="A888" s="603"/>
      <c r="B888" s="502"/>
      <c r="C888" s="502"/>
      <c r="D888" s="502"/>
      <c r="E888" s="502"/>
      <c r="F888" s="186" t="s">
        <v>481</v>
      </c>
      <c r="G888" s="187" t="s">
        <v>504</v>
      </c>
      <c r="H888" s="188" t="s">
        <v>504</v>
      </c>
      <c r="I888" s="186" t="s">
        <v>481</v>
      </c>
      <c r="J888" s="607" t="s">
        <v>504</v>
      </c>
      <c r="K888" s="607"/>
      <c r="L888" s="188" t="s">
        <v>504</v>
      </c>
      <c r="M888" s="52"/>
      <c r="N888" s="52"/>
      <c r="O888" s="52"/>
      <c r="P888" s="52"/>
      <c r="Q888" s="52"/>
    </row>
    <row r="889" spans="1:18" ht="13.35" customHeight="1" x14ac:dyDescent="0.2">
      <c r="A889" s="36">
        <v>1</v>
      </c>
      <c r="B889" s="587" t="s">
        <v>55</v>
      </c>
      <c r="C889" s="587"/>
      <c r="D889" s="587"/>
      <c r="E889" s="587"/>
      <c r="F889" s="38"/>
      <c r="G889" s="172" t="str">
        <f>IF(F889=0,"",(F889/('Relatório PCP - Tabela 3'!P$190*'Relatório PCP - Tabela 3'!Q$190))*1000)</f>
        <v/>
      </c>
      <c r="H889" s="173">
        <f>IF('Relatório PCP - Tabela 3'!F$6='PCP - Tabela 2'!E$11,'PCP - Tabela 1'!K873,IF('Relatório PCP - Tabela 3'!F$6='PCP - Tabela 2'!I$11,'PCP - Tabela 1'!L873,IF('Relatório PCP - Tabela 3'!F$6='PCP - Tabela 2'!M$11,'PCP - Tabela 1'!M873,IF('Relatório PCP - Tabela 3'!F$6='PCP - Tabela 2'!Q$11,'PCP - Tabela 1'!N873,""))))</f>
        <v>0</v>
      </c>
      <c r="I889" s="38"/>
      <c r="J889" s="602" t="str">
        <f>IF(I889=0,"",(I889/('Relatório PCP - Tabela 3'!P$192*'Relatório PCP - Tabela 3'!Q$192))*1000)</f>
        <v/>
      </c>
      <c r="K889" s="602"/>
      <c r="L889" s="173">
        <f>IF('Relatório PCP - Tabela 3'!F$6='PCP - Tabela 2'!E$11,'PCP - Tabela 1'!F912,IF('Relatório PCP - Tabela 3'!F$6='PCP - Tabela 2'!I$11,'PCP - Tabela 1'!G912,IF('Relatório PCP - Tabela 3'!F$6='PCP - Tabela 2'!M$11,'PCP - Tabela 1'!H912,IF('Relatório PCP - Tabela 3'!F$6='PCP - Tabela 2'!Q$11,'PCP - Tabela 1'!I912,""))))</f>
        <v>0</v>
      </c>
      <c r="M889" s="189"/>
      <c r="N889" s="189"/>
      <c r="O889" s="189"/>
      <c r="P889" s="189"/>
      <c r="Q889" s="190">
        <f t="shared" ref="Q889:Q907" si="49">F889+I889</f>
        <v>0</v>
      </c>
      <c r="R889" s="190"/>
    </row>
    <row r="890" spans="1:18" ht="13.35" customHeight="1" x14ac:dyDescent="0.2">
      <c r="A890" s="36">
        <v>2</v>
      </c>
      <c r="B890" s="587" t="s">
        <v>57</v>
      </c>
      <c r="C890" s="587"/>
      <c r="D890" s="587"/>
      <c r="E890" s="587"/>
      <c r="F890" s="38"/>
      <c r="G890" s="172" t="str">
        <f>IF(F890=0,"",(F890/('Relatório PCP - Tabela 3'!P$190*'Relatório PCP - Tabela 3'!Q$190))*1000)</f>
        <v/>
      </c>
      <c r="H890" s="173">
        <f>IF('Relatório PCP - Tabela 3'!F$6='PCP - Tabela 2'!E$11,'PCP - Tabela 1'!K874,IF('Relatório PCP - Tabela 3'!F$6='PCP - Tabela 2'!I$11,'PCP - Tabela 1'!L874,IF('Relatório PCP - Tabela 3'!F$6='PCP - Tabela 2'!M$11,'PCP - Tabela 1'!M874,IF('Relatório PCP - Tabela 3'!F$6='PCP - Tabela 2'!Q$11,'PCP - Tabela 1'!N874,""))))</f>
        <v>0</v>
      </c>
      <c r="I890" s="38"/>
      <c r="J890" s="602" t="str">
        <f>IF(I890=0,"",(I890/('Relatório PCP - Tabela 3'!P$192*'Relatório PCP - Tabela 3'!Q$192))*1000)</f>
        <v/>
      </c>
      <c r="K890" s="602"/>
      <c r="L890" s="173">
        <f>IF('Relatório PCP - Tabela 3'!F$6='PCP - Tabela 2'!E$11,'PCP - Tabela 1'!F913,IF('Relatório PCP - Tabela 3'!F$6='PCP - Tabela 2'!I$11,'PCP - Tabela 1'!G913,IF('Relatório PCP - Tabela 3'!F$6='PCP - Tabela 2'!M$11,'PCP - Tabela 1'!H913,IF('Relatório PCP - Tabela 3'!F$6='PCP - Tabela 2'!Q$11,'PCP - Tabela 1'!I913,""))))</f>
        <v>0</v>
      </c>
      <c r="M890" s="189"/>
      <c r="N890" s="189"/>
      <c r="O890" s="189"/>
      <c r="P890" s="189"/>
      <c r="Q890" s="190">
        <f t="shared" si="49"/>
        <v>0</v>
      </c>
      <c r="R890" s="190"/>
    </row>
    <row r="891" spans="1:18" ht="13.35" customHeight="1" x14ac:dyDescent="0.2">
      <c r="A891" s="36">
        <v>3</v>
      </c>
      <c r="B891" s="587" t="s">
        <v>59</v>
      </c>
      <c r="C891" s="587"/>
      <c r="D891" s="587"/>
      <c r="E891" s="587"/>
      <c r="F891" s="38"/>
      <c r="G891" s="172" t="str">
        <f>IF(F891=0,"",(F891/('Relatório PCP - Tabela 3'!P$190*'Relatório PCP - Tabela 3'!Q$190))*1000)</f>
        <v/>
      </c>
      <c r="H891" s="173">
        <f>IF('Relatório PCP - Tabela 3'!F$6='PCP - Tabela 2'!E$11,'PCP - Tabela 1'!K875,IF('Relatório PCP - Tabela 3'!F$6='PCP - Tabela 2'!I$11,'PCP - Tabela 1'!L875,IF('Relatório PCP - Tabela 3'!F$6='PCP - Tabela 2'!M$11,'PCP - Tabela 1'!M875,IF('Relatório PCP - Tabela 3'!F$6='PCP - Tabela 2'!Q$11,'PCP - Tabela 1'!N875,""))))</f>
        <v>0</v>
      </c>
      <c r="I891" s="38"/>
      <c r="J891" s="602" t="str">
        <f>IF(I891=0,"",(I891/('Relatório PCP - Tabela 3'!P$192*'Relatório PCP - Tabela 3'!Q$192))*1000)</f>
        <v/>
      </c>
      <c r="K891" s="602"/>
      <c r="L891" s="173">
        <f>IF('Relatório PCP - Tabela 3'!F$6='PCP - Tabela 2'!E$11,'PCP - Tabela 1'!F914,IF('Relatório PCP - Tabela 3'!F$6='PCP - Tabela 2'!I$11,'PCP - Tabela 1'!G914,IF('Relatório PCP - Tabela 3'!F$6='PCP - Tabela 2'!M$11,'PCP - Tabela 1'!H914,IF('Relatório PCP - Tabela 3'!F$6='PCP - Tabela 2'!Q$11,'PCP - Tabela 1'!I914,""))))</f>
        <v>0</v>
      </c>
      <c r="M891" s="189"/>
      <c r="N891" s="189"/>
      <c r="O891" s="189"/>
      <c r="P891" s="189"/>
      <c r="Q891" s="190">
        <f t="shared" si="49"/>
        <v>0</v>
      </c>
      <c r="R891" s="190"/>
    </row>
    <row r="892" spans="1:18" ht="13.35" customHeight="1" x14ac:dyDescent="0.2">
      <c r="A892" s="36">
        <v>4</v>
      </c>
      <c r="B892" s="587" t="s">
        <v>61</v>
      </c>
      <c r="C892" s="587"/>
      <c r="D892" s="587"/>
      <c r="E892" s="587"/>
      <c r="F892" s="38"/>
      <c r="G892" s="172" t="str">
        <f>IF(F892=0,"",(F892/('Relatório PCP - Tabela 3'!P$190*'Relatório PCP - Tabela 3'!Q$190))*1000)</f>
        <v/>
      </c>
      <c r="H892" s="173">
        <f>IF('Relatório PCP - Tabela 3'!F$6='PCP - Tabela 2'!E$11,'PCP - Tabela 1'!K876,IF('Relatório PCP - Tabela 3'!F$6='PCP - Tabela 2'!I$11,'PCP - Tabela 1'!L876,IF('Relatório PCP - Tabela 3'!F$6='PCP - Tabela 2'!M$11,'PCP - Tabela 1'!M876,IF('Relatório PCP - Tabela 3'!F$6='PCP - Tabela 2'!Q$11,'PCP - Tabela 1'!N876,""))))</f>
        <v>0</v>
      </c>
      <c r="I892" s="38"/>
      <c r="J892" s="602" t="str">
        <f>IF(I892=0,"",(I892/('Relatório PCP - Tabela 3'!P$192*'Relatório PCP - Tabela 3'!Q$192))*1000)</f>
        <v/>
      </c>
      <c r="K892" s="602"/>
      <c r="L892" s="173">
        <f>IF('Relatório PCP - Tabela 3'!F$6='PCP - Tabela 2'!E$11,'PCP - Tabela 1'!F915,IF('Relatório PCP - Tabela 3'!F$6='PCP - Tabela 2'!I$11,'PCP - Tabela 1'!G915,IF('Relatório PCP - Tabela 3'!F$6='PCP - Tabela 2'!M$11,'PCP - Tabela 1'!H915,IF('Relatório PCP - Tabela 3'!F$6='PCP - Tabela 2'!Q$11,'PCP - Tabela 1'!I915,""))))</f>
        <v>0</v>
      </c>
      <c r="M892" s="189"/>
      <c r="N892" s="189"/>
      <c r="O892" s="189"/>
      <c r="P892" s="189"/>
      <c r="Q892" s="190">
        <f t="shared" si="49"/>
        <v>0</v>
      </c>
      <c r="R892" s="190"/>
    </row>
    <row r="893" spans="1:18" ht="13.35" customHeight="1" x14ac:dyDescent="0.2">
      <c r="A893" s="36">
        <v>5</v>
      </c>
      <c r="B893" s="587" t="s">
        <v>63</v>
      </c>
      <c r="C893" s="587"/>
      <c r="D893" s="587"/>
      <c r="E893" s="587"/>
      <c r="F893" s="38"/>
      <c r="G893" s="172" t="str">
        <f>IF(F893=0,"",(F893/('Relatório PCP - Tabela 3'!P$190*'Relatório PCP - Tabela 3'!Q$190))*1000)</f>
        <v/>
      </c>
      <c r="H893" s="173">
        <f>IF('Relatório PCP - Tabela 3'!F$6='PCP - Tabela 2'!E$11,'PCP - Tabela 1'!K877,IF('Relatório PCP - Tabela 3'!F$6='PCP - Tabela 2'!I$11,'PCP - Tabela 1'!L877,IF('Relatório PCP - Tabela 3'!F$6='PCP - Tabela 2'!M$11,'PCP - Tabela 1'!M877,IF('Relatório PCP - Tabela 3'!F$6='PCP - Tabela 2'!Q$11,'PCP - Tabela 1'!N877,""))))</f>
        <v>0</v>
      </c>
      <c r="I893" s="38"/>
      <c r="J893" s="602" t="str">
        <f>IF(I893=0,"",(I893/('Relatório PCP - Tabela 3'!P$192*'Relatório PCP - Tabela 3'!Q$192))*1000)</f>
        <v/>
      </c>
      <c r="K893" s="602"/>
      <c r="L893" s="173">
        <f>IF('Relatório PCP - Tabela 3'!F$6='PCP - Tabela 2'!E$11,'PCP - Tabela 1'!F916,IF('Relatório PCP - Tabela 3'!F$6='PCP - Tabela 2'!I$11,'PCP - Tabela 1'!G916,IF('Relatório PCP - Tabela 3'!F$6='PCP - Tabela 2'!M$11,'PCP - Tabela 1'!H916,IF('Relatório PCP - Tabela 3'!F$6='PCP - Tabela 2'!Q$11,'PCP - Tabela 1'!I916,""))))</f>
        <v>0</v>
      </c>
      <c r="M893" s="189"/>
      <c r="N893" s="189"/>
      <c r="O893" s="189"/>
      <c r="P893" s="189"/>
      <c r="Q893" s="190">
        <f t="shared" si="49"/>
        <v>0</v>
      </c>
      <c r="R893" s="190"/>
    </row>
    <row r="894" spans="1:18" ht="13.35" customHeight="1" x14ac:dyDescent="0.2">
      <c r="A894" s="36">
        <v>6</v>
      </c>
      <c r="B894" s="587" t="s">
        <v>65</v>
      </c>
      <c r="C894" s="587"/>
      <c r="D894" s="587"/>
      <c r="E894" s="587"/>
      <c r="F894" s="38"/>
      <c r="G894" s="172" t="str">
        <f>IF(F894=0,"",(F894/('Relatório PCP - Tabela 3'!P$190*'Relatório PCP - Tabela 3'!Q$190))*1000)</f>
        <v/>
      </c>
      <c r="H894" s="173">
        <f>IF('Relatório PCP - Tabela 3'!F$6='PCP - Tabela 2'!E$11,'PCP - Tabela 1'!K878,IF('Relatório PCP - Tabela 3'!F$6='PCP - Tabela 2'!I$11,'PCP - Tabela 1'!L878,IF('Relatório PCP - Tabela 3'!F$6='PCP - Tabela 2'!M$11,'PCP - Tabela 1'!M878,IF('Relatório PCP - Tabela 3'!F$6='PCP - Tabela 2'!Q$11,'PCP - Tabela 1'!N878,""))))</f>
        <v>0</v>
      </c>
      <c r="I894" s="38"/>
      <c r="J894" s="602" t="str">
        <f>IF(I894=0,"",(I894/('Relatório PCP - Tabela 3'!P$192*'Relatório PCP - Tabela 3'!Q$192))*1000)</f>
        <v/>
      </c>
      <c r="K894" s="602"/>
      <c r="L894" s="173">
        <f>IF('Relatório PCP - Tabela 3'!F$6='PCP - Tabela 2'!E$11,'PCP - Tabela 1'!F917,IF('Relatório PCP - Tabela 3'!F$6='PCP - Tabela 2'!I$11,'PCP - Tabela 1'!G917,IF('Relatório PCP - Tabela 3'!F$6='PCP - Tabela 2'!M$11,'PCP - Tabela 1'!H917,IF('Relatório PCP - Tabela 3'!F$6='PCP - Tabela 2'!Q$11,'PCP - Tabela 1'!I917,""))))</f>
        <v>0</v>
      </c>
      <c r="M894" s="189"/>
      <c r="N894" s="189"/>
      <c r="O894" s="189"/>
      <c r="P894" s="189"/>
      <c r="Q894" s="190">
        <f t="shared" si="49"/>
        <v>0</v>
      </c>
      <c r="R894" s="190"/>
    </row>
    <row r="895" spans="1:18" ht="13.35" customHeight="1" x14ac:dyDescent="0.2">
      <c r="A895" s="36">
        <v>7</v>
      </c>
      <c r="B895" s="587" t="s">
        <v>67</v>
      </c>
      <c r="C895" s="587"/>
      <c r="D895" s="587"/>
      <c r="E895" s="587"/>
      <c r="F895" s="38"/>
      <c r="G895" s="172" t="str">
        <f>IF(F895=0,"",(F895/('Relatório PCP - Tabela 3'!P$190*'Relatório PCP - Tabela 3'!Q$190))*1000)</f>
        <v/>
      </c>
      <c r="H895" s="173">
        <f>IF('Relatório PCP - Tabela 3'!F$6='PCP - Tabela 2'!E$11,'PCP - Tabela 1'!K879,IF('Relatório PCP - Tabela 3'!F$6='PCP - Tabela 2'!I$11,'PCP - Tabela 1'!L879,IF('Relatório PCP - Tabela 3'!F$6='PCP - Tabela 2'!M$11,'PCP - Tabela 1'!M879,IF('Relatório PCP - Tabela 3'!F$6='PCP - Tabela 2'!Q$11,'PCP - Tabela 1'!N879,""))))</f>
        <v>0</v>
      </c>
      <c r="I895" s="38"/>
      <c r="J895" s="602" t="str">
        <f>IF(I895=0,"",(I895/('Relatório PCP - Tabela 3'!P$192*'Relatório PCP - Tabela 3'!Q$192))*1000)</f>
        <v/>
      </c>
      <c r="K895" s="602"/>
      <c r="L895" s="173">
        <f>IF('Relatório PCP - Tabela 3'!F$6='PCP - Tabela 2'!E$11,'PCP - Tabela 1'!F918,IF('Relatório PCP - Tabela 3'!F$6='PCP - Tabela 2'!I$11,'PCP - Tabela 1'!G918,IF('Relatório PCP - Tabela 3'!F$6='PCP - Tabela 2'!M$11,'PCP - Tabela 1'!H918,IF('Relatório PCP - Tabela 3'!F$6='PCP - Tabela 2'!Q$11,'PCP - Tabela 1'!I918,""))))</f>
        <v>0</v>
      </c>
      <c r="M895" s="189"/>
      <c r="N895" s="189"/>
      <c r="O895" s="189"/>
      <c r="P895" s="189"/>
      <c r="Q895" s="190">
        <f t="shared" si="49"/>
        <v>0</v>
      </c>
      <c r="R895" s="190"/>
    </row>
    <row r="896" spans="1:18" ht="13.35" customHeight="1" x14ac:dyDescent="0.2">
      <c r="A896" s="36">
        <v>8</v>
      </c>
      <c r="B896" s="587" t="s">
        <v>69</v>
      </c>
      <c r="C896" s="587"/>
      <c r="D896" s="587"/>
      <c r="E896" s="587"/>
      <c r="F896" s="38"/>
      <c r="G896" s="172" t="str">
        <f>IF(F896=0,"",(F896/('Relatório PCP - Tabela 3'!P$190*'Relatório PCP - Tabela 3'!Q$190))*1000)</f>
        <v/>
      </c>
      <c r="H896" s="173">
        <f>IF('Relatório PCP - Tabela 3'!F$6='PCP - Tabela 2'!E$11,'PCP - Tabela 1'!K880,IF('Relatório PCP - Tabela 3'!F$6='PCP - Tabela 2'!I$11,'PCP - Tabela 1'!L880,IF('Relatório PCP - Tabela 3'!F$6='PCP - Tabela 2'!M$11,'PCP - Tabela 1'!M880,IF('Relatório PCP - Tabela 3'!F$6='PCP - Tabela 2'!Q$11,'PCP - Tabela 1'!N880,""))))</f>
        <v>0</v>
      </c>
      <c r="I896" s="38"/>
      <c r="J896" s="602" t="str">
        <f>IF(I896=0,"",(I896/('Relatório PCP - Tabela 3'!P$192*'Relatório PCP - Tabela 3'!Q$192))*1000)</f>
        <v/>
      </c>
      <c r="K896" s="602"/>
      <c r="L896" s="173">
        <f>IF('Relatório PCP - Tabela 3'!F$6='PCP - Tabela 2'!E$11,'PCP - Tabela 1'!F919,IF('Relatório PCP - Tabela 3'!F$6='PCP - Tabela 2'!I$11,'PCP - Tabela 1'!G919,IF('Relatório PCP - Tabela 3'!F$6='PCP - Tabela 2'!M$11,'PCP - Tabela 1'!H919,IF('Relatório PCP - Tabela 3'!F$6='PCP - Tabela 2'!Q$11,'PCP - Tabela 1'!I919,""))))</f>
        <v>0</v>
      </c>
      <c r="M896" s="189"/>
      <c r="N896" s="189"/>
      <c r="O896" s="189"/>
      <c r="P896" s="189"/>
      <c r="Q896" s="190">
        <f t="shared" si="49"/>
        <v>0</v>
      </c>
      <c r="R896" s="190"/>
    </row>
    <row r="897" spans="1:18" ht="13.35" customHeight="1" x14ac:dyDescent="0.2">
      <c r="A897" s="36">
        <v>9</v>
      </c>
      <c r="B897" s="587" t="s">
        <v>71</v>
      </c>
      <c r="C897" s="587"/>
      <c r="D897" s="587"/>
      <c r="E897" s="587"/>
      <c r="F897" s="38"/>
      <c r="G897" s="172" t="str">
        <f>IF(F897=0,"",(F897/('Relatório PCP - Tabela 3'!P$190*'Relatório PCP - Tabela 3'!Q$190))*1000)</f>
        <v/>
      </c>
      <c r="H897" s="173">
        <f>IF('Relatório PCP - Tabela 3'!F$6='PCP - Tabela 2'!E$11,'PCP - Tabela 1'!K881,IF('Relatório PCP - Tabela 3'!F$6='PCP - Tabela 2'!I$11,'PCP - Tabela 1'!L881,IF('Relatório PCP - Tabela 3'!F$6='PCP - Tabela 2'!M$11,'PCP - Tabela 1'!M881,IF('Relatório PCP - Tabela 3'!F$6='PCP - Tabela 2'!Q$11,'PCP - Tabela 1'!N881,""))))</f>
        <v>0</v>
      </c>
      <c r="I897" s="38"/>
      <c r="J897" s="602" t="str">
        <f>IF(I897=0,"",(I897/('Relatório PCP - Tabela 3'!P$192*'Relatório PCP - Tabela 3'!Q$192))*1000)</f>
        <v/>
      </c>
      <c r="K897" s="602"/>
      <c r="L897" s="173">
        <f>IF('Relatório PCP - Tabela 3'!F$6='PCP - Tabela 2'!E$11,'PCP - Tabela 1'!F920,IF('Relatório PCP - Tabela 3'!F$6='PCP - Tabela 2'!I$11,'PCP - Tabela 1'!G920,IF('Relatório PCP - Tabela 3'!F$6='PCP - Tabela 2'!M$11,'PCP - Tabela 1'!H920,IF('Relatório PCP - Tabela 3'!F$6='PCP - Tabela 2'!Q$11,'PCP - Tabela 1'!I920,""))))</f>
        <v>0</v>
      </c>
      <c r="M897" s="189"/>
      <c r="N897" s="189"/>
      <c r="O897" s="189"/>
      <c r="P897" s="189"/>
      <c r="Q897" s="190">
        <f t="shared" si="49"/>
        <v>0</v>
      </c>
      <c r="R897" s="190"/>
    </row>
    <row r="898" spans="1:18" ht="13.35" customHeight="1" x14ac:dyDescent="0.2">
      <c r="A898" s="36">
        <v>10</v>
      </c>
      <c r="B898" s="587" t="s">
        <v>73</v>
      </c>
      <c r="C898" s="587"/>
      <c r="D898" s="587"/>
      <c r="E898" s="587"/>
      <c r="F898" s="38"/>
      <c r="G898" s="172" t="str">
        <f>IF(F898=0,"",(F898/('Relatório PCP - Tabela 3'!P$190*'Relatório PCP - Tabela 3'!Q$190))*1000)</f>
        <v/>
      </c>
      <c r="H898" s="173">
        <f>IF('Relatório PCP - Tabela 3'!F$6='PCP - Tabela 2'!E$11,'PCP - Tabela 1'!K882,IF('Relatório PCP - Tabela 3'!F$6='PCP - Tabela 2'!I$11,'PCP - Tabela 1'!L882,IF('Relatório PCP - Tabela 3'!F$6='PCP - Tabela 2'!M$11,'PCP - Tabela 1'!M882,IF('Relatório PCP - Tabela 3'!F$6='PCP - Tabela 2'!Q$11,'PCP - Tabela 1'!N882,""))))</f>
        <v>0</v>
      </c>
      <c r="I898" s="38"/>
      <c r="J898" s="602" t="str">
        <f>IF(I898=0,"",(I898/('Relatório PCP - Tabela 3'!P$192*'Relatório PCP - Tabela 3'!Q$192))*1000)</f>
        <v/>
      </c>
      <c r="K898" s="602"/>
      <c r="L898" s="173">
        <f>IF('Relatório PCP - Tabela 3'!F$6='PCP - Tabela 2'!E$11,'PCP - Tabela 1'!F921,IF('Relatório PCP - Tabela 3'!F$6='PCP - Tabela 2'!I$11,'PCP - Tabela 1'!G921,IF('Relatório PCP - Tabela 3'!F$6='PCP - Tabela 2'!M$11,'PCP - Tabela 1'!H921,IF('Relatório PCP - Tabela 3'!F$6='PCP - Tabela 2'!Q$11,'PCP - Tabela 1'!I921,""))))</f>
        <v>0</v>
      </c>
      <c r="M898" s="189"/>
      <c r="N898" s="189"/>
      <c r="O898" s="189"/>
      <c r="P898" s="189"/>
      <c r="Q898" s="190">
        <f t="shared" si="49"/>
        <v>0</v>
      </c>
      <c r="R898" s="190"/>
    </row>
    <row r="899" spans="1:18" ht="13.35" customHeight="1" x14ac:dyDescent="0.2">
      <c r="A899" s="36">
        <v>11</v>
      </c>
      <c r="B899" s="587" t="s">
        <v>75</v>
      </c>
      <c r="C899" s="587"/>
      <c r="D899" s="587"/>
      <c r="E899" s="587"/>
      <c r="F899" s="38"/>
      <c r="G899" s="172" t="str">
        <f>IF(F899=0,"",(F899/('Relatório PCP - Tabela 3'!P$190*'Relatório PCP - Tabela 3'!Q$190))*1000)</f>
        <v/>
      </c>
      <c r="H899" s="173">
        <f>IF('Relatório PCP - Tabela 3'!F$6='PCP - Tabela 2'!E$11,'PCP - Tabela 1'!K883,IF('Relatório PCP - Tabela 3'!F$6='PCP - Tabela 2'!I$11,'PCP - Tabela 1'!L883,IF('Relatório PCP - Tabela 3'!F$6='PCP - Tabela 2'!M$11,'PCP - Tabela 1'!M883,IF('Relatório PCP - Tabela 3'!F$6='PCP - Tabela 2'!Q$11,'PCP - Tabela 1'!N883,""))))</f>
        <v>0</v>
      </c>
      <c r="I899" s="38"/>
      <c r="J899" s="602" t="str">
        <f>IF(I899=0,"",(I899/('Relatório PCP - Tabela 3'!P$192*'Relatório PCP - Tabela 3'!Q$192))*1000)</f>
        <v/>
      </c>
      <c r="K899" s="602"/>
      <c r="L899" s="173">
        <f>IF('Relatório PCP - Tabela 3'!F$6='PCP - Tabela 2'!E$11,'PCP - Tabela 1'!F922,IF('Relatório PCP - Tabela 3'!F$6='PCP - Tabela 2'!I$11,'PCP - Tabela 1'!G922,IF('Relatório PCP - Tabela 3'!F$6='PCP - Tabela 2'!M$11,'PCP - Tabela 1'!H922,IF('Relatório PCP - Tabela 3'!F$6='PCP - Tabela 2'!Q$11,'PCP - Tabela 1'!I922,""))))</f>
        <v>0</v>
      </c>
      <c r="M899" s="189"/>
      <c r="N899" s="189"/>
      <c r="O899" s="189"/>
      <c r="P899" s="189"/>
      <c r="Q899" s="190">
        <f t="shared" si="49"/>
        <v>0</v>
      </c>
      <c r="R899" s="190"/>
    </row>
    <row r="900" spans="1:18" ht="13.35" customHeight="1" x14ac:dyDescent="0.2">
      <c r="A900" s="36">
        <v>12</v>
      </c>
      <c r="B900" s="587" t="s">
        <v>77</v>
      </c>
      <c r="C900" s="587"/>
      <c r="D900" s="587"/>
      <c r="E900" s="587"/>
      <c r="F900" s="38"/>
      <c r="G900" s="172" t="str">
        <f>IF(F900=0,"",(F900/('Relatório PCP - Tabela 3'!P$190*'Relatório PCP - Tabela 3'!Q$190))*1000)</f>
        <v/>
      </c>
      <c r="H900" s="173">
        <f>IF('Relatório PCP - Tabela 3'!F$6='PCP - Tabela 2'!E$11,'PCP - Tabela 1'!K884,IF('Relatório PCP - Tabela 3'!F$6='PCP - Tabela 2'!I$11,'PCP - Tabela 1'!L884,IF('Relatório PCP - Tabela 3'!F$6='PCP - Tabela 2'!M$11,'PCP - Tabela 1'!M884,IF('Relatório PCP - Tabela 3'!F$6='PCP - Tabela 2'!Q$11,'PCP - Tabela 1'!N884,""))))</f>
        <v>0</v>
      </c>
      <c r="I900" s="38"/>
      <c r="J900" s="602" t="str">
        <f>IF(I900=0,"",(I900/('Relatório PCP - Tabela 3'!P$192*'Relatório PCP - Tabela 3'!Q$192))*1000)</f>
        <v/>
      </c>
      <c r="K900" s="602"/>
      <c r="L900" s="173">
        <f>IF('Relatório PCP - Tabela 3'!F$6='PCP - Tabela 2'!E$11,'PCP - Tabela 1'!F923,IF('Relatório PCP - Tabela 3'!F$6='PCP - Tabela 2'!I$11,'PCP - Tabela 1'!G923,IF('Relatório PCP - Tabela 3'!F$6='PCP - Tabela 2'!M$11,'PCP - Tabela 1'!H923,IF('Relatório PCP - Tabela 3'!F$6='PCP - Tabela 2'!Q$11,'PCP - Tabela 1'!I923,""))))</f>
        <v>0</v>
      </c>
      <c r="M900" s="189"/>
      <c r="N900" s="189"/>
      <c r="O900" s="189"/>
      <c r="P900" s="189"/>
      <c r="Q900" s="190">
        <f t="shared" si="49"/>
        <v>0</v>
      </c>
      <c r="R900" s="190"/>
    </row>
    <row r="901" spans="1:18" ht="13.35" customHeight="1" x14ac:dyDescent="0.2">
      <c r="A901" s="36">
        <v>13</v>
      </c>
      <c r="B901" s="587" t="s">
        <v>79</v>
      </c>
      <c r="C901" s="587"/>
      <c r="D901" s="587"/>
      <c r="E901" s="587"/>
      <c r="F901" s="38"/>
      <c r="G901" s="172" t="str">
        <f>IF(F901=0,"",(F901/('Relatório PCP - Tabela 3'!P$190*'Relatório PCP - Tabela 3'!Q$190))*1000)</f>
        <v/>
      </c>
      <c r="H901" s="173">
        <f>IF('Relatório PCP - Tabela 3'!F$6='PCP - Tabela 2'!E$11,'PCP - Tabela 1'!K885,IF('Relatório PCP - Tabela 3'!F$6='PCP - Tabela 2'!I$11,'PCP - Tabela 1'!L885,IF('Relatório PCP - Tabela 3'!F$6='PCP - Tabela 2'!M$11,'PCP - Tabela 1'!M885,IF('Relatório PCP - Tabela 3'!F$6='PCP - Tabela 2'!Q$11,'PCP - Tabela 1'!N885,""))))</f>
        <v>0</v>
      </c>
      <c r="I901" s="38"/>
      <c r="J901" s="602" t="str">
        <f>IF(I901=0,"",(I901/('Relatório PCP - Tabela 3'!P$192*'Relatório PCP - Tabela 3'!Q$192))*1000)</f>
        <v/>
      </c>
      <c r="K901" s="602"/>
      <c r="L901" s="173">
        <f>IF('Relatório PCP - Tabela 3'!F$6='PCP - Tabela 2'!E$11,'PCP - Tabela 1'!F924,IF('Relatório PCP - Tabela 3'!F$6='PCP - Tabela 2'!I$11,'PCP - Tabela 1'!G924,IF('Relatório PCP - Tabela 3'!F$6='PCP - Tabela 2'!M$11,'PCP - Tabela 1'!H924,IF('Relatório PCP - Tabela 3'!F$6='PCP - Tabela 2'!Q$11,'PCP - Tabela 1'!I924,""))))</f>
        <v>0</v>
      </c>
      <c r="M901" s="189"/>
      <c r="N901" s="189"/>
      <c r="O901" s="189"/>
      <c r="P901" s="189"/>
      <c r="Q901" s="190">
        <f t="shared" si="49"/>
        <v>0</v>
      </c>
      <c r="R901" s="190"/>
    </row>
    <row r="902" spans="1:18" ht="13.35" customHeight="1" x14ac:dyDescent="0.2">
      <c r="A902" s="36">
        <v>14</v>
      </c>
      <c r="B902" s="587" t="s">
        <v>81</v>
      </c>
      <c r="C902" s="587"/>
      <c r="D902" s="587"/>
      <c r="E902" s="587"/>
      <c r="F902" s="38"/>
      <c r="G902" s="172" t="str">
        <f>IF(F902=0,"",(F902/('Relatório PCP - Tabela 3'!P$190*'Relatório PCP - Tabela 3'!Q$190))*1000)</f>
        <v/>
      </c>
      <c r="H902" s="173">
        <f>IF('Relatório PCP - Tabela 3'!F$6='PCP - Tabela 2'!E$11,'PCP - Tabela 1'!K886,IF('Relatório PCP - Tabela 3'!F$6='PCP - Tabela 2'!I$11,'PCP - Tabela 1'!L886,IF('Relatório PCP - Tabela 3'!F$6='PCP - Tabela 2'!M$11,'PCP - Tabela 1'!M886,IF('Relatório PCP - Tabela 3'!F$6='PCP - Tabela 2'!Q$11,'PCP - Tabela 1'!N886,""))))</f>
        <v>0</v>
      </c>
      <c r="I902" s="38"/>
      <c r="J902" s="602" t="str">
        <f>IF(I902=0,"",(I902/('Relatório PCP - Tabela 3'!P$192*'Relatório PCP - Tabela 3'!Q$192))*1000)</f>
        <v/>
      </c>
      <c r="K902" s="602"/>
      <c r="L902" s="173">
        <f>IF('Relatório PCP - Tabela 3'!F$6='PCP - Tabela 2'!E$11,'PCP - Tabela 1'!F925,IF('Relatório PCP - Tabela 3'!F$6='PCP - Tabela 2'!I$11,'PCP - Tabela 1'!G925,IF('Relatório PCP - Tabela 3'!F$6='PCP - Tabela 2'!M$11,'PCP - Tabela 1'!H925,IF('Relatório PCP - Tabela 3'!F$6='PCP - Tabela 2'!Q$11,'PCP - Tabela 1'!I925,""))))</f>
        <v>0</v>
      </c>
      <c r="M902" s="189"/>
      <c r="N902" s="189"/>
      <c r="O902" s="189"/>
      <c r="P902" s="189"/>
      <c r="Q902" s="190">
        <f t="shared" si="49"/>
        <v>0</v>
      </c>
      <c r="R902" s="190"/>
    </row>
    <row r="903" spans="1:18" ht="13.35" customHeight="1" x14ac:dyDescent="0.2">
      <c r="A903" s="36">
        <v>15</v>
      </c>
      <c r="B903" s="587" t="s">
        <v>83</v>
      </c>
      <c r="C903" s="587"/>
      <c r="D903" s="587"/>
      <c r="E903" s="587"/>
      <c r="F903" s="38"/>
      <c r="G903" s="172" t="str">
        <f>IF(F903=0,"",(F903/('Relatório PCP - Tabela 3'!P$190*'Relatório PCP - Tabela 3'!Q$190))*1000)</f>
        <v/>
      </c>
      <c r="H903" s="173">
        <f>IF('Relatório PCP - Tabela 3'!F$6='PCP - Tabela 2'!E$11,'PCP - Tabela 1'!K887,IF('Relatório PCP - Tabela 3'!F$6='PCP - Tabela 2'!I$11,'PCP - Tabela 1'!L887,IF('Relatório PCP - Tabela 3'!F$6='PCP - Tabela 2'!M$11,'PCP - Tabela 1'!M887,IF('Relatório PCP - Tabela 3'!F$6='PCP - Tabela 2'!Q$11,'PCP - Tabela 1'!N887,""))))</f>
        <v>0</v>
      </c>
      <c r="I903" s="38"/>
      <c r="J903" s="602" t="str">
        <f>IF(I903=0,"",(I903/('Relatório PCP - Tabela 3'!P$192*'Relatório PCP - Tabela 3'!Q$192))*1000)</f>
        <v/>
      </c>
      <c r="K903" s="602"/>
      <c r="L903" s="173">
        <f>IF('Relatório PCP - Tabela 3'!F$6='PCP - Tabela 2'!E$11,'PCP - Tabela 1'!F926,IF('Relatório PCP - Tabela 3'!F$6='PCP - Tabela 2'!I$11,'PCP - Tabela 1'!G926,IF('Relatório PCP - Tabela 3'!F$6='PCP - Tabela 2'!M$11,'PCP - Tabela 1'!H926,IF('Relatório PCP - Tabela 3'!F$6='PCP - Tabela 2'!Q$11,'PCP - Tabela 1'!I926,""))))</f>
        <v>0</v>
      </c>
      <c r="M903" s="189"/>
      <c r="N903" s="189"/>
      <c r="O903" s="189"/>
      <c r="P903" s="189"/>
      <c r="Q903" s="190">
        <f t="shared" si="49"/>
        <v>0</v>
      </c>
      <c r="R903" s="190"/>
    </row>
    <row r="904" spans="1:18" ht="13.35" customHeight="1" x14ac:dyDescent="0.2">
      <c r="A904" s="36">
        <v>16</v>
      </c>
      <c r="B904" s="587" t="s">
        <v>85</v>
      </c>
      <c r="C904" s="587"/>
      <c r="D904" s="587"/>
      <c r="E904" s="587"/>
      <c r="F904" s="38"/>
      <c r="G904" s="172" t="str">
        <f>IF(F904=0,"",(F904/('Relatório PCP - Tabela 3'!P$190*'Relatório PCP - Tabela 3'!Q$190))*1000)</f>
        <v/>
      </c>
      <c r="H904" s="173">
        <f>IF('Relatório PCP - Tabela 3'!F$6='PCP - Tabela 2'!E$11,'PCP - Tabela 1'!K888,IF('Relatório PCP - Tabela 3'!F$6='PCP - Tabela 2'!I$11,'PCP - Tabela 1'!L888,IF('Relatório PCP - Tabela 3'!F$6='PCP - Tabela 2'!M$11,'PCP - Tabela 1'!M888,IF('Relatório PCP - Tabela 3'!F$6='PCP - Tabela 2'!Q$11,'PCP - Tabela 1'!N888,""))))</f>
        <v>0</v>
      </c>
      <c r="I904" s="38"/>
      <c r="J904" s="602" t="str">
        <f>IF(I904=0,"",(I904/('Relatório PCP - Tabela 3'!P$192*'Relatório PCP - Tabela 3'!Q$192))*1000)</f>
        <v/>
      </c>
      <c r="K904" s="602"/>
      <c r="L904" s="173">
        <f>IF('Relatório PCP - Tabela 3'!F$6='PCP - Tabela 2'!E$11,'PCP - Tabela 1'!F927,IF('Relatório PCP - Tabela 3'!F$6='PCP - Tabela 2'!I$11,'PCP - Tabela 1'!G927,IF('Relatório PCP - Tabela 3'!F$6='PCP - Tabela 2'!M$11,'PCP - Tabela 1'!H927,IF('Relatório PCP - Tabela 3'!F$6='PCP - Tabela 2'!Q$11,'PCP - Tabela 1'!I927,""))))</f>
        <v>0</v>
      </c>
      <c r="M904" s="189"/>
      <c r="N904" s="189"/>
      <c r="O904" s="189"/>
      <c r="P904" s="189"/>
      <c r="Q904" s="190">
        <f t="shared" si="49"/>
        <v>0</v>
      </c>
      <c r="R904" s="190"/>
    </row>
    <row r="905" spans="1:18" ht="13.35" customHeight="1" x14ac:dyDescent="0.2">
      <c r="A905" s="36">
        <v>17</v>
      </c>
      <c r="B905" s="587" t="s">
        <v>87</v>
      </c>
      <c r="C905" s="587"/>
      <c r="D905" s="587"/>
      <c r="E905" s="587"/>
      <c r="F905" s="38"/>
      <c r="G905" s="172" t="str">
        <f>IF(F905=0,"",(F905/('Relatório PCP - Tabela 3'!P$190*'Relatório PCP - Tabela 3'!Q$190))*1000)</f>
        <v/>
      </c>
      <c r="H905" s="173">
        <f>IF('Relatório PCP - Tabela 3'!F$6='PCP - Tabela 2'!E$11,'PCP - Tabela 1'!K889,IF('Relatório PCP - Tabela 3'!F$6='PCP - Tabela 2'!I$11,'PCP - Tabela 1'!L889,IF('Relatório PCP - Tabela 3'!F$6='PCP - Tabela 2'!M$11,'PCP - Tabela 1'!M889,IF('Relatório PCP - Tabela 3'!F$6='PCP - Tabela 2'!Q$11,'PCP - Tabela 1'!N889,""))))</f>
        <v>0</v>
      </c>
      <c r="I905" s="38"/>
      <c r="J905" s="602" t="str">
        <f>IF(I905=0,"",(I905/('Relatório PCP - Tabela 3'!P$192*'Relatório PCP - Tabela 3'!Q$192))*1000)</f>
        <v/>
      </c>
      <c r="K905" s="602"/>
      <c r="L905" s="173">
        <f>IF('Relatório PCP - Tabela 3'!F$6='PCP - Tabela 2'!E$11,'PCP - Tabela 1'!F928,IF('Relatório PCP - Tabela 3'!F$6='PCP - Tabela 2'!I$11,'PCP - Tabela 1'!G928,IF('Relatório PCP - Tabela 3'!F$6='PCP - Tabela 2'!M$11,'PCP - Tabela 1'!H928,IF('Relatório PCP - Tabela 3'!F$6='PCP - Tabela 2'!Q$11,'PCP - Tabela 1'!I928,""))))</f>
        <v>0</v>
      </c>
      <c r="M905" s="189"/>
      <c r="N905" s="189"/>
      <c r="O905" s="189"/>
      <c r="P905" s="189"/>
      <c r="Q905" s="190">
        <f t="shared" si="49"/>
        <v>0</v>
      </c>
      <c r="R905" s="190"/>
    </row>
    <row r="906" spans="1:18" ht="13.35" customHeight="1" x14ac:dyDescent="0.2">
      <c r="A906" s="36">
        <v>18</v>
      </c>
      <c r="B906" s="499" t="s">
        <v>89</v>
      </c>
      <c r="C906" s="499"/>
      <c r="D906" s="499"/>
      <c r="E906" s="499"/>
      <c r="F906" s="38"/>
      <c r="G906" s="172" t="str">
        <f>IF(F906=0,"",(F906/('Relatório PCP - Tabela 3'!P$190*'Relatório PCP - Tabela 3'!Q$190))*1000)</f>
        <v/>
      </c>
      <c r="H906" s="173">
        <f>IF('Relatório PCP - Tabela 3'!F$6='PCP - Tabela 2'!E$11,'PCP - Tabela 1'!K890,IF('Relatório PCP - Tabela 3'!F$6='PCP - Tabela 2'!I$11,'PCP - Tabela 1'!L890,IF('Relatório PCP - Tabela 3'!F$6='PCP - Tabela 2'!M$11,'PCP - Tabela 1'!M890,IF('Relatório PCP - Tabela 3'!F$6='PCP - Tabela 2'!Q$11,'PCP - Tabela 1'!N890,""))))</f>
        <v>0</v>
      </c>
      <c r="I906" s="38"/>
      <c r="J906" s="602" t="str">
        <f>IF(I906=0,"",(I906/('Relatório PCP - Tabela 3'!P$192*'Relatório PCP - Tabela 3'!Q$192))*1000)</f>
        <v/>
      </c>
      <c r="K906" s="602"/>
      <c r="L906" s="173">
        <f>IF('Relatório PCP - Tabela 3'!F$6='PCP - Tabela 2'!E$11,'PCP - Tabela 1'!F929,IF('Relatório PCP - Tabela 3'!F$6='PCP - Tabela 2'!I$11,'PCP - Tabela 1'!G929,IF('Relatório PCP - Tabela 3'!F$6='PCP - Tabela 2'!M$11,'PCP - Tabela 1'!H929,IF('Relatório PCP - Tabela 3'!F$6='PCP - Tabela 2'!Q$11,'PCP - Tabela 1'!I929,""))))</f>
        <v>0</v>
      </c>
      <c r="M906" s="166"/>
      <c r="N906" s="166"/>
      <c r="O906" s="166"/>
      <c r="P906" s="166"/>
      <c r="Q906" s="190">
        <f t="shared" si="49"/>
        <v>0</v>
      </c>
      <c r="R906" s="192"/>
    </row>
    <row r="907" spans="1:18" ht="13.35" customHeight="1" x14ac:dyDescent="0.2">
      <c r="A907" s="36">
        <v>19</v>
      </c>
      <c r="B907" s="587" t="s">
        <v>92</v>
      </c>
      <c r="C907" s="587"/>
      <c r="D907" s="587"/>
      <c r="E907" s="587"/>
      <c r="F907" s="38"/>
      <c r="G907" s="172" t="str">
        <f>IF(F907=0,"",(F907/('Relatório PCP - Tabela 3'!P$190*'Relatório PCP - Tabela 3'!Q$190))*1000)</f>
        <v/>
      </c>
      <c r="H907" s="173">
        <f>IF('Relatório PCP - Tabela 3'!F$6='PCP - Tabela 2'!E$11,'PCP - Tabela 1'!K891,IF('Relatório PCP - Tabela 3'!F$6='PCP - Tabela 2'!I$11,'PCP - Tabela 1'!L891,IF('Relatório PCP - Tabela 3'!F$6='PCP - Tabela 2'!M$11,'PCP - Tabela 1'!M891,IF('Relatório PCP - Tabela 3'!F$6='PCP - Tabela 2'!Q$11,'PCP - Tabela 1'!N891,""))))</f>
        <v>0</v>
      </c>
      <c r="I907" s="38"/>
      <c r="J907" s="602" t="str">
        <f>IF(I907=0,"",(I907/('Relatório PCP - Tabela 3'!P$192*'Relatório PCP - Tabela 3'!Q$192))*1000)</f>
        <v/>
      </c>
      <c r="K907" s="602"/>
      <c r="L907" s="173">
        <f>IF('Relatório PCP - Tabela 3'!F$6='PCP - Tabela 2'!E$11,'PCP - Tabela 1'!F930,IF('Relatório PCP - Tabela 3'!F$6='PCP - Tabela 2'!I$11,'PCP - Tabela 1'!G930,IF('Relatório PCP - Tabela 3'!F$6='PCP - Tabela 2'!M$11,'PCP - Tabela 1'!H930,IF('Relatório PCP - Tabela 3'!F$6='PCP - Tabela 2'!Q$11,'PCP - Tabela 1'!I930,""))))</f>
        <v>0</v>
      </c>
      <c r="M907" s="189"/>
      <c r="N907" s="189"/>
      <c r="O907" s="189"/>
      <c r="P907" s="189"/>
      <c r="Q907" s="190">
        <f t="shared" si="49"/>
        <v>0</v>
      </c>
      <c r="R907" s="190"/>
    </row>
    <row r="908" spans="1:18" ht="13.35" customHeight="1" x14ac:dyDescent="0.2">
      <c r="A908" s="44"/>
      <c r="B908" s="499" t="s">
        <v>220</v>
      </c>
      <c r="C908" s="499"/>
      <c r="D908" s="499"/>
      <c r="E908" s="499"/>
      <c r="F908" s="178"/>
      <c r="G908" s="193"/>
      <c r="H908" s="180"/>
      <c r="I908" s="178"/>
      <c r="J908" s="609"/>
      <c r="K908" s="609"/>
      <c r="L908" s="180"/>
      <c r="M908" s="189"/>
      <c r="N908" s="189"/>
      <c r="O908" s="189"/>
      <c r="P908" s="189"/>
      <c r="Q908" s="190"/>
      <c r="R908" s="190"/>
    </row>
    <row r="909" spans="1:18" ht="13.35" customHeight="1" x14ac:dyDescent="0.2">
      <c r="A909" s="36">
        <v>20</v>
      </c>
      <c r="B909" s="600" t="str">
        <f>B871</f>
        <v/>
      </c>
      <c r="C909" s="600"/>
      <c r="D909" s="600"/>
      <c r="E909" s="600"/>
      <c r="F909" s="38"/>
      <c r="G909" s="172" t="str">
        <f>IF(F909=0,"",(F909/('Relatório PCP - Tabela 3'!P$190*'Relatório PCP - Tabela 3'!Q$190))*1000)</f>
        <v/>
      </c>
      <c r="H909" s="173">
        <f>IF('Relatório PCP - Tabela 3'!F$6='PCP - Tabela 2'!E$11,'PCP - Tabela 1'!K893,IF('Relatório PCP - Tabela 3'!F$6='PCP - Tabela 2'!I$11,'PCP - Tabela 1'!L893,IF('Relatório PCP - Tabela 3'!F$6='PCP - Tabela 2'!M$11,'PCP - Tabela 1'!M893,IF('Relatório PCP - Tabela 3'!F$6='PCP - Tabela 2'!Q$11,'PCP - Tabela 1'!N893,""))))</f>
        <v>0</v>
      </c>
      <c r="I909" s="38"/>
      <c r="J909" s="602" t="str">
        <f>IF(I909=0,"",(I909/('Relatório PCP - Tabela 3'!P$192*'Relatório PCP - Tabela 3'!Q$192))*1000)</f>
        <v/>
      </c>
      <c r="K909" s="602"/>
      <c r="L909" s="173">
        <f>IF('Relatório PCP - Tabela 3'!F$6='PCP - Tabela 2'!E$11,'PCP - Tabela 1'!F932,IF('Relatório PCP - Tabela 3'!F$6='PCP - Tabela 2'!I$11,'PCP - Tabela 1'!G932,IF('Relatório PCP - Tabela 3'!F$6='PCP - Tabela 2'!M$11,'PCP - Tabela 1'!H932,IF('Relatório PCP - Tabela 3'!F$6='PCP - Tabela 2'!Q$11,'PCP - Tabela 1'!I932,""))))</f>
        <v>0</v>
      </c>
      <c r="M909" s="189"/>
      <c r="N909" s="189"/>
      <c r="O909" s="189"/>
      <c r="P909" s="189"/>
      <c r="Q909" s="190">
        <f>F909+I909</f>
        <v>0</v>
      </c>
      <c r="R909" s="190"/>
    </row>
    <row r="910" spans="1:18" ht="13.35" customHeight="1" x14ac:dyDescent="0.2">
      <c r="A910" s="36">
        <v>21</v>
      </c>
      <c r="B910" s="564" t="str">
        <f>B872</f>
        <v/>
      </c>
      <c r="C910" s="564"/>
      <c r="D910" s="564"/>
      <c r="E910" s="564"/>
      <c r="F910" s="38"/>
      <c r="G910" s="172" t="str">
        <f>IF(F910=0,"",(F910/('Relatório PCP - Tabela 3'!P$190*'Relatório PCP - Tabela 3'!Q$190))*1000)</f>
        <v/>
      </c>
      <c r="H910" s="173">
        <f>IF('Relatório PCP - Tabela 3'!F$6='PCP - Tabela 2'!E$11,'PCP - Tabela 1'!K894,IF('Relatório PCP - Tabela 3'!F$6='PCP - Tabela 2'!I$11,'PCP - Tabela 1'!L894,IF('Relatório PCP - Tabela 3'!F$6='PCP - Tabela 2'!M$11,'PCP - Tabela 1'!M894,IF('Relatório PCP - Tabela 3'!F$6='PCP - Tabela 2'!Q$11,'PCP - Tabela 1'!N894,""))))</f>
        <v>0</v>
      </c>
      <c r="I910" s="38"/>
      <c r="J910" s="602" t="str">
        <f>IF(I910=0,"",(I910/('Relatório PCP - Tabela 3'!P$192*'Relatório PCP - Tabela 3'!Q$192))*1000)</f>
        <v/>
      </c>
      <c r="K910" s="602"/>
      <c r="L910" s="173">
        <f>IF('Relatório PCP - Tabela 3'!F$6='PCP - Tabela 2'!E$11,'PCP - Tabela 1'!F933,IF('Relatório PCP - Tabela 3'!F$6='PCP - Tabela 2'!I$11,'PCP - Tabela 1'!G933,IF('Relatório PCP - Tabela 3'!F$6='PCP - Tabela 2'!M$11,'PCP - Tabela 1'!H933,IF('Relatório PCP - Tabela 3'!F$6='PCP - Tabela 2'!Q$11,'PCP - Tabela 1'!I933,""))))</f>
        <v>0</v>
      </c>
      <c r="M910" s="189"/>
      <c r="N910" s="189"/>
      <c r="O910" s="189"/>
      <c r="P910" s="189"/>
      <c r="Q910" s="190">
        <f>F910+I910</f>
        <v>0</v>
      </c>
      <c r="R910" s="190"/>
    </row>
    <row r="911" spans="1:18" ht="13.35" customHeight="1" x14ac:dyDescent="0.2">
      <c r="A911" s="36">
        <v>22</v>
      </c>
      <c r="B911" s="600" t="str">
        <f>B873</f>
        <v/>
      </c>
      <c r="C911" s="600"/>
      <c r="D911" s="600"/>
      <c r="E911" s="600"/>
      <c r="F911" s="38"/>
      <c r="G911" s="172" t="str">
        <f>IF(F911=0,"",(F911/('Relatório PCP - Tabela 3'!P$190*'Relatório PCP - Tabela 3'!Q$190))*1000)</f>
        <v/>
      </c>
      <c r="H911" s="173">
        <f>IF('Relatório PCP - Tabela 3'!F$6='PCP - Tabela 2'!E$11,'PCP - Tabela 1'!K895,IF('Relatório PCP - Tabela 3'!F$6='PCP - Tabela 2'!I$11,'PCP - Tabela 1'!L895,IF('Relatório PCP - Tabela 3'!F$6='PCP - Tabela 2'!M$11,'PCP - Tabela 1'!M895,IF('Relatório PCP - Tabela 3'!F$6='PCP - Tabela 2'!Q$11,'PCP - Tabela 1'!N895,""))))</f>
        <v>0</v>
      </c>
      <c r="I911" s="38"/>
      <c r="J911" s="602" t="str">
        <f>IF(I911=0,"",(I911/('Relatório PCP - Tabela 3'!P$192*'Relatório PCP - Tabela 3'!Q$192))*1000)</f>
        <v/>
      </c>
      <c r="K911" s="602"/>
      <c r="L911" s="173">
        <f>IF('Relatório PCP - Tabela 3'!F$6='PCP - Tabela 2'!E$11,'PCP - Tabela 1'!F934,IF('Relatório PCP - Tabela 3'!F$6='PCP - Tabela 2'!I$11,'PCP - Tabela 1'!G934,IF('Relatório PCP - Tabela 3'!F$6='PCP - Tabela 2'!M$11,'PCP - Tabela 1'!H934,IF('Relatório PCP - Tabela 3'!F$6='PCP - Tabela 2'!Q$11,'PCP - Tabela 1'!I934,""))))</f>
        <v>0</v>
      </c>
      <c r="M911" s="4"/>
      <c r="N911" s="4"/>
      <c r="O911" s="4"/>
      <c r="P911" s="4"/>
      <c r="Q911" s="190">
        <f>F911+I911</f>
        <v>0</v>
      </c>
    </row>
    <row r="912" spans="1:18" ht="13.35" customHeight="1" x14ac:dyDescent="0.2">
      <c r="A912" s="36">
        <v>23</v>
      </c>
      <c r="B912" s="600" t="str">
        <f>B874</f>
        <v/>
      </c>
      <c r="C912" s="600"/>
      <c r="D912" s="600"/>
      <c r="E912" s="600"/>
      <c r="F912" s="38"/>
      <c r="G912" s="172" t="str">
        <f>IF(F912=0,"",(F912/('Relatório PCP - Tabela 3'!P$190*'Relatório PCP - Tabela 3'!Q$190))*1000)</f>
        <v/>
      </c>
      <c r="H912" s="173">
        <f>IF('Relatório PCP - Tabela 3'!F$6='PCP - Tabela 2'!E$11,'PCP - Tabela 1'!K896,IF('Relatório PCP - Tabela 3'!F$6='PCP - Tabela 2'!I$11,'PCP - Tabela 1'!L896,IF('Relatório PCP - Tabela 3'!F$6='PCP - Tabela 2'!M$11,'PCP - Tabela 1'!M896,IF('Relatório PCP - Tabela 3'!F$6='PCP - Tabela 2'!Q$11,'PCP - Tabela 1'!N896,""))))</f>
        <v>0</v>
      </c>
      <c r="I912" s="38"/>
      <c r="J912" s="602" t="str">
        <f>IF(I912=0,"",(I912/('Relatório PCP - Tabela 3'!P$192*'Relatório PCP - Tabela 3'!Q$192))*1000)</f>
        <v/>
      </c>
      <c r="K912" s="602"/>
      <c r="L912" s="173">
        <f>IF('Relatório PCP - Tabela 3'!F$6='PCP - Tabela 2'!E$11,'PCP - Tabela 1'!F935,IF('Relatório PCP - Tabela 3'!F$6='PCP - Tabela 2'!I$11,'PCP - Tabela 1'!G935,IF('Relatório PCP - Tabela 3'!F$6='PCP - Tabela 2'!M$11,'PCP - Tabela 1'!H935,IF('Relatório PCP - Tabela 3'!F$6='PCP - Tabela 2'!Q$11,'PCP - Tabela 1'!I935,""))))</f>
        <v>0</v>
      </c>
      <c r="M912" s="4"/>
      <c r="N912" s="4"/>
      <c r="O912" s="4"/>
      <c r="P912" s="4"/>
      <c r="Q912" s="190">
        <f>F912+I912</f>
        <v>0</v>
      </c>
    </row>
    <row r="913" spans="1:18" ht="13.35" customHeight="1" x14ac:dyDescent="0.2">
      <c r="A913" s="36">
        <v>24</v>
      </c>
      <c r="B913" s="564" t="str">
        <f>B875</f>
        <v/>
      </c>
      <c r="C913" s="564"/>
      <c r="D913" s="564"/>
      <c r="E913" s="564"/>
      <c r="F913" s="38"/>
      <c r="G913" s="172" t="str">
        <f>IF(F913=0,"",(F913/('Relatório PCP - Tabela 3'!P$190*'Relatório PCP - Tabela 3'!Q$190))*1000)</f>
        <v/>
      </c>
      <c r="H913" s="173">
        <f>IF('Relatório PCP - Tabela 3'!F$6='PCP - Tabela 2'!E$11,'PCP - Tabela 1'!K897,IF('Relatório PCP - Tabela 3'!F$6='PCP - Tabela 2'!I$11,'PCP - Tabela 1'!L897,IF('Relatório PCP - Tabela 3'!F$6='PCP - Tabela 2'!M$11,'PCP - Tabela 1'!M897,IF('Relatório PCP - Tabela 3'!F$6='PCP - Tabela 2'!Q$11,'PCP - Tabela 1'!N897,""))))</f>
        <v>0</v>
      </c>
      <c r="I913" s="38"/>
      <c r="J913" s="602" t="str">
        <f>IF(I913=0,"",(I913/('Relatório PCP - Tabela 3'!P$192*'Relatório PCP - Tabela 3'!Q$192))*1000)</f>
        <v/>
      </c>
      <c r="K913" s="602"/>
      <c r="L913" s="194">
        <f>IF('Relatório PCP - Tabela 3'!F$6='PCP - Tabela 2'!E$11,'PCP - Tabela 1'!F936,IF('Relatório PCP - Tabela 3'!F$6='PCP - Tabela 2'!I$11,'PCP - Tabela 1'!G936,IF('Relatório PCP - Tabela 3'!F$6='PCP - Tabela 2'!M$11,'PCP - Tabela 1'!H936,IF('Relatório PCP - Tabela 3'!F$6='PCP - Tabela 2'!Q$11,'PCP - Tabela 1'!I936,""))))</f>
        <v>0</v>
      </c>
      <c r="M913" s="4"/>
      <c r="N913" s="4"/>
      <c r="O913" s="4"/>
      <c r="P913" s="4"/>
      <c r="Q913" s="190">
        <f>F913+I913</f>
        <v>0</v>
      </c>
    </row>
    <row r="914" spans="1:18" ht="6" customHeight="1" x14ac:dyDescent="0.2">
      <c r="A914" s="32"/>
      <c r="B914" s="35"/>
      <c r="C914" s="35"/>
      <c r="D914" s="35"/>
      <c r="E914" s="35"/>
      <c r="J914" s="13"/>
      <c r="K914" s="13"/>
      <c r="L914" s="195"/>
      <c r="O914" s="13"/>
      <c r="P914" s="13"/>
    </row>
    <row r="915" spans="1:18" ht="22.5" customHeight="1" x14ac:dyDescent="0.25">
      <c r="A915" s="497" t="s">
        <v>19</v>
      </c>
      <c r="B915" s="497"/>
      <c r="C915" s="497"/>
      <c r="D915" s="497"/>
      <c r="E915" s="505" t="str">
        <f>E877</f>
        <v>3R Petroleum</v>
      </c>
      <c r="F915" s="505"/>
      <c r="G915" s="505"/>
      <c r="H915" s="505"/>
      <c r="I915" s="505"/>
      <c r="K915" s="486" t="s">
        <v>21</v>
      </c>
      <c r="L915" s="486"/>
      <c r="M915" s="486"/>
      <c r="N915" s="486"/>
      <c r="O915" s="486"/>
      <c r="P915" s="158"/>
    </row>
    <row r="916" spans="1:18" ht="6" customHeight="1" x14ac:dyDescent="0.2">
      <c r="I916" s="22"/>
      <c r="K916" s="22"/>
      <c r="L916" s="22"/>
      <c r="M916" s="22"/>
      <c r="N916" s="22"/>
      <c r="O916" s="22"/>
      <c r="P916" s="22"/>
    </row>
    <row r="917" spans="1:18" ht="16.5" customHeight="1" x14ac:dyDescent="0.2">
      <c r="A917" s="487" t="s">
        <v>95</v>
      </c>
      <c r="B917" s="511">
        <f>B879</f>
        <v>5</v>
      </c>
      <c r="C917" s="13"/>
      <c r="D917" s="483" t="s">
        <v>250</v>
      </c>
      <c r="E917" s="483"/>
      <c r="F917" s="483"/>
      <c r="G917" s="483"/>
      <c r="H917" s="483"/>
      <c r="I917" s="483"/>
      <c r="K917" s="586" t="s">
        <v>222</v>
      </c>
      <c r="L917" s="586"/>
      <c r="M917" s="586"/>
      <c r="N917" s="586"/>
      <c r="O917" s="586"/>
      <c r="P917" s="159"/>
    </row>
    <row r="918" spans="1:18" ht="14.25" customHeight="1" x14ac:dyDescent="0.2">
      <c r="A918" s="487"/>
      <c r="B918" s="511"/>
      <c r="C918" s="13"/>
      <c r="D918" s="483" t="s">
        <v>7</v>
      </c>
      <c r="E918" s="483"/>
      <c r="F918" s="483"/>
      <c r="G918" s="483" t="s">
        <v>8</v>
      </c>
      <c r="H918" s="483"/>
      <c r="I918" s="483"/>
    </row>
    <row r="919" spans="1:18" ht="14.25" customHeight="1" x14ac:dyDescent="0.25">
      <c r="A919" s="477" t="s">
        <v>4</v>
      </c>
      <c r="B919" s="477"/>
      <c r="C919" s="23"/>
      <c r="D919" s="14" t="s">
        <v>9</v>
      </c>
      <c r="E919" s="14" t="s">
        <v>10</v>
      </c>
      <c r="F919" s="14" t="s">
        <v>11</v>
      </c>
      <c r="G919" s="14" t="s">
        <v>9</v>
      </c>
      <c r="H919" s="14" t="s">
        <v>10</v>
      </c>
      <c r="I919" s="14" t="s">
        <v>11</v>
      </c>
      <c r="K919" s="593" t="s">
        <v>223</v>
      </c>
      <c r="L919" s="593"/>
      <c r="M919" s="593"/>
      <c r="N919" s="593"/>
      <c r="O919" s="593"/>
      <c r="P919" s="22"/>
    </row>
    <row r="920" spans="1:18" ht="13.5" customHeight="1" x14ac:dyDescent="0.2">
      <c r="A920" s="551">
        <f>A882</f>
        <v>44986</v>
      </c>
      <c r="B920" s="551"/>
      <c r="C920" s="23"/>
      <c r="D920" s="72">
        <f t="shared" ref="D920:I920" si="50">D882</f>
        <v>2</v>
      </c>
      <c r="E920" s="72">
        <f t="shared" si="50"/>
        <v>8</v>
      </c>
      <c r="F920" s="73">
        <f t="shared" si="50"/>
        <v>2022</v>
      </c>
      <c r="G920" s="72">
        <f t="shared" si="50"/>
        <v>31</v>
      </c>
      <c r="H920" s="72">
        <f t="shared" si="50"/>
        <v>12</v>
      </c>
      <c r="I920" s="73">
        <f t="shared" si="50"/>
        <v>2022</v>
      </c>
      <c r="K920" s="594" t="s">
        <v>25</v>
      </c>
      <c r="L920" s="594"/>
      <c r="M920" s="594"/>
      <c r="N920" s="594"/>
      <c r="O920" s="594"/>
      <c r="P920" s="22"/>
      <c r="Q920" s="14" t="s">
        <v>546</v>
      </c>
    </row>
    <row r="921" spans="1:18" ht="6" customHeight="1" x14ac:dyDescent="0.2"/>
    <row r="922" spans="1:18" ht="16.5" customHeight="1" x14ac:dyDescent="0.2">
      <c r="A922" s="586" t="s">
        <v>522</v>
      </c>
      <c r="B922" s="586"/>
      <c r="C922" s="586"/>
      <c r="D922" s="586"/>
      <c r="E922" s="586"/>
      <c r="F922" s="586"/>
      <c r="G922" s="586"/>
      <c r="H922" s="586"/>
      <c r="I922" s="586"/>
      <c r="J922" s="586"/>
      <c r="K922" s="586"/>
      <c r="L922" s="586"/>
      <c r="M922" s="52"/>
      <c r="N922" s="52"/>
      <c r="O922" s="52"/>
      <c r="P922" s="52"/>
      <c r="Q922" s="52"/>
    </row>
    <row r="923" spans="1:18" ht="13.7" customHeight="1" x14ac:dyDescent="0.2">
      <c r="A923" s="603" t="s">
        <v>31</v>
      </c>
      <c r="B923" s="502" t="s">
        <v>98</v>
      </c>
      <c r="C923" s="502"/>
      <c r="D923" s="502"/>
      <c r="E923" s="502"/>
      <c r="F923" s="604" t="str">
        <f>'Relatório PCP - Tabela 3'!A194</f>
        <v/>
      </c>
      <c r="G923" s="604"/>
      <c r="H923" s="604"/>
      <c r="I923" s="604" t="str">
        <f>'Relatório PCP - Tabela 3'!A196</f>
        <v/>
      </c>
      <c r="J923" s="604"/>
      <c r="K923" s="604"/>
      <c r="L923" s="604"/>
      <c r="M923" s="52"/>
      <c r="N923" s="52"/>
      <c r="O923" s="52"/>
      <c r="P923" s="52"/>
      <c r="Q923" s="52"/>
    </row>
    <row r="924" spans="1:18" ht="12.75" customHeight="1" x14ac:dyDescent="0.2">
      <c r="A924" s="603"/>
      <c r="B924" s="502"/>
      <c r="C924" s="502"/>
      <c r="D924" s="502"/>
      <c r="E924" s="502"/>
      <c r="F924" s="182" t="s">
        <v>40</v>
      </c>
      <c r="G924" s="167" t="s">
        <v>40</v>
      </c>
      <c r="H924" s="183" t="s">
        <v>523</v>
      </c>
      <c r="I924" s="182" t="s">
        <v>40</v>
      </c>
      <c r="J924" s="608" t="s">
        <v>40</v>
      </c>
      <c r="K924" s="608"/>
      <c r="L924" s="183" t="s">
        <v>523</v>
      </c>
      <c r="M924" s="52"/>
      <c r="N924" s="52"/>
      <c r="O924" s="52"/>
      <c r="P924" s="52"/>
      <c r="Q924" s="52"/>
    </row>
    <row r="925" spans="1:18" ht="12.75" customHeight="1" x14ac:dyDescent="0.25">
      <c r="A925" s="603"/>
      <c r="B925" s="502"/>
      <c r="C925" s="502"/>
      <c r="D925" s="502"/>
      <c r="E925" s="502"/>
      <c r="F925" s="184" t="s">
        <v>480</v>
      </c>
      <c r="G925" s="168" t="s">
        <v>499</v>
      </c>
      <c r="H925" s="185" t="s">
        <v>524</v>
      </c>
      <c r="I925" s="184" t="s">
        <v>480</v>
      </c>
      <c r="J925" s="606" t="s">
        <v>499</v>
      </c>
      <c r="K925" s="606"/>
      <c r="L925" s="185" t="s">
        <v>524</v>
      </c>
      <c r="M925" s="52"/>
      <c r="N925" s="52"/>
      <c r="O925" s="52"/>
      <c r="P925" s="52"/>
      <c r="Q925" s="52"/>
    </row>
    <row r="926" spans="1:18" ht="13.5" customHeight="1" x14ac:dyDescent="0.25">
      <c r="A926" s="603"/>
      <c r="B926" s="502"/>
      <c r="C926" s="502"/>
      <c r="D926" s="502"/>
      <c r="E926" s="502"/>
      <c r="F926" s="186" t="s">
        <v>481</v>
      </c>
      <c r="G926" s="187" t="s">
        <v>504</v>
      </c>
      <c r="H926" s="188" t="s">
        <v>504</v>
      </c>
      <c r="I926" s="186" t="s">
        <v>481</v>
      </c>
      <c r="J926" s="607" t="s">
        <v>504</v>
      </c>
      <c r="K926" s="607"/>
      <c r="L926" s="188" t="s">
        <v>504</v>
      </c>
      <c r="M926" s="52"/>
      <c r="N926" s="52"/>
      <c r="O926" s="52"/>
      <c r="P926" s="52"/>
      <c r="Q926" s="52"/>
    </row>
    <row r="927" spans="1:18" ht="13.35" customHeight="1" x14ac:dyDescent="0.2">
      <c r="A927" s="36">
        <v>1</v>
      </c>
      <c r="B927" s="587" t="s">
        <v>55</v>
      </c>
      <c r="C927" s="587"/>
      <c r="D927" s="587"/>
      <c r="E927" s="587"/>
      <c r="F927" s="38"/>
      <c r="G927" s="172" t="str">
        <f>IF(F927=0,"",(F927/('Relatório PCP - Tabela 3'!P$194*'Relatório PCP - Tabela 3'!Q$194))*1000)</f>
        <v/>
      </c>
      <c r="H927" s="173">
        <f>IF('Relatório PCP - Tabela 3'!F$6='PCP - Tabela 2'!E$11,'PCP - Tabela 1'!K912,IF('Relatório PCP - Tabela 3'!F$6='PCP - Tabela 2'!I$11,'PCP - Tabela 1'!L912,IF('Relatório PCP - Tabela 3'!F$6='PCP - Tabela 2'!M$11,'PCP - Tabela 1'!M912,IF('Relatório PCP - Tabela 3'!F$6='PCP - Tabela 2'!Q$11,'PCP - Tabela 1'!N912,""))))</f>
        <v>0</v>
      </c>
      <c r="I927" s="38"/>
      <c r="J927" s="602" t="str">
        <f>IF(I927=0,"",(I927/('Relatório PCP - Tabela 3'!P$196*'Relatório PCP - Tabela 3'!Q$196))*1000)</f>
        <v/>
      </c>
      <c r="K927" s="602"/>
      <c r="L927" s="173">
        <f>IF('Relatório PCP - Tabela 3'!F$6='PCP - Tabela 2'!E$11,'PCP - Tabela 1'!F951,IF('Relatório PCP - Tabela 3'!F$6='PCP - Tabela 2'!I$11,'PCP - Tabela 1'!G951,IF('Relatório PCP - Tabela 3'!F$6='PCP - Tabela 2'!M$11,'PCP - Tabela 1'!H951,IF('Relatório PCP - Tabela 3'!F$6='PCP - Tabela 2'!Q$11,'PCP - Tabela 1'!I951,""))))</f>
        <v>0</v>
      </c>
      <c r="M927" s="189"/>
      <c r="N927" s="189"/>
      <c r="O927" s="189"/>
      <c r="P927" s="189"/>
      <c r="Q927" s="190">
        <f t="shared" ref="Q927:Q945" si="51">F927+I927</f>
        <v>0</v>
      </c>
      <c r="R927" s="190"/>
    </row>
    <row r="928" spans="1:18" ht="13.35" customHeight="1" x14ac:dyDescent="0.2">
      <c r="A928" s="36">
        <v>2</v>
      </c>
      <c r="B928" s="587" t="s">
        <v>57</v>
      </c>
      <c r="C928" s="587"/>
      <c r="D928" s="587"/>
      <c r="E928" s="587"/>
      <c r="F928" s="38"/>
      <c r="G928" s="172" t="str">
        <f>IF(F928=0,"",(F928/('Relatório PCP - Tabela 3'!P$194*'Relatório PCP - Tabela 3'!Q$194))*1000)</f>
        <v/>
      </c>
      <c r="H928" s="173">
        <f>IF('Relatório PCP - Tabela 3'!F$6='PCP - Tabela 2'!E$11,'PCP - Tabela 1'!K913,IF('Relatório PCP - Tabela 3'!F$6='PCP - Tabela 2'!I$11,'PCP - Tabela 1'!L913,IF('Relatório PCP - Tabela 3'!F$6='PCP - Tabela 2'!M$11,'PCP - Tabela 1'!M913,IF('Relatório PCP - Tabela 3'!F$6='PCP - Tabela 2'!Q$11,'PCP - Tabela 1'!N913,""))))</f>
        <v>0</v>
      </c>
      <c r="I928" s="38"/>
      <c r="J928" s="602" t="str">
        <f>IF(I928=0,"",(I928/('Relatório PCP - Tabela 3'!P$196*'Relatório PCP - Tabela 3'!Q$196))*1000)</f>
        <v/>
      </c>
      <c r="K928" s="602"/>
      <c r="L928" s="173">
        <f>IF('Relatório PCP - Tabela 3'!F$6='PCP - Tabela 2'!E$11,'PCP - Tabela 1'!F952,IF('Relatório PCP - Tabela 3'!F$6='PCP - Tabela 2'!I$11,'PCP - Tabela 1'!G952,IF('Relatório PCP - Tabela 3'!F$6='PCP - Tabela 2'!M$11,'PCP - Tabela 1'!H952,IF('Relatório PCP - Tabela 3'!F$6='PCP - Tabela 2'!Q$11,'PCP - Tabela 1'!I952,""))))</f>
        <v>0</v>
      </c>
      <c r="M928" s="189"/>
      <c r="N928" s="189"/>
      <c r="O928" s="189"/>
      <c r="P928" s="189"/>
      <c r="Q928" s="190">
        <f t="shared" si="51"/>
        <v>0</v>
      </c>
      <c r="R928" s="190"/>
    </row>
    <row r="929" spans="1:18" ht="13.35" customHeight="1" x14ac:dyDescent="0.2">
      <c r="A929" s="36">
        <v>3</v>
      </c>
      <c r="B929" s="587" t="s">
        <v>59</v>
      </c>
      <c r="C929" s="587"/>
      <c r="D929" s="587"/>
      <c r="E929" s="587"/>
      <c r="F929" s="38"/>
      <c r="G929" s="172" t="str">
        <f>IF(F929=0,"",(F929/('Relatório PCP - Tabela 3'!P$194*'Relatório PCP - Tabela 3'!Q$194))*1000)</f>
        <v/>
      </c>
      <c r="H929" s="173">
        <f>IF('Relatório PCP - Tabela 3'!F$6='PCP - Tabela 2'!E$11,'PCP - Tabela 1'!K914,IF('Relatório PCP - Tabela 3'!F$6='PCP - Tabela 2'!I$11,'PCP - Tabela 1'!L914,IF('Relatório PCP - Tabela 3'!F$6='PCP - Tabela 2'!M$11,'PCP - Tabela 1'!M914,IF('Relatório PCP - Tabela 3'!F$6='PCP - Tabela 2'!Q$11,'PCP - Tabela 1'!N914,""))))</f>
        <v>0</v>
      </c>
      <c r="I929" s="38"/>
      <c r="J929" s="602" t="str">
        <f>IF(I929=0,"",(I929/('Relatório PCP - Tabela 3'!P$196*'Relatório PCP - Tabela 3'!Q$196))*1000)</f>
        <v/>
      </c>
      <c r="K929" s="602"/>
      <c r="L929" s="173">
        <f>IF('Relatório PCP - Tabela 3'!F$6='PCP - Tabela 2'!E$11,'PCP - Tabela 1'!F953,IF('Relatório PCP - Tabela 3'!F$6='PCP - Tabela 2'!I$11,'PCP - Tabela 1'!G953,IF('Relatório PCP - Tabela 3'!F$6='PCP - Tabela 2'!M$11,'PCP - Tabela 1'!H953,IF('Relatório PCP - Tabela 3'!F$6='PCP - Tabela 2'!Q$11,'PCP - Tabela 1'!I953,""))))</f>
        <v>0</v>
      </c>
      <c r="M929" s="189"/>
      <c r="N929" s="189"/>
      <c r="O929" s="189"/>
      <c r="P929" s="189"/>
      <c r="Q929" s="190">
        <f t="shared" si="51"/>
        <v>0</v>
      </c>
      <c r="R929" s="190"/>
    </row>
    <row r="930" spans="1:18" ht="13.35" customHeight="1" x14ac:dyDescent="0.2">
      <c r="A930" s="36">
        <v>4</v>
      </c>
      <c r="B930" s="587" t="s">
        <v>61</v>
      </c>
      <c r="C930" s="587"/>
      <c r="D930" s="587"/>
      <c r="E930" s="587"/>
      <c r="F930" s="38"/>
      <c r="G930" s="172" t="str">
        <f>IF(F930=0,"",(F930/('Relatório PCP - Tabela 3'!P$194*'Relatório PCP - Tabela 3'!Q$194))*1000)</f>
        <v/>
      </c>
      <c r="H930" s="173">
        <f>IF('Relatório PCP - Tabela 3'!F$6='PCP - Tabela 2'!E$11,'PCP - Tabela 1'!K915,IF('Relatório PCP - Tabela 3'!F$6='PCP - Tabela 2'!I$11,'PCP - Tabela 1'!L915,IF('Relatório PCP - Tabela 3'!F$6='PCP - Tabela 2'!M$11,'PCP - Tabela 1'!M915,IF('Relatório PCP - Tabela 3'!F$6='PCP - Tabela 2'!Q$11,'PCP - Tabela 1'!N915,""))))</f>
        <v>0</v>
      </c>
      <c r="I930" s="38"/>
      <c r="J930" s="602" t="str">
        <f>IF(I930=0,"",(I930/('Relatório PCP - Tabela 3'!P$196*'Relatório PCP - Tabela 3'!Q$196))*1000)</f>
        <v/>
      </c>
      <c r="K930" s="602"/>
      <c r="L930" s="173">
        <f>IF('Relatório PCP - Tabela 3'!F$6='PCP - Tabela 2'!E$11,'PCP - Tabela 1'!F954,IF('Relatório PCP - Tabela 3'!F$6='PCP - Tabela 2'!I$11,'PCP - Tabela 1'!G954,IF('Relatório PCP - Tabela 3'!F$6='PCP - Tabela 2'!M$11,'PCP - Tabela 1'!H954,IF('Relatório PCP - Tabela 3'!F$6='PCP - Tabela 2'!Q$11,'PCP - Tabela 1'!I954,""))))</f>
        <v>0</v>
      </c>
      <c r="M930" s="189"/>
      <c r="N930" s="189"/>
      <c r="O930" s="189"/>
      <c r="P930" s="189"/>
      <c r="Q930" s="190">
        <f t="shared" si="51"/>
        <v>0</v>
      </c>
      <c r="R930" s="190"/>
    </row>
    <row r="931" spans="1:18" ht="13.35" customHeight="1" x14ac:dyDescent="0.2">
      <c r="A931" s="36">
        <v>5</v>
      </c>
      <c r="B931" s="587" t="s">
        <v>63</v>
      </c>
      <c r="C931" s="587"/>
      <c r="D931" s="587"/>
      <c r="E931" s="587"/>
      <c r="F931" s="38"/>
      <c r="G931" s="172" t="str">
        <f>IF(F931=0,"",(F931/('Relatório PCP - Tabela 3'!P$194*'Relatório PCP - Tabela 3'!Q$194))*1000)</f>
        <v/>
      </c>
      <c r="H931" s="173">
        <f>IF('Relatório PCP - Tabela 3'!F$6='PCP - Tabela 2'!E$11,'PCP - Tabela 1'!K916,IF('Relatório PCP - Tabela 3'!F$6='PCP - Tabela 2'!I$11,'PCP - Tabela 1'!L916,IF('Relatório PCP - Tabela 3'!F$6='PCP - Tabela 2'!M$11,'PCP - Tabela 1'!M916,IF('Relatório PCP - Tabela 3'!F$6='PCP - Tabela 2'!Q$11,'PCP - Tabela 1'!N916,""))))</f>
        <v>0</v>
      </c>
      <c r="I931" s="38"/>
      <c r="J931" s="602" t="str">
        <f>IF(I931=0,"",(I931/('Relatório PCP - Tabela 3'!P$196*'Relatório PCP - Tabela 3'!Q$196))*1000)</f>
        <v/>
      </c>
      <c r="K931" s="602"/>
      <c r="L931" s="173">
        <f>IF('Relatório PCP - Tabela 3'!F$6='PCP - Tabela 2'!E$11,'PCP - Tabela 1'!F955,IF('Relatório PCP - Tabela 3'!F$6='PCP - Tabela 2'!I$11,'PCP - Tabela 1'!G955,IF('Relatório PCP - Tabela 3'!F$6='PCP - Tabela 2'!M$11,'PCP - Tabela 1'!H955,IF('Relatório PCP - Tabela 3'!F$6='PCP - Tabela 2'!Q$11,'PCP - Tabela 1'!I955,""))))</f>
        <v>0</v>
      </c>
      <c r="M931" s="189"/>
      <c r="N931" s="189"/>
      <c r="O931" s="189"/>
      <c r="P931" s="189"/>
      <c r="Q931" s="190">
        <f t="shared" si="51"/>
        <v>0</v>
      </c>
      <c r="R931" s="190"/>
    </row>
    <row r="932" spans="1:18" ht="13.35" customHeight="1" x14ac:dyDescent="0.2">
      <c r="A932" s="36">
        <v>6</v>
      </c>
      <c r="B932" s="587" t="s">
        <v>65</v>
      </c>
      <c r="C932" s="587"/>
      <c r="D932" s="587"/>
      <c r="E932" s="587"/>
      <c r="F932" s="38"/>
      <c r="G932" s="172" t="str">
        <f>IF(F932=0,"",(F932/('Relatório PCP - Tabela 3'!P$194*'Relatório PCP - Tabela 3'!Q$194))*1000)</f>
        <v/>
      </c>
      <c r="H932" s="173">
        <f>IF('Relatório PCP - Tabela 3'!F$6='PCP - Tabela 2'!E$11,'PCP - Tabela 1'!K917,IF('Relatório PCP - Tabela 3'!F$6='PCP - Tabela 2'!I$11,'PCP - Tabela 1'!L917,IF('Relatório PCP - Tabela 3'!F$6='PCP - Tabela 2'!M$11,'PCP - Tabela 1'!M917,IF('Relatório PCP - Tabela 3'!F$6='PCP - Tabela 2'!Q$11,'PCP - Tabela 1'!N917,""))))</f>
        <v>0</v>
      </c>
      <c r="I932" s="38"/>
      <c r="J932" s="602" t="str">
        <f>IF(I932=0,"",(I932/('Relatório PCP - Tabela 3'!P$196*'Relatório PCP - Tabela 3'!Q$196))*1000)</f>
        <v/>
      </c>
      <c r="K932" s="602"/>
      <c r="L932" s="173">
        <f>IF('Relatório PCP - Tabela 3'!F$6='PCP - Tabela 2'!E$11,'PCP - Tabela 1'!F956,IF('Relatório PCP - Tabela 3'!F$6='PCP - Tabela 2'!I$11,'PCP - Tabela 1'!G956,IF('Relatório PCP - Tabela 3'!F$6='PCP - Tabela 2'!M$11,'PCP - Tabela 1'!H956,IF('Relatório PCP - Tabela 3'!F$6='PCP - Tabela 2'!Q$11,'PCP - Tabela 1'!I956,""))))</f>
        <v>0</v>
      </c>
      <c r="M932" s="189"/>
      <c r="N932" s="189"/>
      <c r="O932" s="189"/>
      <c r="P932" s="189"/>
      <c r="Q932" s="190">
        <f t="shared" si="51"/>
        <v>0</v>
      </c>
      <c r="R932" s="190"/>
    </row>
    <row r="933" spans="1:18" ht="13.35" customHeight="1" x14ac:dyDescent="0.2">
      <c r="A933" s="36">
        <v>7</v>
      </c>
      <c r="B933" s="587" t="s">
        <v>67</v>
      </c>
      <c r="C933" s="587"/>
      <c r="D933" s="587"/>
      <c r="E933" s="587"/>
      <c r="F933" s="38"/>
      <c r="G933" s="172" t="str">
        <f>IF(F933=0,"",(F933/('Relatório PCP - Tabela 3'!P$194*'Relatório PCP - Tabela 3'!Q$194))*1000)</f>
        <v/>
      </c>
      <c r="H933" s="173">
        <f>IF('Relatório PCP - Tabela 3'!F$6='PCP - Tabela 2'!E$11,'PCP - Tabela 1'!K918,IF('Relatório PCP - Tabela 3'!F$6='PCP - Tabela 2'!I$11,'PCP - Tabela 1'!L918,IF('Relatório PCP - Tabela 3'!F$6='PCP - Tabela 2'!M$11,'PCP - Tabela 1'!M918,IF('Relatório PCP - Tabela 3'!F$6='PCP - Tabela 2'!Q$11,'PCP - Tabela 1'!N918,""))))</f>
        <v>0</v>
      </c>
      <c r="I933" s="38"/>
      <c r="J933" s="602" t="str">
        <f>IF(I933=0,"",(I933/('Relatório PCP - Tabela 3'!P$196*'Relatório PCP - Tabela 3'!Q$196))*1000)</f>
        <v/>
      </c>
      <c r="K933" s="602"/>
      <c r="L933" s="173">
        <f>IF('Relatório PCP - Tabela 3'!F$6='PCP - Tabela 2'!E$11,'PCP - Tabela 1'!F957,IF('Relatório PCP - Tabela 3'!F$6='PCP - Tabela 2'!I$11,'PCP - Tabela 1'!G957,IF('Relatório PCP - Tabela 3'!F$6='PCP - Tabela 2'!M$11,'PCP - Tabela 1'!H957,IF('Relatório PCP - Tabela 3'!F$6='PCP - Tabela 2'!Q$11,'PCP - Tabela 1'!I957,""))))</f>
        <v>0</v>
      </c>
      <c r="M933" s="189"/>
      <c r="N933" s="189"/>
      <c r="O933" s="189"/>
      <c r="P933" s="189"/>
      <c r="Q933" s="190">
        <f t="shared" si="51"/>
        <v>0</v>
      </c>
      <c r="R933" s="190"/>
    </row>
    <row r="934" spans="1:18" ht="13.35" customHeight="1" x14ac:dyDescent="0.2">
      <c r="A934" s="36">
        <v>8</v>
      </c>
      <c r="B934" s="587" t="s">
        <v>69</v>
      </c>
      <c r="C934" s="587"/>
      <c r="D934" s="587"/>
      <c r="E934" s="587"/>
      <c r="F934" s="38"/>
      <c r="G934" s="172" t="str">
        <f>IF(F934=0,"",(F934/('Relatório PCP - Tabela 3'!P$194*'Relatório PCP - Tabela 3'!Q$194))*1000)</f>
        <v/>
      </c>
      <c r="H934" s="173">
        <f>IF('Relatório PCP - Tabela 3'!F$6='PCP - Tabela 2'!E$11,'PCP - Tabela 1'!K919,IF('Relatório PCP - Tabela 3'!F$6='PCP - Tabela 2'!I$11,'PCP - Tabela 1'!L919,IF('Relatório PCP - Tabela 3'!F$6='PCP - Tabela 2'!M$11,'PCP - Tabela 1'!M919,IF('Relatório PCP - Tabela 3'!F$6='PCP - Tabela 2'!Q$11,'PCP - Tabela 1'!N919,""))))</f>
        <v>0</v>
      </c>
      <c r="I934" s="38"/>
      <c r="J934" s="602" t="str">
        <f>IF(I934=0,"",(I934/('Relatório PCP - Tabela 3'!P$196*'Relatório PCP - Tabela 3'!Q$196))*1000)</f>
        <v/>
      </c>
      <c r="K934" s="602"/>
      <c r="L934" s="173">
        <f>IF('Relatório PCP - Tabela 3'!F$6='PCP - Tabela 2'!E$11,'PCP - Tabela 1'!F958,IF('Relatório PCP - Tabela 3'!F$6='PCP - Tabela 2'!I$11,'PCP - Tabela 1'!G958,IF('Relatório PCP - Tabela 3'!F$6='PCP - Tabela 2'!M$11,'PCP - Tabela 1'!H958,IF('Relatório PCP - Tabela 3'!F$6='PCP - Tabela 2'!Q$11,'PCP - Tabela 1'!I958,""))))</f>
        <v>0</v>
      </c>
      <c r="M934" s="189"/>
      <c r="N934" s="189"/>
      <c r="O934" s="189"/>
      <c r="P934" s="189"/>
      <c r="Q934" s="190">
        <f t="shared" si="51"/>
        <v>0</v>
      </c>
      <c r="R934" s="190"/>
    </row>
    <row r="935" spans="1:18" ht="13.35" customHeight="1" x14ac:dyDescent="0.2">
      <c r="A935" s="36">
        <v>9</v>
      </c>
      <c r="B935" s="587" t="s">
        <v>71</v>
      </c>
      <c r="C935" s="587"/>
      <c r="D935" s="587"/>
      <c r="E935" s="587"/>
      <c r="F935" s="38"/>
      <c r="G935" s="172" t="str">
        <f>IF(F935=0,"",(F935/('Relatório PCP - Tabela 3'!P$194*'Relatório PCP - Tabela 3'!Q$194))*1000)</f>
        <v/>
      </c>
      <c r="H935" s="173">
        <f>IF('Relatório PCP - Tabela 3'!F$6='PCP - Tabela 2'!E$11,'PCP - Tabela 1'!K920,IF('Relatório PCP - Tabela 3'!F$6='PCP - Tabela 2'!I$11,'PCP - Tabela 1'!L920,IF('Relatório PCP - Tabela 3'!F$6='PCP - Tabela 2'!M$11,'PCP - Tabela 1'!M920,IF('Relatório PCP - Tabela 3'!F$6='PCP - Tabela 2'!Q$11,'PCP - Tabela 1'!N920,""))))</f>
        <v>0</v>
      </c>
      <c r="I935" s="38"/>
      <c r="J935" s="602" t="str">
        <f>IF(I935=0,"",(I935/('Relatório PCP - Tabela 3'!P$196*'Relatório PCP - Tabela 3'!Q$196))*1000)</f>
        <v/>
      </c>
      <c r="K935" s="602"/>
      <c r="L935" s="173">
        <f>IF('Relatório PCP - Tabela 3'!F$6='PCP - Tabela 2'!E$11,'PCP - Tabela 1'!F959,IF('Relatório PCP - Tabela 3'!F$6='PCP - Tabela 2'!I$11,'PCP - Tabela 1'!G959,IF('Relatório PCP - Tabela 3'!F$6='PCP - Tabela 2'!M$11,'PCP - Tabela 1'!H959,IF('Relatório PCP - Tabela 3'!F$6='PCP - Tabela 2'!Q$11,'PCP - Tabela 1'!I959,""))))</f>
        <v>0</v>
      </c>
      <c r="M935" s="189"/>
      <c r="N935" s="189"/>
      <c r="O935" s="189"/>
      <c r="P935" s="189"/>
      <c r="Q935" s="190">
        <f t="shared" si="51"/>
        <v>0</v>
      </c>
      <c r="R935" s="190"/>
    </row>
    <row r="936" spans="1:18" ht="13.35" customHeight="1" x14ac:dyDescent="0.2">
      <c r="A936" s="36">
        <v>10</v>
      </c>
      <c r="B936" s="587" t="s">
        <v>73</v>
      </c>
      <c r="C936" s="587"/>
      <c r="D936" s="587"/>
      <c r="E936" s="587"/>
      <c r="F936" s="38"/>
      <c r="G936" s="172" t="str">
        <f>IF(F936=0,"",(F936/('Relatório PCP - Tabela 3'!P$194*'Relatório PCP - Tabela 3'!Q$194))*1000)</f>
        <v/>
      </c>
      <c r="H936" s="173">
        <f>IF('Relatório PCP - Tabela 3'!F$6='PCP - Tabela 2'!E$11,'PCP - Tabela 1'!K921,IF('Relatório PCP - Tabela 3'!F$6='PCP - Tabela 2'!I$11,'PCP - Tabela 1'!L921,IF('Relatório PCP - Tabela 3'!F$6='PCP - Tabela 2'!M$11,'PCP - Tabela 1'!M921,IF('Relatório PCP - Tabela 3'!F$6='PCP - Tabela 2'!Q$11,'PCP - Tabela 1'!N921,""))))</f>
        <v>0</v>
      </c>
      <c r="I936" s="38"/>
      <c r="J936" s="602" t="str">
        <f>IF(I936=0,"",(I936/('Relatório PCP - Tabela 3'!P$196*'Relatório PCP - Tabela 3'!Q$196))*1000)</f>
        <v/>
      </c>
      <c r="K936" s="602"/>
      <c r="L936" s="173">
        <f>IF('Relatório PCP - Tabela 3'!F$6='PCP - Tabela 2'!E$11,'PCP - Tabela 1'!F960,IF('Relatório PCP - Tabela 3'!F$6='PCP - Tabela 2'!I$11,'PCP - Tabela 1'!G960,IF('Relatório PCP - Tabela 3'!F$6='PCP - Tabela 2'!M$11,'PCP - Tabela 1'!H960,IF('Relatório PCP - Tabela 3'!F$6='PCP - Tabela 2'!Q$11,'PCP - Tabela 1'!I960,""))))</f>
        <v>0</v>
      </c>
      <c r="M936" s="189"/>
      <c r="N936" s="189"/>
      <c r="O936" s="189"/>
      <c r="P936" s="189"/>
      <c r="Q936" s="190">
        <f t="shared" si="51"/>
        <v>0</v>
      </c>
      <c r="R936" s="190"/>
    </row>
    <row r="937" spans="1:18" ht="13.35" customHeight="1" x14ac:dyDescent="0.2">
      <c r="A937" s="36">
        <v>11</v>
      </c>
      <c r="B937" s="587" t="s">
        <v>75</v>
      </c>
      <c r="C937" s="587"/>
      <c r="D937" s="587"/>
      <c r="E937" s="587"/>
      <c r="F937" s="38"/>
      <c r="G937" s="172" t="str">
        <f>IF(F937=0,"",(F937/('Relatório PCP - Tabela 3'!P$194*'Relatório PCP - Tabela 3'!Q$194))*1000)</f>
        <v/>
      </c>
      <c r="H937" s="173">
        <f>IF('Relatório PCP - Tabela 3'!F$6='PCP - Tabela 2'!E$11,'PCP - Tabela 1'!K922,IF('Relatório PCP - Tabela 3'!F$6='PCP - Tabela 2'!I$11,'PCP - Tabela 1'!L922,IF('Relatório PCP - Tabela 3'!F$6='PCP - Tabela 2'!M$11,'PCP - Tabela 1'!M922,IF('Relatório PCP - Tabela 3'!F$6='PCP - Tabela 2'!Q$11,'PCP - Tabela 1'!N922,""))))</f>
        <v>0</v>
      </c>
      <c r="I937" s="38"/>
      <c r="J937" s="602" t="str">
        <f>IF(I937=0,"",(I937/('Relatório PCP - Tabela 3'!P$196*'Relatório PCP - Tabela 3'!Q$196))*1000)</f>
        <v/>
      </c>
      <c r="K937" s="602"/>
      <c r="L937" s="173">
        <f>IF('Relatório PCP - Tabela 3'!F$6='PCP - Tabela 2'!E$11,'PCP - Tabela 1'!F961,IF('Relatório PCP - Tabela 3'!F$6='PCP - Tabela 2'!I$11,'PCP - Tabela 1'!G961,IF('Relatório PCP - Tabela 3'!F$6='PCP - Tabela 2'!M$11,'PCP - Tabela 1'!H961,IF('Relatório PCP - Tabela 3'!F$6='PCP - Tabela 2'!Q$11,'PCP - Tabela 1'!I961,""))))</f>
        <v>0</v>
      </c>
      <c r="M937" s="189"/>
      <c r="N937" s="189"/>
      <c r="O937" s="189"/>
      <c r="P937" s="189"/>
      <c r="Q937" s="190">
        <f t="shared" si="51"/>
        <v>0</v>
      </c>
      <c r="R937" s="190"/>
    </row>
    <row r="938" spans="1:18" ht="13.35" customHeight="1" x14ac:dyDescent="0.2">
      <c r="A938" s="36">
        <v>12</v>
      </c>
      <c r="B938" s="587" t="s">
        <v>77</v>
      </c>
      <c r="C938" s="587"/>
      <c r="D938" s="587"/>
      <c r="E938" s="587"/>
      <c r="F938" s="38"/>
      <c r="G938" s="172" t="str">
        <f>IF(F938=0,"",(F938/('Relatório PCP - Tabela 3'!P$194*'Relatório PCP - Tabela 3'!Q$194))*1000)</f>
        <v/>
      </c>
      <c r="H938" s="173">
        <f>IF('Relatório PCP - Tabela 3'!F$6='PCP - Tabela 2'!E$11,'PCP - Tabela 1'!K923,IF('Relatório PCP - Tabela 3'!F$6='PCP - Tabela 2'!I$11,'PCP - Tabela 1'!L923,IF('Relatório PCP - Tabela 3'!F$6='PCP - Tabela 2'!M$11,'PCP - Tabela 1'!M923,IF('Relatório PCP - Tabela 3'!F$6='PCP - Tabela 2'!Q$11,'PCP - Tabela 1'!N923,""))))</f>
        <v>0</v>
      </c>
      <c r="I938" s="38"/>
      <c r="J938" s="602" t="str">
        <f>IF(I938=0,"",(I938/('Relatório PCP - Tabela 3'!P$196*'Relatório PCP - Tabela 3'!Q$196))*1000)</f>
        <v/>
      </c>
      <c r="K938" s="602"/>
      <c r="L938" s="173">
        <f>IF('Relatório PCP - Tabela 3'!F$6='PCP - Tabela 2'!E$11,'PCP - Tabela 1'!F962,IF('Relatório PCP - Tabela 3'!F$6='PCP - Tabela 2'!I$11,'PCP - Tabela 1'!G962,IF('Relatório PCP - Tabela 3'!F$6='PCP - Tabela 2'!M$11,'PCP - Tabela 1'!H962,IF('Relatório PCP - Tabela 3'!F$6='PCP - Tabela 2'!Q$11,'PCP - Tabela 1'!I962,""))))</f>
        <v>0</v>
      </c>
      <c r="M938" s="189"/>
      <c r="N938" s="189"/>
      <c r="O938" s="189"/>
      <c r="P938" s="189"/>
      <c r="Q938" s="190">
        <f t="shared" si="51"/>
        <v>0</v>
      </c>
      <c r="R938" s="190"/>
    </row>
    <row r="939" spans="1:18" ht="13.35" customHeight="1" x14ac:dyDescent="0.2">
      <c r="A939" s="36">
        <v>13</v>
      </c>
      <c r="B939" s="587" t="s">
        <v>79</v>
      </c>
      <c r="C939" s="587"/>
      <c r="D939" s="587"/>
      <c r="E939" s="587"/>
      <c r="F939" s="38"/>
      <c r="G939" s="172" t="str">
        <f>IF(F939=0,"",(F939/('Relatório PCP - Tabela 3'!P$194*'Relatório PCP - Tabela 3'!Q$194))*1000)</f>
        <v/>
      </c>
      <c r="H939" s="173">
        <f>IF('Relatório PCP - Tabela 3'!F$6='PCP - Tabela 2'!E$11,'PCP - Tabela 1'!K924,IF('Relatório PCP - Tabela 3'!F$6='PCP - Tabela 2'!I$11,'PCP - Tabela 1'!L924,IF('Relatório PCP - Tabela 3'!F$6='PCP - Tabela 2'!M$11,'PCP - Tabela 1'!M924,IF('Relatório PCP - Tabela 3'!F$6='PCP - Tabela 2'!Q$11,'PCP - Tabela 1'!N924,""))))</f>
        <v>0</v>
      </c>
      <c r="I939" s="38"/>
      <c r="J939" s="602" t="str">
        <f>IF(I939=0,"",(I939/('Relatório PCP - Tabela 3'!P$196*'Relatório PCP - Tabela 3'!Q$196))*1000)</f>
        <v/>
      </c>
      <c r="K939" s="602"/>
      <c r="L939" s="173">
        <f>IF('Relatório PCP - Tabela 3'!F$6='PCP - Tabela 2'!E$11,'PCP - Tabela 1'!F963,IF('Relatório PCP - Tabela 3'!F$6='PCP - Tabela 2'!I$11,'PCP - Tabela 1'!G963,IF('Relatório PCP - Tabela 3'!F$6='PCP - Tabela 2'!M$11,'PCP - Tabela 1'!H963,IF('Relatório PCP - Tabela 3'!F$6='PCP - Tabela 2'!Q$11,'PCP - Tabela 1'!I963,""))))</f>
        <v>0</v>
      </c>
      <c r="M939" s="189"/>
      <c r="N939" s="189"/>
      <c r="O939" s="189"/>
      <c r="P939" s="189"/>
      <c r="Q939" s="190">
        <f t="shared" si="51"/>
        <v>0</v>
      </c>
      <c r="R939" s="190"/>
    </row>
    <row r="940" spans="1:18" ht="13.35" customHeight="1" x14ac:dyDescent="0.2">
      <c r="A940" s="36">
        <v>14</v>
      </c>
      <c r="B940" s="587" t="s">
        <v>81</v>
      </c>
      <c r="C940" s="587"/>
      <c r="D940" s="587"/>
      <c r="E940" s="587"/>
      <c r="F940" s="38"/>
      <c r="G940" s="172" t="str">
        <f>IF(F940=0,"",(F940/('Relatório PCP - Tabela 3'!P$194*'Relatório PCP - Tabela 3'!Q$194))*1000)</f>
        <v/>
      </c>
      <c r="H940" s="173">
        <f>IF('Relatório PCP - Tabela 3'!F$6='PCP - Tabela 2'!E$11,'PCP - Tabela 1'!K925,IF('Relatório PCP - Tabela 3'!F$6='PCP - Tabela 2'!I$11,'PCP - Tabela 1'!L925,IF('Relatório PCP - Tabela 3'!F$6='PCP - Tabela 2'!M$11,'PCP - Tabela 1'!M925,IF('Relatório PCP - Tabela 3'!F$6='PCP - Tabela 2'!Q$11,'PCP - Tabela 1'!N925,""))))</f>
        <v>0</v>
      </c>
      <c r="I940" s="38"/>
      <c r="J940" s="602" t="str">
        <f>IF(I940=0,"",(I940/('Relatório PCP - Tabela 3'!P$196*'Relatório PCP - Tabela 3'!Q$196))*1000)</f>
        <v/>
      </c>
      <c r="K940" s="602"/>
      <c r="L940" s="173">
        <f>IF('Relatório PCP - Tabela 3'!F$6='PCP - Tabela 2'!E$11,'PCP - Tabela 1'!F964,IF('Relatório PCP - Tabela 3'!F$6='PCP - Tabela 2'!I$11,'PCP - Tabela 1'!G964,IF('Relatório PCP - Tabela 3'!F$6='PCP - Tabela 2'!M$11,'PCP - Tabela 1'!H964,IF('Relatório PCP - Tabela 3'!F$6='PCP - Tabela 2'!Q$11,'PCP - Tabela 1'!I964,""))))</f>
        <v>0</v>
      </c>
      <c r="M940" s="189"/>
      <c r="N940" s="189"/>
      <c r="O940" s="189"/>
      <c r="P940" s="189"/>
      <c r="Q940" s="190">
        <f t="shared" si="51"/>
        <v>0</v>
      </c>
      <c r="R940" s="190"/>
    </row>
    <row r="941" spans="1:18" ht="13.35" customHeight="1" x14ac:dyDescent="0.2">
      <c r="A941" s="36">
        <v>15</v>
      </c>
      <c r="B941" s="587" t="s">
        <v>83</v>
      </c>
      <c r="C941" s="587"/>
      <c r="D941" s="587"/>
      <c r="E941" s="587"/>
      <c r="F941" s="38"/>
      <c r="G941" s="172" t="str">
        <f>IF(F941=0,"",(F941/('Relatório PCP - Tabela 3'!P$194*'Relatório PCP - Tabela 3'!Q$194))*1000)</f>
        <v/>
      </c>
      <c r="H941" s="173">
        <f>IF('Relatório PCP - Tabela 3'!F$6='PCP - Tabela 2'!E$11,'PCP - Tabela 1'!K926,IF('Relatório PCP - Tabela 3'!F$6='PCP - Tabela 2'!I$11,'PCP - Tabela 1'!L926,IF('Relatório PCP - Tabela 3'!F$6='PCP - Tabela 2'!M$11,'PCP - Tabela 1'!M926,IF('Relatório PCP - Tabela 3'!F$6='PCP - Tabela 2'!Q$11,'PCP - Tabela 1'!N926,""))))</f>
        <v>0</v>
      </c>
      <c r="I941" s="38"/>
      <c r="J941" s="602" t="str">
        <f>IF(I941=0,"",(I941/('Relatório PCP - Tabela 3'!P$196*'Relatório PCP - Tabela 3'!Q$196))*1000)</f>
        <v/>
      </c>
      <c r="K941" s="602"/>
      <c r="L941" s="173">
        <f>IF('Relatório PCP - Tabela 3'!F$6='PCP - Tabela 2'!E$11,'PCP - Tabela 1'!F965,IF('Relatório PCP - Tabela 3'!F$6='PCP - Tabela 2'!I$11,'PCP - Tabela 1'!G965,IF('Relatório PCP - Tabela 3'!F$6='PCP - Tabela 2'!M$11,'PCP - Tabela 1'!H965,IF('Relatório PCP - Tabela 3'!F$6='PCP - Tabela 2'!Q$11,'PCP - Tabela 1'!I965,""))))</f>
        <v>0</v>
      </c>
      <c r="M941" s="189"/>
      <c r="N941" s="189"/>
      <c r="O941" s="189"/>
      <c r="P941" s="189"/>
      <c r="Q941" s="190">
        <f t="shared" si="51"/>
        <v>0</v>
      </c>
      <c r="R941" s="190"/>
    </row>
    <row r="942" spans="1:18" ht="13.35" customHeight="1" x14ac:dyDescent="0.2">
      <c r="A942" s="36">
        <v>16</v>
      </c>
      <c r="B942" s="587" t="s">
        <v>85</v>
      </c>
      <c r="C942" s="587"/>
      <c r="D942" s="587"/>
      <c r="E942" s="587"/>
      <c r="F942" s="38"/>
      <c r="G942" s="172" t="str">
        <f>IF(F942=0,"",(F942/('Relatório PCP - Tabela 3'!P$194*'Relatório PCP - Tabela 3'!Q$194))*1000)</f>
        <v/>
      </c>
      <c r="H942" s="173">
        <f>IF('Relatório PCP - Tabela 3'!F$6='PCP - Tabela 2'!E$11,'PCP - Tabela 1'!K927,IF('Relatório PCP - Tabela 3'!F$6='PCP - Tabela 2'!I$11,'PCP - Tabela 1'!L927,IF('Relatório PCP - Tabela 3'!F$6='PCP - Tabela 2'!M$11,'PCP - Tabela 1'!M927,IF('Relatório PCP - Tabela 3'!F$6='PCP - Tabela 2'!Q$11,'PCP - Tabela 1'!N927,""))))</f>
        <v>0</v>
      </c>
      <c r="I942" s="38"/>
      <c r="J942" s="602" t="str">
        <f>IF(I942=0,"",(I942/('Relatório PCP - Tabela 3'!P$196*'Relatório PCP - Tabela 3'!Q$196))*1000)</f>
        <v/>
      </c>
      <c r="K942" s="602"/>
      <c r="L942" s="173">
        <f>IF('Relatório PCP - Tabela 3'!F$6='PCP - Tabela 2'!E$11,'PCP - Tabela 1'!F966,IF('Relatório PCP - Tabela 3'!F$6='PCP - Tabela 2'!I$11,'PCP - Tabela 1'!G966,IF('Relatório PCP - Tabela 3'!F$6='PCP - Tabela 2'!M$11,'PCP - Tabela 1'!H966,IF('Relatório PCP - Tabela 3'!F$6='PCP - Tabela 2'!Q$11,'PCP - Tabela 1'!I966,""))))</f>
        <v>0</v>
      </c>
      <c r="M942" s="189"/>
      <c r="N942" s="189"/>
      <c r="O942" s="189"/>
      <c r="P942" s="189"/>
      <c r="Q942" s="190">
        <f t="shared" si="51"/>
        <v>0</v>
      </c>
      <c r="R942" s="190"/>
    </row>
    <row r="943" spans="1:18" ht="13.35" customHeight="1" x14ac:dyDescent="0.2">
      <c r="A943" s="36">
        <v>17</v>
      </c>
      <c r="B943" s="587" t="s">
        <v>87</v>
      </c>
      <c r="C943" s="587"/>
      <c r="D943" s="587"/>
      <c r="E943" s="587"/>
      <c r="F943" s="38"/>
      <c r="G943" s="172" t="str">
        <f>IF(F943=0,"",(F943/('Relatório PCP - Tabela 3'!P$194*'Relatório PCP - Tabela 3'!Q$194))*1000)</f>
        <v/>
      </c>
      <c r="H943" s="173">
        <f>IF('Relatório PCP - Tabela 3'!F$6='PCP - Tabela 2'!E$11,'PCP - Tabela 1'!K928,IF('Relatório PCP - Tabela 3'!F$6='PCP - Tabela 2'!I$11,'PCP - Tabela 1'!L928,IF('Relatório PCP - Tabela 3'!F$6='PCP - Tabela 2'!M$11,'PCP - Tabela 1'!M928,IF('Relatório PCP - Tabela 3'!F$6='PCP - Tabela 2'!Q$11,'PCP - Tabela 1'!N928,""))))</f>
        <v>0</v>
      </c>
      <c r="I943" s="38"/>
      <c r="J943" s="602" t="str">
        <f>IF(I943=0,"",(I943/('Relatório PCP - Tabela 3'!P$196*'Relatório PCP - Tabela 3'!Q$196))*1000)</f>
        <v/>
      </c>
      <c r="K943" s="602"/>
      <c r="L943" s="173">
        <f>IF('Relatório PCP - Tabela 3'!F$6='PCP - Tabela 2'!E$11,'PCP - Tabela 1'!F967,IF('Relatório PCP - Tabela 3'!F$6='PCP - Tabela 2'!I$11,'PCP - Tabela 1'!G967,IF('Relatório PCP - Tabela 3'!F$6='PCP - Tabela 2'!M$11,'PCP - Tabela 1'!H967,IF('Relatório PCP - Tabela 3'!F$6='PCP - Tabela 2'!Q$11,'PCP - Tabela 1'!I967,""))))</f>
        <v>0</v>
      </c>
      <c r="M943" s="189"/>
      <c r="N943" s="189"/>
      <c r="O943" s="189"/>
      <c r="P943" s="189"/>
      <c r="Q943" s="190">
        <f t="shared" si="51"/>
        <v>0</v>
      </c>
      <c r="R943" s="190"/>
    </row>
    <row r="944" spans="1:18" ht="13.35" customHeight="1" x14ac:dyDescent="0.2">
      <c r="A944" s="36">
        <v>18</v>
      </c>
      <c r="B944" s="499" t="s">
        <v>89</v>
      </c>
      <c r="C944" s="499"/>
      <c r="D944" s="499"/>
      <c r="E944" s="499"/>
      <c r="F944" s="38"/>
      <c r="G944" s="172" t="str">
        <f>IF(F944=0,"",(F944/('Relatório PCP - Tabela 3'!P$194*'Relatório PCP - Tabela 3'!Q$194))*1000)</f>
        <v/>
      </c>
      <c r="H944" s="173">
        <f>IF('Relatório PCP - Tabela 3'!F$6='PCP - Tabela 2'!E$11,'PCP - Tabela 1'!K929,IF('Relatório PCP - Tabela 3'!F$6='PCP - Tabela 2'!I$11,'PCP - Tabela 1'!L929,IF('Relatório PCP - Tabela 3'!F$6='PCP - Tabela 2'!M$11,'PCP - Tabela 1'!M929,IF('Relatório PCP - Tabela 3'!F$6='PCP - Tabela 2'!Q$11,'PCP - Tabela 1'!N929,""))))</f>
        <v>0</v>
      </c>
      <c r="I944" s="38"/>
      <c r="J944" s="602" t="str">
        <f>IF(I944=0,"",(I944/('Relatório PCP - Tabela 3'!P$196*'Relatório PCP - Tabela 3'!Q$196))*1000)</f>
        <v/>
      </c>
      <c r="K944" s="602"/>
      <c r="L944" s="173">
        <f>IF('Relatório PCP - Tabela 3'!F$6='PCP - Tabela 2'!E$11,'PCP - Tabela 1'!F968,IF('Relatório PCP - Tabela 3'!F$6='PCP - Tabela 2'!I$11,'PCP - Tabela 1'!G968,IF('Relatório PCP - Tabela 3'!F$6='PCP - Tabela 2'!M$11,'PCP - Tabela 1'!H968,IF('Relatório PCP - Tabela 3'!F$6='PCP - Tabela 2'!Q$11,'PCP - Tabela 1'!I968,""))))</f>
        <v>0</v>
      </c>
      <c r="M944" s="166"/>
      <c r="N944" s="166"/>
      <c r="O944" s="166"/>
      <c r="P944" s="166"/>
      <c r="Q944" s="190">
        <f t="shared" si="51"/>
        <v>0</v>
      </c>
      <c r="R944" s="192"/>
    </row>
    <row r="945" spans="1:18" ht="13.35" customHeight="1" x14ac:dyDescent="0.2">
      <c r="A945" s="36">
        <v>19</v>
      </c>
      <c r="B945" s="587" t="s">
        <v>92</v>
      </c>
      <c r="C945" s="587"/>
      <c r="D945" s="587"/>
      <c r="E945" s="587"/>
      <c r="F945" s="38"/>
      <c r="G945" s="172" t="str">
        <f>IF(F945=0,"",(F945/('Relatório PCP - Tabela 3'!P$194*'Relatório PCP - Tabela 3'!Q$194))*1000)</f>
        <v/>
      </c>
      <c r="H945" s="173">
        <f>IF('Relatório PCP - Tabela 3'!F$6='PCP - Tabela 2'!E$11,'PCP - Tabela 1'!K930,IF('Relatório PCP - Tabela 3'!F$6='PCP - Tabela 2'!I$11,'PCP - Tabela 1'!L930,IF('Relatório PCP - Tabela 3'!F$6='PCP - Tabela 2'!M$11,'PCP - Tabela 1'!M930,IF('Relatório PCP - Tabela 3'!F$6='PCP - Tabela 2'!Q$11,'PCP - Tabela 1'!N930,""))))</f>
        <v>0</v>
      </c>
      <c r="I945" s="38"/>
      <c r="J945" s="602" t="str">
        <f>IF(I945=0,"",(I945/('Relatório PCP - Tabela 3'!P$196*'Relatório PCP - Tabela 3'!Q$196))*1000)</f>
        <v/>
      </c>
      <c r="K945" s="602"/>
      <c r="L945" s="173">
        <f>IF('Relatório PCP - Tabela 3'!F$6='PCP - Tabela 2'!E$11,'PCP - Tabela 1'!F969,IF('Relatório PCP - Tabela 3'!F$6='PCP - Tabela 2'!I$11,'PCP - Tabela 1'!G969,IF('Relatório PCP - Tabela 3'!F$6='PCP - Tabela 2'!M$11,'PCP - Tabela 1'!H969,IF('Relatório PCP - Tabela 3'!F$6='PCP - Tabela 2'!Q$11,'PCP - Tabela 1'!I969,""))))</f>
        <v>0</v>
      </c>
      <c r="M945" s="189"/>
      <c r="N945" s="189"/>
      <c r="O945" s="189"/>
      <c r="P945" s="189"/>
      <c r="Q945" s="190">
        <f t="shared" si="51"/>
        <v>0</v>
      </c>
      <c r="R945" s="190"/>
    </row>
    <row r="946" spans="1:18" ht="13.35" customHeight="1" x14ac:dyDescent="0.2">
      <c r="A946" s="44"/>
      <c r="B946" s="499" t="s">
        <v>220</v>
      </c>
      <c r="C946" s="499"/>
      <c r="D946" s="499"/>
      <c r="E946" s="499"/>
      <c r="F946" s="178"/>
      <c r="G946" s="193"/>
      <c r="H946" s="180"/>
      <c r="I946" s="178"/>
      <c r="J946" s="609"/>
      <c r="K946" s="609"/>
      <c r="L946" s="180"/>
      <c r="M946" s="189"/>
      <c r="N946" s="189"/>
      <c r="O946" s="189"/>
      <c r="P946" s="189"/>
      <c r="Q946" s="190"/>
      <c r="R946" s="190"/>
    </row>
    <row r="947" spans="1:18" ht="13.35" customHeight="1" x14ac:dyDescent="0.2">
      <c r="A947" s="36">
        <v>20</v>
      </c>
      <c r="B947" s="600" t="str">
        <f>B909</f>
        <v/>
      </c>
      <c r="C947" s="600"/>
      <c r="D947" s="600"/>
      <c r="E947" s="600"/>
      <c r="F947" s="38"/>
      <c r="G947" s="172" t="str">
        <f>IF(F947=0,"",(F947/('Relatório PCP - Tabela 3'!P$194*'Relatório PCP - Tabela 3'!Q$194))*1000)</f>
        <v/>
      </c>
      <c r="H947" s="173">
        <f>IF('Relatório PCP - Tabela 3'!F$6='PCP - Tabela 2'!E$11,'PCP - Tabela 1'!K932,IF('Relatório PCP - Tabela 3'!F$6='PCP - Tabela 2'!I$11,'PCP - Tabela 1'!L932,IF('Relatório PCP - Tabela 3'!F$6='PCP - Tabela 2'!M$11,'PCP - Tabela 1'!M932,IF('Relatório PCP - Tabela 3'!F$6='PCP - Tabela 2'!Q$11,'PCP - Tabela 1'!N932,""))))</f>
        <v>0</v>
      </c>
      <c r="I947" s="38"/>
      <c r="J947" s="602" t="str">
        <f>IF(I947=0,"",(I947/('Relatório PCP - Tabela 3'!P$196*'Relatório PCP - Tabela 3'!Q$196))*1000)</f>
        <v/>
      </c>
      <c r="K947" s="602"/>
      <c r="L947" s="173">
        <f>IF('Relatório PCP - Tabela 3'!F$6='PCP - Tabela 2'!E$11,'PCP - Tabela 1'!F971,IF('Relatório PCP - Tabela 3'!F$6='PCP - Tabela 2'!I$11,'PCP - Tabela 1'!G971,IF('Relatório PCP - Tabela 3'!F$6='PCP - Tabela 2'!M$11,'PCP - Tabela 1'!H971,IF('Relatório PCP - Tabela 3'!F$6='PCP - Tabela 2'!Q$11,'PCP - Tabela 1'!I971,""))))</f>
        <v>0</v>
      </c>
      <c r="M947" s="189"/>
      <c r="N947" s="189"/>
      <c r="O947" s="189"/>
      <c r="P947" s="189"/>
      <c r="Q947" s="190">
        <f t="shared" ref="Q947:Q952" si="52">F947+I947</f>
        <v>0</v>
      </c>
      <c r="R947" s="190"/>
    </row>
    <row r="948" spans="1:18" ht="13.35" customHeight="1" x14ac:dyDescent="0.2">
      <c r="A948" s="36">
        <v>21</v>
      </c>
      <c r="B948" s="564" t="str">
        <f>B910</f>
        <v/>
      </c>
      <c r="C948" s="564"/>
      <c r="D948" s="564"/>
      <c r="E948" s="564"/>
      <c r="F948" s="38"/>
      <c r="G948" s="172" t="str">
        <f>IF(F948=0,"",(F948/('Relatório PCP - Tabela 3'!P$194*'Relatório PCP - Tabela 3'!Q$194))*1000)</f>
        <v/>
      </c>
      <c r="H948" s="173">
        <f>IF('Relatório PCP - Tabela 3'!F$6='PCP - Tabela 2'!E$11,'PCP - Tabela 1'!K933,IF('Relatório PCP - Tabela 3'!F$6='PCP - Tabela 2'!I$11,'PCP - Tabela 1'!L933,IF('Relatório PCP - Tabela 3'!F$6='PCP - Tabela 2'!M$11,'PCP - Tabela 1'!M933,IF('Relatório PCP - Tabela 3'!F$6='PCP - Tabela 2'!Q$11,'PCP - Tabela 1'!N933,""))))</f>
        <v>0</v>
      </c>
      <c r="I948" s="38"/>
      <c r="J948" s="602" t="str">
        <f>IF(I948=0,"",(I948/('Relatório PCP - Tabela 3'!P$196*'Relatório PCP - Tabela 3'!Q$196))*1000)</f>
        <v/>
      </c>
      <c r="K948" s="602"/>
      <c r="L948" s="173">
        <f>IF('Relatório PCP - Tabela 3'!F$6='PCP - Tabela 2'!E$11,'PCP - Tabela 1'!F972,IF('Relatório PCP - Tabela 3'!F$6='PCP - Tabela 2'!I$11,'PCP - Tabela 1'!G972,IF('Relatório PCP - Tabela 3'!F$6='PCP - Tabela 2'!M$11,'PCP - Tabela 1'!H972,IF('Relatório PCP - Tabela 3'!F$6='PCP - Tabela 2'!Q$11,'PCP - Tabela 1'!I972,""))))</f>
        <v>0</v>
      </c>
      <c r="M948" s="189"/>
      <c r="N948" s="189"/>
      <c r="O948" s="189"/>
      <c r="P948" s="189"/>
      <c r="Q948" s="190">
        <f t="shared" si="52"/>
        <v>0</v>
      </c>
      <c r="R948" s="190"/>
    </row>
    <row r="949" spans="1:18" ht="13.35" customHeight="1" x14ac:dyDescent="0.2">
      <c r="A949" s="36">
        <v>22</v>
      </c>
      <c r="B949" s="600" t="str">
        <f>B911</f>
        <v/>
      </c>
      <c r="C949" s="600"/>
      <c r="D949" s="600"/>
      <c r="E949" s="600"/>
      <c r="F949" s="38"/>
      <c r="G949" s="172" t="str">
        <f>IF(F949=0,"",(F949/('Relatório PCP - Tabela 3'!P$194*'Relatório PCP - Tabela 3'!Q$194))*1000)</f>
        <v/>
      </c>
      <c r="H949" s="173">
        <f>IF('Relatório PCP - Tabela 3'!F$6='PCP - Tabela 2'!E$11,'PCP - Tabela 1'!K934,IF('Relatório PCP - Tabela 3'!F$6='PCP - Tabela 2'!I$11,'PCP - Tabela 1'!L934,IF('Relatório PCP - Tabela 3'!F$6='PCP - Tabela 2'!M$11,'PCP - Tabela 1'!M934,IF('Relatório PCP - Tabela 3'!F$6='PCP - Tabela 2'!Q$11,'PCP - Tabela 1'!N934,""))))</f>
        <v>0</v>
      </c>
      <c r="I949" s="38"/>
      <c r="J949" s="602" t="str">
        <f>IF(I949=0,"",(I949/('Relatório PCP - Tabela 3'!P$196*'Relatório PCP - Tabela 3'!Q$196))*1000)</f>
        <v/>
      </c>
      <c r="K949" s="602"/>
      <c r="L949" s="173">
        <f>IF('Relatório PCP - Tabela 3'!F$6='PCP - Tabela 2'!E$11,'PCP - Tabela 1'!F973,IF('Relatório PCP - Tabela 3'!F$6='PCP - Tabela 2'!I$11,'PCP - Tabela 1'!G973,IF('Relatório PCP - Tabela 3'!F$6='PCP - Tabela 2'!M$11,'PCP - Tabela 1'!H973,IF('Relatório PCP - Tabela 3'!F$6='PCP - Tabela 2'!Q$11,'PCP - Tabela 1'!I973,""))))</f>
        <v>0</v>
      </c>
      <c r="M949" s="4"/>
      <c r="N949" s="4"/>
      <c r="O949" s="4"/>
      <c r="P949" s="4"/>
      <c r="Q949" s="190">
        <f t="shared" si="52"/>
        <v>0</v>
      </c>
    </row>
    <row r="950" spans="1:18" ht="13.35" customHeight="1" x14ac:dyDescent="0.2">
      <c r="A950" s="36">
        <v>23</v>
      </c>
      <c r="B950" s="600" t="str">
        <f>B912</f>
        <v/>
      </c>
      <c r="C950" s="600"/>
      <c r="D950" s="600"/>
      <c r="E950" s="600"/>
      <c r="F950" s="38"/>
      <c r="G950" s="172" t="str">
        <f>IF(F950=0,"",(F950/('Relatório PCP - Tabela 3'!P$194*'Relatório PCP - Tabela 3'!Q$194))*1000)</f>
        <v/>
      </c>
      <c r="H950" s="173">
        <f>IF('Relatório PCP - Tabela 3'!F$6='PCP - Tabela 2'!E$11,'PCP - Tabela 1'!K935,IF('Relatório PCP - Tabela 3'!F$6='PCP - Tabela 2'!I$11,'PCP - Tabela 1'!L935,IF('Relatório PCP - Tabela 3'!F$6='PCP - Tabela 2'!M$11,'PCP - Tabela 1'!M935,IF('Relatório PCP - Tabela 3'!F$6='PCP - Tabela 2'!Q$11,'PCP - Tabela 1'!N935,""))))</f>
        <v>0</v>
      </c>
      <c r="I950" s="38"/>
      <c r="J950" s="602" t="str">
        <f>IF(I950=0,"",(I950/('Relatório PCP - Tabela 3'!P$196*'Relatório PCP - Tabela 3'!Q$196))*1000)</f>
        <v/>
      </c>
      <c r="K950" s="602"/>
      <c r="L950" s="173">
        <f>IF('Relatório PCP - Tabela 3'!F$6='PCP - Tabela 2'!E$11,'PCP - Tabela 1'!F974,IF('Relatório PCP - Tabela 3'!F$6='PCP - Tabela 2'!I$11,'PCP - Tabela 1'!G974,IF('Relatório PCP - Tabela 3'!F$6='PCP - Tabela 2'!M$11,'PCP - Tabela 1'!H974,IF('Relatório PCP - Tabela 3'!F$6='PCP - Tabela 2'!Q$11,'PCP - Tabela 1'!I974,""))))</f>
        <v>0</v>
      </c>
      <c r="M950" s="4"/>
      <c r="N950" s="4"/>
      <c r="O950" s="4"/>
      <c r="P950" s="4"/>
      <c r="Q950" s="190">
        <f t="shared" si="52"/>
        <v>0</v>
      </c>
    </row>
    <row r="951" spans="1:18" ht="13.35" customHeight="1" x14ac:dyDescent="0.2">
      <c r="A951" s="36">
        <v>24</v>
      </c>
      <c r="B951" s="564" t="str">
        <f>B913</f>
        <v/>
      </c>
      <c r="C951" s="564"/>
      <c r="D951" s="564"/>
      <c r="E951" s="564"/>
      <c r="F951" s="38"/>
      <c r="G951" s="172" t="str">
        <f>IF(F951=0,"",(F951/('Relatório PCP - Tabela 3'!P$194*'Relatório PCP - Tabela 3'!Q$194))*1000)</f>
        <v/>
      </c>
      <c r="H951" s="173">
        <f>IF('Relatório PCP - Tabela 3'!F$6='PCP - Tabela 2'!E$11,'PCP - Tabela 1'!K936,IF('Relatório PCP - Tabela 3'!F$6='PCP - Tabela 2'!I$11,'PCP - Tabela 1'!L936,IF('Relatório PCP - Tabela 3'!F$6='PCP - Tabela 2'!M$11,'PCP - Tabela 1'!M936,IF('Relatório PCP - Tabela 3'!F$6='PCP - Tabela 2'!Q$11,'PCP - Tabela 1'!N936,""))))</f>
        <v>0</v>
      </c>
      <c r="I951" s="38"/>
      <c r="J951" s="602" t="str">
        <f>IF(I951=0,"",(I951/('Relatório PCP - Tabela 3'!P$196*'Relatório PCP - Tabela 3'!Q$196))*1000)</f>
        <v/>
      </c>
      <c r="K951" s="602"/>
      <c r="L951" s="173">
        <f>IF('Relatório PCP - Tabela 3'!F$6='PCP - Tabela 2'!E$11,'PCP - Tabela 1'!F975,IF('Relatório PCP - Tabela 3'!F$6='PCP - Tabela 2'!I$11,'PCP - Tabela 1'!G975,IF('Relatório PCP - Tabela 3'!F$6='PCP - Tabela 2'!M$11,'PCP - Tabela 1'!H975,IF('Relatório PCP - Tabela 3'!F$6='PCP - Tabela 2'!Q$11,'PCP - Tabela 1'!I975,""))))</f>
        <v>0</v>
      </c>
      <c r="M951" s="4"/>
      <c r="N951" s="4"/>
      <c r="O951" s="4"/>
      <c r="P951" s="4"/>
      <c r="Q951" s="190">
        <f t="shared" si="52"/>
        <v>0</v>
      </c>
    </row>
    <row r="952" spans="1:18" ht="6" customHeight="1" x14ac:dyDescent="0.2">
      <c r="A952" s="32"/>
      <c r="B952" s="35"/>
      <c r="C952" s="35"/>
      <c r="D952" s="35"/>
      <c r="E952" s="35"/>
      <c r="J952" s="13"/>
      <c r="K952" s="13"/>
      <c r="O952" s="13"/>
      <c r="P952" s="13"/>
      <c r="Q952" s="190">
        <f t="shared" si="52"/>
        <v>0</v>
      </c>
    </row>
    <row r="953" spans="1:18" ht="22.5" customHeight="1" x14ac:dyDescent="0.25">
      <c r="A953" s="497" t="s">
        <v>19</v>
      </c>
      <c r="B953" s="497"/>
      <c r="C953" s="497"/>
      <c r="D953" s="497"/>
      <c r="E953" s="505" t="str">
        <f>E915</f>
        <v>3R Petroleum</v>
      </c>
      <c r="F953" s="505"/>
      <c r="G953" s="505"/>
      <c r="H953" s="505"/>
      <c r="I953" s="505"/>
      <c r="K953" s="486" t="s">
        <v>21</v>
      </c>
      <c r="L953" s="486"/>
      <c r="M953" s="486"/>
      <c r="N953" s="486"/>
      <c r="O953" s="486"/>
      <c r="P953" s="158"/>
    </row>
    <row r="954" spans="1:18" ht="6" customHeight="1" x14ac:dyDescent="0.2">
      <c r="I954" s="22"/>
      <c r="K954" s="22"/>
      <c r="L954" s="22"/>
      <c r="M954" s="22"/>
      <c r="N954" s="22"/>
      <c r="O954" s="22"/>
      <c r="P954" s="22"/>
    </row>
    <row r="955" spans="1:18" ht="16.5" customHeight="1" x14ac:dyDescent="0.2">
      <c r="A955" s="487" t="s">
        <v>95</v>
      </c>
      <c r="B955" s="511">
        <f>B917</f>
        <v>5</v>
      </c>
      <c r="C955" s="13"/>
      <c r="D955" s="483" t="s">
        <v>250</v>
      </c>
      <c r="E955" s="483"/>
      <c r="F955" s="483"/>
      <c r="G955" s="483"/>
      <c r="H955" s="483"/>
      <c r="I955" s="483"/>
      <c r="K955" s="586" t="s">
        <v>222</v>
      </c>
      <c r="L955" s="586"/>
      <c r="M955" s="586"/>
      <c r="N955" s="586"/>
      <c r="O955" s="586"/>
      <c r="P955" s="159"/>
    </row>
    <row r="956" spans="1:18" ht="14.25" customHeight="1" x14ac:dyDescent="0.2">
      <c r="A956" s="487"/>
      <c r="B956" s="511"/>
      <c r="C956" s="13"/>
      <c r="D956" s="483" t="s">
        <v>7</v>
      </c>
      <c r="E956" s="483"/>
      <c r="F956" s="483"/>
      <c r="G956" s="483" t="s">
        <v>8</v>
      </c>
      <c r="H956" s="483"/>
      <c r="I956" s="483"/>
    </row>
    <row r="957" spans="1:18" ht="14.25" customHeight="1" x14ac:dyDescent="0.25">
      <c r="A957" s="477" t="s">
        <v>4</v>
      </c>
      <c r="B957" s="477"/>
      <c r="C957" s="23"/>
      <c r="D957" s="14" t="s">
        <v>9</v>
      </c>
      <c r="E957" s="14" t="s">
        <v>10</v>
      </c>
      <c r="F957" s="14" t="s">
        <v>11</v>
      </c>
      <c r="G957" s="14" t="s">
        <v>9</v>
      </c>
      <c r="H957" s="14" t="s">
        <v>10</v>
      </c>
      <c r="I957" s="14" t="s">
        <v>11</v>
      </c>
      <c r="K957" s="593" t="s">
        <v>223</v>
      </c>
      <c r="L957" s="593"/>
      <c r="M957" s="593"/>
      <c r="N957" s="593"/>
      <c r="O957" s="593"/>
      <c r="P957" s="22"/>
    </row>
    <row r="958" spans="1:18" ht="13.5" customHeight="1" x14ac:dyDescent="0.2">
      <c r="A958" s="551">
        <f>A920</f>
        <v>44986</v>
      </c>
      <c r="B958" s="551"/>
      <c r="C958" s="23"/>
      <c r="D958" s="72">
        <f t="shared" ref="D958:I958" si="53">D920</f>
        <v>2</v>
      </c>
      <c r="E958" s="72">
        <f t="shared" si="53"/>
        <v>8</v>
      </c>
      <c r="F958" s="73">
        <f t="shared" si="53"/>
        <v>2022</v>
      </c>
      <c r="G958" s="72">
        <f t="shared" si="53"/>
        <v>31</v>
      </c>
      <c r="H958" s="72">
        <f t="shared" si="53"/>
        <v>12</v>
      </c>
      <c r="I958" s="73">
        <f t="shared" si="53"/>
        <v>2022</v>
      </c>
      <c r="K958" s="594" t="s">
        <v>25</v>
      </c>
      <c r="L958" s="594"/>
      <c r="M958" s="594"/>
      <c r="N958" s="594"/>
      <c r="O958" s="594"/>
      <c r="P958" s="22"/>
      <c r="Q958" s="14" t="s">
        <v>547</v>
      </c>
    </row>
    <row r="959" spans="1:18" ht="6" customHeight="1" x14ac:dyDescent="0.2"/>
    <row r="960" spans="1:18" ht="16.5" customHeight="1" x14ac:dyDescent="0.2">
      <c r="A960" s="586" t="s">
        <v>522</v>
      </c>
      <c r="B960" s="586"/>
      <c r="C960" s="586"/>
      <c r="D960" s="586"/>
      <c r="E960" s="586"/>
      <c r="F960" s="586"/>
      <c r="G960" s="586"/>
      <c r="H960" s="586"/>
      <c r="I960" s="586"/>
      <c r="J960" s="586"/>
      <c r="K960" s="586"/>
      <c r="L960" s="586"/>
      <c r="M960" s="52"/>
      <c r="N960" s="52"/>
      <c r="O960" s="52"/>
      <c r="P960" s="52"/>
      <c r="Q960" s="52"/>
    </row>
    <row r="961" spans="1:18" ht="13.7" customHeight="1" x14ac:dyDescent="0.2">
      <c r="A961" s="603" t="s">
        <v>31</v>
      </c>
      <c r="B961" s="502" t="s">
        <v>98</v>
      </c>
      <c r="C961" s="502"/>
      <c r="D961" s="502"/>
      <c r="E961" s="502"/>
      <c r="F961" s="604" t="str">
        <f>'Relatório PCP - Tabela 3'!A198</f>
        <v/>
      </c>
      <c r="G961" s="604"/>
      <c r="H961" s="604"/>
      <c r="I961" s="604" t="str">
        <f>'Relatório PCP - Tabela 3'!A200</f>
        <v/>
      </c>
      <c r="J961" s="604"/>
      <c r="K961" s="604"/>
      <c r="L961" s="604"/>
      <c r="M961" s="52"/>
      <c r="N961" s="52"/>
      <c r="O961" s="52"/>
      <c r="P961" s="52"/>
      <c r="Q961" s="52"/>
    </row>
    <row r="962" spans="1:18" ht="12.75" customHeight="1" x14ac:dyDescent="0.2">
      <c r="A962" s="603"/>
      <c r="B962" s="502"/>
      <c r="C962" s="502"/>
      <c r="D962" s="502"/>
      <c r="E962" s="502"/>
      <c r="F962" s="182" t="s">
        <v>40</v>
      </c>
      <c r="G962" s="167" t="s">
        <v>40</v>
      </c>
      <c r="H962" s="183" t="s">
        <v>523</v>
      </c>
      <c r="I962" s="182" t="s">
        <v>40</v>
      </c>
      <c r="J962" s="608" t="s">
        <v>40</v>
      </c>
      <c r="K962" s="608"/>
      <c r="L962" s="183" t="s">
        <v>523</v>
      </c>
      <c r="M962" s="52"/>
      <c r="N962" s="52"/>
      <c r="O962" s="52"/>
      <c r="P962" s="52"/>
      <c r="Q962" s="52"/>
    </row>
    <row r="963" spans="1:18" ht="12.75" customHeight="1" x14ac:dyDescent="0.25">
      <c r="A963" s="603"/>
      <c r="B963" s="502"/>
      <c r="C963" s="502"/>
      <c r="D963" s="502"/>
      <c r="E963" s="502"/>
      <c r="F963" s="184" t="s">
        <v>480</v>
      </c>
      <c r="G963" s="168" t="s">
        <v>499</v>
      </c>
      <c r="H963" s="185" t="s">
        <v>524</v>
      </c>
      <c r="I963" s="184" t="s">
        <v>480</v>
      </c>
      <c r="J963" s="606" t="s">
        <v>499</v>
      </c>
      <c r="K963" s="606"/>
      <c r="L963" s="185" t="s">
        <v>524</v>
      </c>
      <c r="M963" s="52"/>
      <c r="N963" s="52"/>
      <c r="O963" s="52"/>
      <c r="P963" s="52"/>
      <c r="Q963" s="52"/>
    </row>
    <row r="964" spans="1:18" ht="13.5" customHeight="1" x14ac:dyDescent="0.25">
      <c r="A964" s="603"/>
      <c r="B964" s="502"/>
      <c r="C964" s="502"/>
      <c r="D964" s="502"/>
      <c r="E964" s="502"/>
      <c r="F964" s="186" t="s">
        <v>481</v>
      </c>
      <c r="G964" s="187" t="s">
        <v>504</v>
      </c>
      <c r="H964" s="188" t="s">
        <v>504</v>
      </c>
      <c r="I964" s="186" t="s">
        <v>481</v>
      </c>
      <c r="J964" s="607" t="s">
        <v>504</v>
      </c>
      <c r="K964" s="607"/>
      <c r="L964" s="188" t="s">
        <v>504</v>
      </c>
      <c r="M964" s="52"/>
      <c r="N964" s="52"/>
      <c r="O964" s="52"/>
      <c r="P964" s="52"/>
      <c r="Q964" s="52"/>
    </row>
    <row r="965" spans="1:18" ht="13.35" customHeight="1" x14ac:dyDescent="0.2">
      <c r="A965" s="36">
        <v>1</v>
      </c>
      <c r="B965" s="587" t="s">
        <v>55</v>
      </c>
      <c r="C965" s="587"/>
      <c r="D965" s="587"/>
      <c r="E965" s="587"/>
      <c r="F965" s="38"/>
      <c r="G965" s="172" t="str">
        <f>IF(F965=0,"",(F965/('Relatório PCP - Tabela 3'!P$198*'Relatório PCP - Tabela 3'!Q$198))*1000)</f>
        <v/>
      </c>
      <c r="H965" s="173">
        <f>IF('Relatório PCP - Tabela 3'!F$6='PCP - Tabela 2'!E$11,'PCP - Tabela 1'!K951,IF('Relatório PCP - Tabela 3'!F$6='PCP - Tabela 2'!I$11,'PCP - Tabela 1'!L951,IF('Relatório PCP - Tabela 3'!F$6='PCP - Tabela 2'!M$11,'PCP - Tabela 1'!M951,IF('Relatório PCP - Tabela 3'!F$6='PCP - Tabela 2'!Q$11,'PCP - Tabela 1'!N951,""))))</f>
        <v>0</v>
      </c>
      <c r="I965" s="38"/>
      <c r="J965" s="602" t="str">
        <f>IF(I965=0,"",(I965/('Relatório PCP - Tabela 3'!P$200*'Relatório PCP - Tabela 3'!Q$200))*1000)</f>
        <v/>
      </c>
      <c r="K965" s="602"/>
      <c r="L965" s="173">
        <f>IF('Relatório PCP - Tabela 3'!F$6='PCP - Tabela 2'!E$11,'PCP - Tabela 1'!F990,IF('Relatório PCP - Tabela 3'!F$6='PCP - Tabela 2'!I$11,'PCP - Tabela 1'!G990,IF('Relatório PCP - Tabela 3'!F$6='PCP - Tabela 2'!M$11,'PCP - Tabela 1'!H990,IF('Relatório PCP - Tabela 3'!F$6='PCP - Tabela 2'!Q$11,'PCP - Tabela 1'!I990,""))))</f>
        <v>0</v>
      </c>
      <c r="M965" s="189"/>
      <c r="N965" s="189"/>
      <c r="O965" s="189"/>
      <c r="P965" s="189"/>
      <c r="Q965" s="190">
        <f t="shared" ref="Q965:Q983" si="54">F965+I965</f>
        <v>0</v>
      </c>
      <c r="R965" s="190"/>
    </row>
    <row r="966" spans="1:18" ht="13.35" customHeight="1" x14ac:dyDescent="0.2">
      <c r="A966" s="36">
        <v>2</v>
      </c>
      <c r="B966" s="587" t="s">
        <v>57</v>
      </c>
      <c r="C966" s="587"/>
      <c r="D966" s="587"/>
      <c r="E966" s="587"/>
      <c r="F966" s="38"/>
      <c r="G966" s="172" t="str">
        <f>IF(F966=0,"",(F966/('Relatório PCP - Tabela 3'!P$198*'Relatório PCP - Tabela 3'!Q$198))*1000)</f>
        <v/>
      </c>
      <c r="H966" s="173">
        <f>IF('Relatório PCP - Tabela 3'!F$6='PCP - Tabela 2'!E$11,'PCP - Tabela 1'!K952,IF('Relatório PCP - Tabela 3'!F$6='PCP - Tabela 2'!I$11,'PCP - Tabela 1'!L952,IF('Relatório PCP - Tabela 3'!F$6='PCP - Tabela 2'!M$11,'PCP - Tabela 1'!M952,IF('Relatório PCP - Tabela 3'!F$6='PCP - Tabela 2'!Q$11,'PCP - Tabela 1'!N952,""))))</f>
        <v>0</v>
      </c>
      <c r="I966" s="38"/>
      <c r="J966" s="602" t="str">
        <f>IF(I966=0,"",(I966/('Relatório PCP - Tabela 3'!P$200*'Relatório PCP - Tabela 3'!Q$200))*1000)</f>
        <v/>
      </c>
      <c r="K966" s="602"/>
      <c r="L966" s="173">
        <f>IF('Relatório PCP - Tabela 3'!F$6='PCP - Tabela 2'!E$11,'PCP - Tabela 1'!F991,IF('Relatório PCP - Tabela 3'!F$6='PCP - Tabela 2'!I$11,'PCP - Tabela 1'!G991,IF('Relatório PCP - Tabela 3'!F$6='PCP - Tabela 2'!M$11,'PCP - Tabela 1'!H991,IF('Relatório PCP - Tabela 3'!F$6='PCP - Tabela 2'!Q$11,'PCP - Tabela 1'!I991,""))))</f>
        <v>0</v>
      </c>
      <c r="M966" s="189"/>
      <c r="N966" s="189"/>
      <c r="O966" s="189"/>
      <c r="P966" s="189"/>
      <c r="Q966" s="190">
        <f t="shared" si="54"/>
        <v>0</v>
      </c>
      <c r="R966" s="190"/>
    </row>
    <row r="967" spans="1:18" ht="13.35" customHeight="1" x14ac:dyDescent="0.2">
      <c r="A967" s="36">
        <v>3</v>
      </c>
      <c r="B967" s="587" t="s">
        <v>59</v>
      </c>
      <c r="C967" s="587"/>
      <c r="D967" s="587"/>
      <c r="E967" s="587"/>
      <c r="F967" s="38"/>
      <c r="G967" s="172" t="str">
        <f>IF(F967=0,"",(F967/('Relatório PCP - Tabela 3'!P$198*'Relatório PCP - Tabela 3'!Q$198))*1000)</f>
        <v/>
      </c>
      <c r="H967" s="173">
        <f>IF('Relatório PCP - Tabela 3'!F$6='PCP - Tabela 2'!E$11,'PCP - Tabela 1'!K953,IF('Relatório PCP - Tabela 3'!F$6='PCP - Tabela 2'!I$11,'PCP - Tabela 1'!L953,IF('Relatório PCP - Tabela 3'!F$6='PCP - Tabela 2'!M$11,'PCP - Tabela 1'!M953,IF('Relatório PCP - Tabela 3'!F$6='PCP - Tabela 2'!Q$11,'PCP - Tabela 1'!N953,""))))</f>
        <v>0</v>
      </c>
      <c r="I967" s="38"/>
      <c r="J967" s="602" t="str">
        <f>IF(I967=0,"",(I967/('Relatório PCP - Tabela 3'!P$200*'Relatório PCP - Tabela 3'!Q$200))*1000)</f>
        <v/>
      </c>
      <c r="K967" s="602"/>
      <c r="L967" s="173">
        <f>IF('Relatório PCP - Tabela 3'!F$6='PCP - Tabela 2'!E$11,'PCP - Tabela 1'!F992,IF('Relatório PCP - Tabela 3'!F$6='PCP - Tabela 2'!I$11,'PCP - Tabela 1'!G992,IF('Relatório PCP - Tabela 3'!F$6='PCP - Tabela 2'!M$11,'PCP - Tabela 1'!H992,IF('Relatório PCP - Tabela 3'!F$6='PCP - Tabela 2'!Q$11,'PCP - Tabela 1'!I992,""))))</f>
        <v>0</v>
      </c>
      <c r="M967" s="189"/>
      <c r="N967" s="189"/>
      <c r="O967" s="189"/>
      <c r="P967" s="189"/>
      <c r="Q967" s="190">
        <f t="shared" si="54"/>
        <v>0</v>
      </c>
      <c r="R967" s="190"/>
    </row>
    <row r="968" spans="1:18" ht="13.35" customHeight="1" x14ac:dyDescent="0.2">
      <c r="A968" s="36">
        <v>4</v>
      </c>
      <c r="B968" s="587" t="s">
        <v>61</v>
      </c>
      <c r="C968" s="587"/>
      <c r="D968" s="587"/>
      <c r="E968" s="587"/>
      <c r="F968" s="38"/>
      <c r="G968" s="172" t="str">
        <f>IF(F968=0,"",(F968/('Relatório PCP - Tabela 3'!P$198*'Relatório PCP - Tabela 3'!Q$198))*1000)</f>
        <v/>
      </c>
      <c r="H968" s="173">
        <f>IF('Relatório PCP - Tabela 3'!F$6='PCP - Tabela 2'!E$11,'PCP - Tabela 1'!K954,IF('Relatório PCP - Tabela 3'!F$6='PCP - Tabela 2'!I$11,'PCP - Tabela 1'!L954,IF('Relatório PCP - Tabela 3'!F$6='PCP - Tabela 2'!M$11,'PCP - Tabela 1'!M954,IF('Relatório PCP - Tabela 3'!F$6='PCP - Tabela 2'!Q$11,'PCP - Tabela 1'!N954,""))))</f>
        <v>0</v>
      </c>
      <c r="I968" s="38"/>
      <c r="J968" s="602" t="str">
        <f>IF(I968=0,"",(I968/('Relatório PCP - Tabela 3'!P$200*'Relatório PCP - Tabela 3'!Q$200))*1000)</f>
        <v/>
      </c>
      <c r="K968" s="602"/>
      <c r="L968" s="173">
        <f>IF('Relatório PCP - Tabela 3'!F$6='PCP - Tabela 2'!E$11,'PCP - Tabela 1'!F993,IF('Relatório PCP - Tabela 3'!F$6='PCP - Tabela 2'!I$11,'PCP - Tabela 1'!G993,IF('Relatório PCP - Tabela 3'!F$6='PCP - Tabela 2'!M$11,'PCP - Tabela 1'!H993,IF('Relatório PCP - Tabela 3'!F$6='PCP - Tabela 2'!Q$11,'PCP - Tabela 1'!I993,""))))</f>
        <v>0</v>
      </c>
      <c r="M968" s="189"/>
      <c r="N968" s="189"/>
      <c r="O968" s="189"/>
      <c r="P968" s="189"/>
      <c r="Q968" s="190">
        <f t="shared" si="54"/>
        <v>0</v>
      </c>
      <c r="R968" s="190"/>
    </row>
    <row r="969" spans="1:18" ht="13.35" customHeight="1" x14ac:dyDescent="0.2">
      <c r="A969" s="36">
        <v>5</v>
      </c>
      <c r="B969" s="587" t="s">
        <v>63</v>
      </c>
      <c r="C969" s="587"/>
      <c r="D969" s="587"/>
      <c r="E969" s="587"/>
      <c r="F969" s="38"/>
      <c r="G969" s="172" t="str">
        <f>IF(F969=0,"",(F969/('Relatório PCP - Tabela 3'!P$198*'Relatório PCP - Tabela 3'!Q$198))*1000)</f>
        <v/>
      </c>
      <c r="H969" s="173">
        <f>IF('Relatório PCP - Tabela 3'!F$6='PCP - Tabela 2'!E$11,'PCP - Tabela 1'!K955,IF('Relatório PCP - Tabela 3'!F$6='PCP - Tabela 2'!I$11,'PCP - Tabela 1'!L955,IF('Relatório PCP - Tabela 3'!F$6='PCP - Tabela 2'!M$11,'PCP - Tabela 1'!M955,IF('Relatório PCP - Tabela 3'!F$6='PCP - Tabela 2'!Q$11,'PCP - Tabela 1'!N955,""))))</f>
        <v>0</v>
      </c>
      <c r="I969" s="38"/>
      <c r="J969" s="602" t="str">
        <f>IF(I969=0,"",(I969/('Relatório PCP - Tabela 3'!P$200*'Relatório PCP - Tabela 3'!Q$200))*1000)</f>
        <v/>
      </c>
      <c r="K969" s="602"/>
      <c r="L969" s="173">
        <f>IF('Relatório PCP - Tabela 3'!F$6='PCP - Tabela 2'!E$11,'PCP - Tabela 1'!F994,IF('Relatório PCP - Tabela 3'!F$6='PCP - Tabela 2'!I$11,'PCP - Tabela 1'!G994,IF('Relatório PCP - Tabela 3'!F$6='PCP - Tabela 2'!M$11,'PCP - Tabela 1'!H994,IF('Relatório PCP - Tabela 3'!F$6='PCP - Tabela 2'!Q$11,'PCP - Tabela 1'!I994,""))))</f>
        <v>0</v>
      </c>
      <c r="M969" s="189"/>
      <c r="N969" s="189"/>
      <c r="O969" s="189"/>
      <c r="P969" s="189"/>
      <c r="Q969" s="190">
        <f t="shared" si="54"/>
        <v>0</v>
      </c>
      <c r="R969" s="190"/>
    </row>
    <row r="970" spans="1:18" ht="13.35" customHeight="1" x14ac:dyDescent="0.2">
      <c r="A970" s="36">
        <v>6</v>
      </c>
      <c r="B970" s="587" t="s">
        <v>65</v>
      </c>
      <c r="C970" s="587"/>
      <c r="D970" s="587"/>
      <c r="E970" s="587"/>
      <c r="F970" s="38"/>
      <c r="G970" s="172" t="str">
        <f>IF(F970=0,"",(F970/('Relatório PCP - Tabela 3'!P$198*'Relatório PCP - Tabela 3'!Q$198))*1000)</f>
        <v/>
      </c>
      <c r="H970" s="173">
        <f>IF('Relatório PCP - Tabela 3'!F$6='PCP - Tabela 2'!E$11,'PCP - Tabela 1'!K956,IF('Relatório PCP - Tabela 3'!F$6='PCP - Tabela 2'!I$11,'PCP - Tabela 1'!L956,IF('Relatório PCP - Tabela 3'!F$6='PCP - Tabela 2'!M$11,'PCP - Tabela 1'!M956,IF('Relatório PCP - Tabela 3'!F$6='PCP - Tabela 2'!Q$11,'PCP - Tabela 1'!N956,""))))</f>
        <v>0</v>
      </c>
      <c r="I970" s="38"/>
      <c r="J970" s="602" t="str">
        <f>IF(I970=0,"",(I970/('Relatório PCP - Tabela 3'!P$200*'Relatório PCP - Tabela 3'!Q$200))*1000)</f>
        <v/>
      </c>
      <c r="K970" s="602"/>
      <c r="L970" s="173">
        <f>IF('Relatório PCP - Tabela 3'!F$6='PCP - Tabela 2'!E$11,'PCP - Tabela 1'!F995,IF('Relatório PCP - Tabela 3'!F$6='PCP - Tabela 2'!I$11,'PCP - Tabela 1'!G995,IF('Relatório PCP - Tabela 3'!F$6='PCP - Tabela 2'!M$11,'PCP - Tabela 1'!H995,IF('Relatório PCP - Tabela 3'!F$6='PCP - Tabela 2'!Q$11,'PCP - Tabela 1'!I995,""))))</f>
        <v>0</v>
      </c>
      <c r="M970" s="189"/>
      <c r="N970" s="189"/>
      <c r="O970" s="189"/>
      <c r="P970" s="189"/>
      <c r="Q970" s="190">
        <f t="shared" si="54"/>
        <v>0</v>
      </c>
      <c r="R970" s="190"/>
    </row>
    <row r="971" spans="1:18" ht="13.35" customHeight="1" x14ac:dyDescent="0.2">
      <c r="A971" s="36">
        <v>7</v>
      </c>
      <c r="B971" s="587" t="s">
        <v>67</v>
      </c>
      <c r="C971" s="587"/>
      <c r="D971" s="587"/>
      <c r="E971" s="587"/>
      <c r="F971" s="38"/>
      <c r="G971" s="172" t="str">
        <f>IF(F971=0,"",(F971/('Relatório PCP - Tabela 3'!P$198*'Relatório PCP - Tabela 3'!Q$198))*1000)</f>
        <v/>
      </c>
      <c r="H971" s="173">
        <f>IF('Relatório PCP - Tabela 3'!F$6='PCP - Tabela 2'!E$11,'PCP - Tabela 1'!K957,IF('Relatório PCP - Tabela 3'!F$6='PCP - Tabela 2'!I$11,'PCP - Tabela 1'!L957,IF('Relatório PCP - Tabela 3'!F$6='PCP - Tabela 2'!M$11,'PCP - Tabela 1'!M957,IF('Relatório PCP - Tabela 3'!F$6='PCP - Tabela 2'!Q$11,'PCP - Tabela 1'!N957,""))))</f>
        <v>0</v>
      </c>
      <c r="I971" s="38"/>
      <c r="J971" s="602" t="str">
        <f>IF(I971=0,"",(I971/('Relatório PCP - Tabela 3'!P$200*'Relatório PCP - Tabela 3'!Q$200))*1000)</f>
        <v/>
      </c>
      <c r="K971" s="602"/>
      <c r="L971" s="173">
        <f>IF('Relatório PCP - Tabela 3'!F$6='PCP - Tabela 2'!E$11,'PCP - Tabela 1'!F996,IF('Relatório PCP - Tabela 3'!F$6='PCP - Tabela 2'!I$11,'PCP - Tabela 1'!G996,IF('Relatório PCP - Tabela 3'!F$6='PCP - Tabela 2'!M$11,'PCP - Tabela 1'!H996,IF('Relatório PCP - Tabela 3'!F$6='PCP - Tabela 2'!Q$11,'PCP - Tabela 1'!I996,""))))</f>
        <v>0</v>
      </c>
      <c r="M971" s="189"/>
      <c r="N971" s="189"/>
      <c r="O971" s="189"/>
      <c r="P971" s="189"/>
      <c r="Q971" s="190">
        <f t="shared" si="54"/>
        <v>0</v>
      </c>
      <c r="R971" s="190"/>
    </row>
    <row r="972" spans="1:18" ht="13.35" customHeight="1" x14ac:dyDescent="0.2">
      <c r="A972" s="36">
        <v>8</v>
      </c>
      <c r="B972" s="587" t="s">
        <v>69</v>
      </c>
      <c r="C972" s="587"/>
      <c r="D972" s="587"/>
      <c r="E972" s="587"/>
      <c r="F972" s="38"/>
      <c r="G972" s="172" t="str">
        <f>IF(F972=0,"",(F972/('Relatório PCP - Tabela 3'!P$198*'Relatório PCP - Tabela 3'!Q$198))*1000)</f>
        <v/>
      </c>
      <c r="H972" s="173">
        <f>IF('Relatório PCP - Tabela 3'!F$6='PCP - Tabela 2'!E$11,'PCP - Tabela 1'!K958,IF('Relatório PCP - Tabela 3'!F$6='PCP - Tabela 2'!I$11,'PCP - Tabela 1'!L958,IF('Relatório PCP - Tabela 3'!F$6='PCP - Tabela 2'!M$11,'PCP - Tabela 1'!M958,IF('Relatório PCP - Tabela 3'!F$6='PCP - Tabela 2'!Q$11,'PCP - Tabela 1'!N958,""))))</f>
        <v>0</v>
      </c>
      <c r="I972" s="38"/>
      <c r="J972" s="602" t="str">
        <f>IF(I972=0,"",(I972/('Relatório PCP - Tabela 3'!P$200*'Relatório PCP - Tabela 3'!Q$200))*1000)</f>
        <v/>
      </c>
      <c r="K972" s="602"/>
      <c r="L972" s="173">
        <f>IF('Relatório PCP - Tabela 3'!F$6='PCP - Tabela 2'!E$11,'PCP - Tabela 1'!F997,IF('Relatório PCP - Tabela 3'!F$6='PCP - Tabela 2'!I$11,'PCP - Tabela 1'!G997,IF('Relatório PCP - Tabela 3'!F$6='PCP - Tabela 2'!M$11,'PCP - Tabela 1'!H997,IF('Relatório PCP - Tabela 3'!F$6='PCP - Tabela 2'!Q$11,'PCP - Tabela 1'!I997,""))))</f>
        <v>0</v>
      </c>
      <c r="M972" s="189"/>
      <c r="N972" s="189"/>
      <c r="O972" s="189"/>
      <c r="P972" s="189"/>
      <c r="Q972" s="190">
        <f t="shared" si="54"/>
        <v>0</v>
      </c>
      <c r="R972" s="190"/>
    </row>
    <row r="973" spans="1:18" ht="13.35" customHeight="1" x14ac:dyDescent="0.2">
      <c r="A973" s="36">
        <v>9</v>
      </c>
      <c r="B973" s="587" t="s">
        <v>71</v>
      </c>
      <c r="C973" s="587"/>
      <c r="D973" s="587"/>
      <c r="E973" s="587"/>
      <c r="F973" s="38"/>
      <c r="G973" s="172" t="str">
        <f>IF(F973=0,"",(F973/('Relatório PCP - Tabela 3'!P$198*'Relatório PCP - Tabela 3'!Q$198))*1000)</f>
        <v/>
      </c>
      <c r="H973" s="173">
        <f>IF('Relatório PCP - Tabela 3'!F$6='PCP - Tabela 2'!E$11,'PCP - Tabela 1'!K959,IF('Relatório PCP - Tabela 3'!F$6='PCP - Tabela 2'!I$11,'PCP - Tabela 1'!L959,IF('Relatório PCP - Tabela 3'!F$6='PCP - Tabela 2'!M$11,'PCP - Tabela 1'!M959,IF('Relatório PCP - Tabela 3'!F$6='PCP - Tabela 2'!Q$11,'PCP - Tabela 1'!N959,""))))</f>
        <v>0</v>
      </c>
      <c r="I973" s="38"/>
      <c r="J973" s="602" t="str">
        <f>IF(I973=0,"",(I973/('Relatório PCP - Tabela 3'!P$200*'Relatório PCP - Tabela 3'!Q$200))*1000)</f>
        <v/>
      </c>
      <c r="K973" s="602"/>
      <c r="L973" s="173">
        <f>IF('Relatório PCP - Tabela 3'!F$6='PCP - Tabela 2'!E$11,'PCP - Tabela 1'!F998,IF('Relatório PCP - Tabela 3'!F$6='PCP - Tabela 2'!I$11,'PCP - Tabela 1'!G998,IF('Relatório PCP - Tabela 3'!F$6='PCP - Tabela 2'!M$11,'PCP - Tabela 1'!H998,IF('Relatório PCP - Tabela 3'!F$6='PCP - Tabela 2'!Q$11,'PCP - Tabela 1'!I998,""))))</f>
        <v>0</v>
      </c>
      <c r="M973" s="189"/>
      <c r="N973" s="189"/>
      <c r="O973" s="189"/>
      <c r="P973" s="189"/>
      <c r="Q973" s="190">
        <f t="shared" si="54"/>
        <v>0</v>
      </c>
      <c r="R973" s="190"/>
    </row>
    <row r="974" spans="1:18" ht="13.35" customHeight="1" x14ac:dyDescent="0.2">
      <c r="A974" s="36">
        <v>10</v>
      </c>
      <c r="B974" s="587" t="s">
        <v>73</v>
      </c>
      <c r="C974" s="587"/>
      <c r="D974" s="587"/>
      <c r="E974" s="587"/>
      <c r="F974" s="38"/>
      <c r="G974" s="172" t="str">
        <f>IF(F974=0,"",(F974/('Relatório PCP - Tabela 3'!P$198*'Relatório PCP - Tabela 3'!Q$198))*1000)</f>
        <v/>
      </c>
      <c r="H974" s="173">
        <f>IF('Relatório PCP - Tabela 3'!F$6='PCP - Tabela 2'!E$11,'PCP - Tabela 1'!K960,IF('Relatório PCP - Tabela 3'!F$6='PCP - Tabela 2'!I$11,'PCP - Tabela 1'!L960,IF('Relatório PCP - Tabela 3'!F$6='PCP - Tabela 2'!M$11,'PCP - Tabela 1'!M960,IF('Relatório PCP - Tabela 3'!F$6='PCP - Tabela 2'!Q$11,'PCP - Tabela 1'!N960,""))))</f>
        <v>0</v>
      </c>
      <c r="I974" s="38"/>
      <c r="J974" s="602" t="str">
        <f>IF(I974=0,"",(I974/('Relatório PCP - Tabela 3'!P$200*'Relatório PCP - Tabela 3'!Q$200))*1000)</f>
        <v/>
      </c>
      <c r="K974" s="602"/>
      <c r="L974" s="173">
        <f>IF('Relatório PCP - Tabela 3'!F$6='PCP - Tabela 2'!E$11,'PCP - Tabela 1'!F999,IF('Relatório PCP - Tabela 3'!F$6='PCP - Tabela 2'!I$11,'PCP - Tabela 1'!G999,IF('Relatório PCP - Tabela 3'!F$6='PCP - Tabela 2'!M$11,'PCP - Tabela 1'!H999,IF('Relatório PCP - Tabela 3'!F$6='PCP - Tabela 2'!Q$11,'PCP - Tabela 1'!I999,""))))</f>
        <v>0</v>
      </c>
      <c r="M974" s="189"/>
      <c r="N974" s="189"/>
      <c r="O974" s="189"/>
      <c r="P974" s="189"/>
      <c r="Q974" s="190">
        <f t="shared" si="54"/>
        <v>0</v>
      </c>
      <c r="R974" s="190"/>
    </row>
    <row r="975" spans="1:18" ht="13.35" customHeight="1" x14ac:dyDescent="0.2">
      <c r="A975" s="36">
        <v>11</v>
      </c>
      <c r="B975" s="587" t="s">
        <v>75</v>
      </c>
      <c r="C975" s="587"/>
      <c r="D975" s="587"/>
      <c r="E975" s="587"/>
      <c r="F975" s="38"/>
      <c r="G975" s="172" t="str">
        <f>IF(F975=0,"",(F975/('Relatório PCP - Tabela 3'!P$198*'Relatório PCP - Tabela 3'!Q$198))*1000)</f>
        <v/>
      </c>
      <c r="H975" s="173">
        <f>IF('Relatório PCP - Tabela 3'!F$6='PCP - Tabela 2'!E$11,'PCP - Tabela 1'!K961,IF('Relatório PCP - Tabela 3'!F$6='PCP - Tabela 2'!I$11,'PCP - Tabela 1'!L961,IF('Relatório PCP - Tabela 3'!F$6='PCP - Tabela 2'!M$11,'PCP - Tabela 1'!M961,IF('Relatório PCP - Tabela 3'!F$6='PCP - Tabela 2'!Q$11,'PCP - Tabela 1'!N961,""))))</f>
        <v>0</v>
      </c>
      <c r="I975" s="38"/>
      <c r="J975" s="602" t="str">
        <f>IF(I975=0,"",(I975/('Relatório PCP - Tabela 3'!P$200*'Relatório PCP - Tabela 3'!Q$200))*1000)</f>
        <v/>
      </c>
      <c r="K975" s="602"/>
      <c r="L975" s="173">
        <f>IF('Relatório PCP - Tabela 3'!F$6='PCP - Tabela 2'!E$11,'PCP - Tabela 1'!F1000,IF('Relatório PCP - Tabela 3'!F$6='PCP - Tabela 2'!I$11,'PCP - Tabela 1'!G1000,IF('Relatório PCP - Tabela 3'!F$6='PCP - Tabela 2'!M$11,'PCP - Tabela 1'!H1000,IF('Relatório PCP - Tabela 3'!F$6='PCP - Tabela 2'!Q$11,'PCP - Tabela 1'!I1000,""))))</f>
        <v>0</v>
      </c>
      <c r="M975" s="189"/>
      <c r="N975" s="189"/>
      <c r="O975" s="189"/>
      <c r="P975" s="189"/>
      <c r="Q975" s="190">
        <f t="shared" si="54"/>
        <v>0</v>
      </c>
      <c r="R975" s="190"/>
    </row>
    <row r="976" spans="1:18" ht="13.35" customHeight="1" x14ac:dyDescent="0.2">
      <c r="A976" s="36">
        <v>12</v>
      </c>
      <c r="B976" s="587" t="s">
        <v>77</v>
      </c>
      <c r="C976" s="587"/>
      <c r="D976" s="587"/>
      <c r="E976" s="587"/>
      <c r="F976" s="38"/>
      <c r="G976" s="172" t="str">
        <f>IF(F976=0,"",(F976/('Relatório PCP - Tabela 3'!P$198*'Relatório PCP - Tabela 3'!Q$198))*1000)</f>
        <v/>
      </c>
      <c r="H976" s="173">
        <f>IF('Relatório PCP - Tabela 3'!F$6='PCP - Tabela 2'!E$11,'PCP - Tabela 1'!K962,IF('Relatório PCP - Tabela 3'!F$6='PCP - Tabela 2'!I$11,'PCP - Tabela 1'!L962,IF('Relatório PCP - Tabela 3'!F$6='PCP - Tabela 2'!M$11,'PCP - Tabela 1'!M962,IF('Relatório PCP - Tabela 3'!F$6='PCP - Tabela 2'!Q$11,'PCP - Tabela 1'!N962,""))))</f>
        <v>0</v>
      </c>
      <c r="I976" s="38"/>
      <c r="J976" s="602" t="str">
        <f>IF(I976=0,"",(I976/('Relatório PCP - Tabela 3'!P$200*'Relatório PCP - Tabela 3'!Q$200))*1000)</f>
        <v/>
      </c>
      <c r="K976" s="602"/>
      <c r="L976" s="173">
        <f>IF('Relatório PCP - Tabela 3'!F$6='PCP - Tabela 2'!E$11,'PCP - Tabela 1'!F1001,IF('Relatório PCP - Tabela 3'!F$6='PCP - Tabela 2'!I$11,'PCP - Tabela 1'!G1001,IF('Relatório PCP - Tabela 3'!F$6='PCP - Tabela 2'!M$11,'PCP - Tabela 1'!H1001,IF('Relatório PCP - Tabela 3'!F$6='PCP - Tabela 2'!Q$11,'PCP - Tabela 1'!I1001,""))))</f>
        <v>0</v>
      </c>
      <c r="M976" s="189"/>
      <c r="N976" s="189"/>
      <c r="O976" s="189"/>
      <c r="P976" s="189"/>
      <c r="Q976" s="190">
        <f t="shared" si="54"/>
        <v>0</v>
      </c>
      <c r="R976" s="190"/>
    </row>
    <row r="977" spans="1:18" ht="13.35" customHeight="1" x14ac:dyDescent="0.2">
      <c r="A977" s="36">
        <v>13</v>
      </c>
      <c r="B977" s="587" t="s">
        <v>79</v>
      </c>
      <c r="C977" s="587"/>
      <c r="D977" s="587"/>
      <c r="E977" s="587"/>
      <c r="F977" s="38"/>
      <c r="G977" s="172" t="str">
        <f>IF(F977=0,"",(F977/('Relatório PCP - Tabela 3'!P$198*'Relatório PCP - Tabela 3'!Q$198))*1000)</f>
        <v/>
      </c>
      <c r="H977" s="173">
        <f>IF('Relatório PCP - Tabela 3'!F$6='PCP - Tabela 2'!E$11,'PCP - Tabela 1'!K963,IF('Relatório PCP - Tabela 3'!F$6='PCP - Tabela 2'!I$11,'PCP - Tabela 1'!L963,IF('Relatório PCP - Tabela 3'!F$6='PCP - Tabela 2'!M$11,'PCP - Tabela 1'!M963,IF('Relatório PCP - Tabela 3'!F$6='PCP - Tabela 2'!Q$11,'PCP - Tabela 1'!N963,""))))</f>
        <v>0</v>
      </c>
      <c r="I977" s="38"/>
      <c r="J977" s="602" t="str">
        <f>IF(I977=0,"",(I977/('Relatório PCP - Tabela 3'!P$200*'Relatório PCP - Tabela 3'!Q$200))*1000)</f>
        <v/>
      </c>
      <c r="K977" s="602"/>
      <c r="L977" s="173">
        <f>IF('Relatório PCP - Tabela 3'!F$6='PCP - Tabela 2'!E$11,'PCP - Tabela 1'!F1002,IF('Relatório PCP - Tabela 3'!F$6='PCP - Tabela 2'!I$11,'PCP - Tabela 1'!G1002,IF('Relatório PCP - Tabela 3'!F$6='PCP - Tabela 2'!M$11,'PCP - Tabela 1'!H1002,IF('Relatório PCP - Tabela 3'!F$6='PCP - Tabela 2'!Q$11,'PCP - Tabela 1'!I1002,""))))</f>
        <v>0</v>
      </c>
      <c r="M977" s="189"/>
      <c r="N977" s="189"/>
      <c r="O977" s="189"/>
      <c r="P977" s="189"/>
      <c r="Q977" s="190">
        <f t="shared" si="54"/>
        <v>0</v>
      </c>
      <c r="R977" s="190"/>
    </row>
    <row r="978" spans="1:18" ht="13.35" customHeight="1" x14ac:dyDescent="0.2">
      <c r="A978" s="36">
        <v>14</v>
      </c>
      <c r="B978" s="587" t="s">
        <v>81</v>
      </c>
      <c r="C978" s="587"/>
      <c r="D978" s="587"/>
      <c r="E978" s="587"/>
      <c r="F978" s="38"/>
      <c r="G978" s="172" t="str">
        <f>IF(F978=0,"",(F978/('Relatório PCP - Tabela 3'!P$198*'Relatório PCP - Tabela 3'!Q$198))*1000)</f>
        <v/>
      </c>
      <c r="H978" s="173">
        <f>IF('Relatório PCP - Tabela 3'!F$6='PCP - Tabela 2'!E$11,'PCP - Tabela 1'!K964,IF('Relatório PCP - Tabela 3'!F$6='PCP - Tabela 2'!I$11,'PCP - Tabela 1'!L964,IF('Relatório PCP - Tabela 3'!F$6='PCP - Tabela 2'!M$11,'PCP - Tabela 1'!M964,IF('Relatório PCP - Tabela 3'!F$6='PCP - Tabela 2'!Q$11,'PCP - Tabela 1'!N964,""))))</f>
        <v>0</v>
      </c>
      <c r="I978" s="38"/>
      <c r="J978" s="602" t="str">
        <f>IF(I978=0,"",(I978/('Relatório PCP - Tabela 3'!P$200*'Relatório PCP - Tabela 3'!Q$200))*1000)</f>
        <v/>
      </c>
      <c r="K978" s="602"/>
      <c r="L978" s="173">
        <f>IF('Relatório PCP - Tabela 3'!F$6='PCP - Tabela 2'!E$11,'PCP - Tabela 1'!F1003,IF('Relatório PCP - Tabela 3'!F$6='PCP - Tabela 2'!I$11,'PCP - Tabela 1'!G1003,IF('Relatório PCP - Tabela 3'!F$6='PCP - Tabela 2'!M$11,'PCP - Tabela 1'!H1003,IF('Relatório PCP - Tabela 3'!F$6='PCP - Tabela 2'!Q$11,'PCP - Tabela 1'!I1003,""))))</f>
        <v>0</v>
      </c>
      <c r="M978" s="189"/>
      <c r="N978" s="189"/>
      <c r="O978" s="189"/>
      <c r="P978" s="189"/>
      <c r="Q978" s="190">
        <f t="shared" si="54"/>
        <v>0</v>
      </c>
      <c r="R978" s="190"/>
    </row>
    <row r="979" spans="1:18" ht="13.35" customHeight="1" x14ac:dyDescent="0.2">
      <c r="A979" s="36">
        <v>15</v>
      </c>
      <c r="B979" s="587" t="s">
        <v>83</v>
      </c>
      <c r="C979" s="587"/>
      <c r="D979" s="587"/>
      <c r="E979" s="587"/>
      <c r="F979" s="38"/>
      <c r="G979" s="172" t="str">
        <f>IF(F979=0,"",(F979/('Relatório PCP - Tabela 3'!P$198*'Relatório PCP - Tabela 3'!Q$198))*1000)</f>
        <v/>
      </c>
      <c r="H979" s="173">
        <f>IF('Relatório PCP - Tabela 3'!F$6='PCP - Tabela 2'!E$11,'PCP - Tabela 1'!K965,IF('Relatório PCP - Tabela 3'!F$6='PCP - Tabela 2'!I$11,'PCP - Tabela 1'!L965,IF('Relatório PCP - Tabela 3'!F$6='PCP - Tabela 2'!M$11,'PCP - Tabela 1'!M965,IF('Relatório PCP - Tabela 3'!F$6='PCP - Tabela 2'!Q$11,'PCP - Tabela 1'!N965,""))))</f>
        <v>0</v>
      </c>
      <c r="I979" s="38"/>
      <c r="J979" s="602" t="str">
        <f>IF(I979=0,"",(I979/('Relatório PCP - Tabela 3'!P$200*'Relatório PCP - Tabela 3'!Q$200))*1000)</f>
        <v/>
      </c>
      <c r="K979" s="602"/>
      <c r="L979" s="173">
        <f>IF('Relatório PCP - Tabela 3'!F$6='PCP - Tabela 2'!E$11,'PCP - Tabela 1'!F1004,IF('Relatório PCP - Tabela 3'!F$6='PCP - Tabela 2'!I$11,'PCP - Tabela 1'!G1004,IF('Relatório PCP - Tabela 3'!F$6='PCP - Tabela 2'!M$11,'PCP - Tabela 1'!H1004,IF('Relatório PCP - Tabela 3'!F$6='PCP - Tabela 2'!Q$11,'PCP - Tabela 1'!I1004,""))))</f>
        <v>0</v>
      </c>
      <c r="M979" s="189"/>
      <c r="N979" s="189"/>
      <c r="O979" s="189"/>
      <c r="P979" s="189"/>
      <c r="Q979" s="190">
        <f t="shared" si="54"/>
        <v>0</v>
      </c>
      <c r="R979" s="190"/>
    </row>
    <row r="980" spans="1:18" ht="13.35" customHeight="1" x14ac:dyDescent="0.2">
      <c r="A980" s="36">
        <v>16</v>
      </c>
      <c r="B980" s="587" t="s">
        <v>85</v>
      </c>
      <c r="C980" s="587"/>
      <c r="D980" s="587"/>
      <c r="E980" s="587"/>
      <c r="F980" s="38"/>
      <c r="G980" s="172" t="str">
        <f>IF(F980=0,"",(F980/('Relatório PCP - Tabela 3'!P$198*'Relatório PCP - Tabela 3'!Q$198))*1000)</f>
        <v/>
      </c>
      <c r="H980" s="173">
        <f>IF('Relatório PCP - Tabela 3'!F$6='PCP - Tabela 2'!E$11,'PCP - Tabela 1'!K966,IF('Relatório PCP - Tabela 3'!F$6='PCP - Tabela 2'!I$11,'PCP - Tabela 1'!L966,IF('Relatório PCP - Tabela 3'!F$6='PCP - Tabela 2'!M$11,'PCP - Tabela 1'!M966,IF('Relatório PCP - Tabela 3'!F$6='PCP - Tabela 2'!Q$11,'PCP - Tabela 1'!N966,""))))</f>
        <v>0</v>
      </c>
      <c r="I980" s="38"/>
      <c r="J980" s="602" t="str">
        <f>IF(I980=0,"",(I980/('Relatório PCP - Tabela 3'!P$200*'Relatório PCP - Tabela 3'!Q$200))*1000)</f>
        <v/>
      </c>
      <c r="K980" s="602"/>
      <c r="L980" s="173">
        <f>IF('Relatório PCP - Tabela 3'!F$6='PCP - Tabela 2'!E$11,'PCP - Tabela 1'!F1005,IF('Relatório PCP - Tabela 3'!F$6='PCP - Tabela 2'!I$11,'PCP - Tabela 1'!G1005,IF('Relatório PCP - Tabela 3'!F$6='PCP - Tabela 2'!M$11,'PCP - Tabela 1'!H1005,IF('Relatório PCP - Tabela 3'!F$6='PCP - Tabela 2'!Q$11,'PCP - Tabela 1'!I1005,""))))</f>
        <v>0</v>
      </c>
      <c r="M980" s="189"/>
      <c r="N980" s="189"/>
      <c r="O980" s="189"/>
      <c r="P980" s="189"/>
      <c r="Q980" s="190">
        <f t="shared" si="54"/>
        <v>0</v>
      </c>
      <c r="R980" s="190"/>
    </row>
    <row r="981" spans="1:18" ht="13.35" customHeight="1" x14ac:dyDescent="0.2">
      <c r="A981" s="36">
        <v>17</v>
      </c>
      <c r="B981" s="587" t="s">
        <v>87</v>
      </c>
      <c r="C981" s="587"/>
      <c r="D981" s="587"/>
      <c r="E981" s="587"/>
      <c r="F981" s="38"/>
      <c r="G981" s="172" t="str">
        <f>IF(F981=0,"",(F981/('Relatório PCP - Tabela 3'!P$198*'Relatório PCP - Tabela 3'!Q$198))*1000)</f>
        <v/>
      </c>
      <c r="H981" s="173">
        <f>IF('Relatório PCP - Tabela 3'!F$6='PCP - Tabela 2'!E$11,'PCP - Tabela 1'!K967,IF('Relatório PCP - Tabela 3'!F$6='PCP - Tabela 2'!I$11,'PCP - Tabela 1'!L967,IF('Relatório PCP - Tabela 3'!F$6='PCP - Tabela 2'!M$11,'PCP - Tabela 1'!M967,IF('Relatório PCP - Tabela 3'!F$6='PCP - Tabela 2'!Q$11,'PCP - Tabela 1'!N967,""))))</f>
        <v>0</v>
      </c>
      <c r="I981" s="38"/>
      <c r="J981" s="602" t="str">
        <f>IF(I981=0,"",(I981/('Relatório PCP - Tabela 3'!P$200*'Relatório PCP - Tabela 3'!Q$200))*1000)</f>
        <v/>
      </c>
      <c r="K981" s="602"/>
      <c r="L981" s="173">
        <f>IF('Relatório PCP - Tabela 3'!F$6='PCP - Tabela 2'!E$11,'PCP - Tabela 1'!F1006,IF('Relatório PCP - Tabela 3'!F$6='PCP - Tabela 2'!I$11,'PCP - Tabela 1'!G1006,IF('Relatório PCP - Tabela 3'!F$6='PCP - Tabela 2'!M$11,'PCP - Tabela 1'!H1006,IF('Relatório PCP - Tabela 3'!F$6='PCP - Tabela 2'!Q$11,'PCP - Tabela 1'!I1006,""))))</f>
        <v>0</v>
      </c>
      <c r="M981" s="189"/>
      <c r="N981" s="189"/>
      <c r="O981" s="189"/>
      <c r="P981" s="189"/>
      <c r="Q981" s="190">
        <f t="shared" si="54"/>
        <v>0</v>
      </c>
      <c r="R981" s="190"/>
    </row>
    <row r="982" spans="1:18" ht="13.35" customHeight="1" x14ac:dyDescent="0.2">
      <c r="A982" s="36">
        <v>18</v>
      </c>
      <c r="B982" s="499" t="s">
        <v>89</v>
      </c>
      <c r="C982" s="499"/>
      <c r="D982" s="499"/>
      <c r="E982" s="499"/>
      <c r="F982" s="38"/>
      <c r="G982" s="172" t="str">
        <f>IF(F982=0,"",(F982/('Relatório PCP - Tabela 3'!P$198*'Relatório PCP - Tabela 3'!Q$198))*1000)</f>
        <v/>
      </c>
      <c r="H982" s="173">
        <f>IF('Relatório PCP - Tabela 3'!F$6='PCP - Tabela 2'!E$11,'PCP - Tabela 1'!K968,IF('Relatório PCP - Tabela 3'!F$6='PCP - Tabela 2'!I$11,'PCP - Tabela 1'!L968,IF('Relatório PCP - Tabela 3'!F$6='PCP - Tabela 2'!M$11,'PCP - Tabela 1'!M968,IF('Relatório PCP - Tabela 3'!F$6='PCP - Tabela 2'!Q$11,'PCP - Tabela 1'!N968,""))))</f>
        <v>0</v>
      </c>
      <c r="I982" s="38"/>
      <c r="J982" s="602" t="str">
        <f>IF(I982=0,"",(I982/('Relatório PCP - Tabela 3'!P$200*'Relatório PCP - Tabela 3'!Q$200))*1000)</f>
        <v/>
      </c>
      <c r="K982" s="602"/>
      <c r="L982" s="173">
        <f>IF('Relatório PCP - Tabela 3'!F$6='PCP - Tabela 2'!E$11,'PCP - Tabela 1'!F1007,IF('Relatório PCP - Tabela 3'!F$6='PCP - Tabela 2'!I$11,'PCP - Tabela 1'!G1007,IF('Relatório PCP - Tabela 3'!F$6='PCP - Tabela 2'!M$11,'PCP - Tabela 1'!H1007,IF('Relatório PCP - Tabela 3'!F$6='PCP - Tabela 2'!Q$11,'PCP - Tabela 1'!I1007,""))))</f>
        <v>0</v>
      </c>
      <c r="M982" s="166"/>
      <c r="N982" s="166"/>
      <c r="O982" s="166"/>
      <c r="P982" s="166"/>
      <c r="Q982" s="190">
        <f t="shared" si="54"/>
        <v>0</v>
      </c>
      <c r="R982" s="192"/>
    </row>
    <row r="983" spans="1:18" ht="13.35" customHeight="1" x14ac:dyDescent="0.2">
      <c r="A983" s="36">
        <v>19</v>
      </c>
      <c r="B983" s="587" t="s">
        <v>92</v>
      </c>
      <c r="C983" s="587"/>
      <c r="D983" s="587"/>
      <c r="E983" s="587"/>
      <c r="F983" s="38"/>
      <c r="G983" s="172" t="str">
        <f>IF(F983=0,"",(F983/('Relatório PCP - Tabela 3'!P$198*'Relatório PCP - Tabela 3'!Q$198))*1000)</f>
        <v/>
      </c>
      <c r="H983" s="173">
        <f>IF('Relatório PCP - Tabela 3'!F$6='PCP - Tabela 2'!E$11,'PCP - Tabela 1'!K969,IF('Relatório PCP - Tabela 3'!F$6='PCP - Tabela 2'!I$11,'PCP - Tabela 1'!L969,IF('Relatório PCP - Tabela 3'!F$6='PCP - Tabela 2'!M$11,'PCP - Tabela 1'!M969,IF('Relatório PCP - Tabela 3'!F$6='PCP - Tabela 2'!Q$11,'PCP - Tabela 1'!N969,""))))</f>
        <v>0</v>
      </c>
      <c r="I983" s="38"/>
      <c r="J983" s="602" t="str">
        <f>IF(I983=0,"",(I983/('Relatório PCP - Tabela 3'!P$200*'Relatório PCP - Tabela 3'!Q$200))*1000)</f>
        <v/>
      </c>
      <c r="K983" s="602"/>
      <c r="L983" s="173">
        <f>IF('Relatório PCP - Tabela 3'!F$6='PCP - Tabela 2'!E$11,'PCP - Tabela 1'!F1008,IF('Relatório PCP - Tabela 3'!F$6='PCP - Tabela 2'!I$11,'PCP - Tabela 1'!G1008,IF('Relatório PCP - Tabela 3'!F$6='PCP - Tabela 2'!M$11,'PCP - Tabela 1'!H1008,IF('Relatório PCP - Tabela 3'!F$6='PCP - Tabela 2'!Q$11,'PCP - Tabela 1'!I1008,""))))</f>
        <v>0</v>
      </c>
      <c r="M983" s="189"/>
      <c r="N983" s="189"/>
      <c r="O983" s="189"/>
      <c r="P983" s="189"/>
      <c r="Q983" s="190">
        <f t="shared" si="54"/>
        <v>0</v>
      </c>
      <c r="R983" s="190"/>
    </row>
    <row r="984" spans="1:18" ht="13.35" customHeight="1" x14ac:dyDescent="0.2">
      <c r="A984" s="44"/>
      <c r="B984" s="499" t="s">
        <v>220</v>
      </c>
      <c r="C984" s="499"/>
      <c r="D984" s="499"/>
      <c r="E984" s="499"/>
      <c r="F984" s="178"/>
      <c r="G984" s="193"/>
      <c r="H984" s="180"/>
      <c r="I984" s="178"/>
      <c r="J984" s="609"/>
      <c r="K984" s="609"/>
      <c r="L984" s="180"/>
      <c r="M984" s="189"/>
      <c r="N984" s="189"/>
      <c r="O984" s="189"/>
      <c r="P984" s="189"/>
      <c r="Q984" s="190"/>
      <c r="R984" s="190"/>
    </row>
    <row r="985" spans="1:18" ht="13.35" customHeight="1" x14ac:dyDescent="0.2">
      <c r="A985" s="36">
        <v>20</v>
      </c>
      <c r="B985" s="600" t="str">
        <f>B947</f>
        <v/>
      </c>
      <c r="C985" s="600"/>
      <c r="D985" s="600"/>
      <c r="E985" s="600"/>
      <c r="F985" s="38"/>
      <c r="G985" s="172" t="str">
        <f>IF(F985=0,"",(F985/('Relatório PCP - Tabela 3'!P$198*'Relatório PCP - Tabela 3'!Q$198))*1000)</f>
        <v/>
      </c>
      <c r="H985" s="173">
        <f>IF('Relatório PCP - Tabela 3'!F$6='PCP - Tabela 2'!E$11,'PCP - Tabela 1'!K971,IF('Relatório PCP - Tabela 3'!F$6='PCP - Tabela 2'!I$11,'PCP - Tabela 1'!L971,IF('Relatório PCP - Tabela 3'!F$6='PCP - Tabela 2'!M$11,'PCP - Tabela 1'!M971,IF('Relatório PCP - Tabela 3'!F$6='PCP - Tabela 2'!Q$11,'PCP - Tabela 1'!N971,""))))</f>
        <v>0</v>
      </c>
      <c r="I985" s="38"/>
      <c r="J985" s="602" t="str">
        <f>IF(I985=0,"",(I985/('Relatório PCP - Tabela 3'!P$200*'Relatório PCP - Tabela 3'!Q$200))*1000)</f>
        <v/>
      </c>
      <c r="K985" s="602"/>
      <c r="L985" s="173">
        <f>IF('Relatório PCP - Tabela 3'!F$6='PCP - Tabela 2'!E$11,'PCP - Tabela 1'!F1010,IF('Relatório PCP - Tabela 3'!F$6='PCP - Tabela 2'!I$11,'PCP - Tabela 1'!G1010,IF('Relatório PCP - Tabela 3'!F$6='PCP - Tabela 2'!M$11,'PCP - Tabela 1'!H1010,IF('Relatório PCP - Tabela 3'!F$6='PCP - Tabela 2'!Q$11,'PCP - Tabela 1'!I1010,""))))</f>
        <v>0</v>
      </c>
      <c r="M985" s="189"/>
      <c r="N985" s="189"/>
      <c r="O985" s="189"/>
      <c r="P985" s="189"/>
      <c r="Q985" s="190">
        <f>F985+I985</f>
        <v>0</v>
      </c>
      <c r="R985" s="190"/>
    </row>
    <row r="986" spans="1:18" ht="13.35" customHeight="1" x14ac:dyDescent="0.2">
      <c r="A986" s="36">
        <v>21</v>
      </c>
      <c r="B986" s="564" t="str">
        <f>B948</f>
        <v/>
      </c>
      <c r="C986" s="564"/>
      <c r="D986" s="564"/>
      <c r="E986" s="564"/>
      <c r="F986" s="38"/>
      <c r="G986" s="172" t="str">
        <f>IF(F986=0,"",(F986/('Relatório PCP - Tabela 3'!P$198*'Relatório PCP - Tabela 3'!Q$198))*1000)</f>
        <v/>
      </c>
      <c r="H986" s="173">
        <f>IF('Relatório PCP - Tabela 3'!F$6='PCP - Tabela 2'!E$11,'PCP - Tabela 1'!K972,IF('Relatório PCP - Tabela 3'!F$6='PCP - Tabela 2'!I$11,'PCP - Tabela 1'!L972,IF('Relatório PCP - Tabela 3'!F$6='PCP - Tabela 2'!M$11,'PCP - Tabela 1'!M972,IF('Relatório PCP - Tabela 3'!F$6='PCP - Tabela 2'!Q$11,'PCP - Tabela 1'!N972,""))))</f>
        <v>0</v>
      </c>
      <c r="I986" s="38"/>
      <c r="J986" s="602" t="str">
        <f>IF(I986=0,"",(I986/('Relatório PCP - Tabela 3'!P$200*'Relatório PCP - Tabela 3'!Q$200))*1000)</f>
        <v/>
      </c>
      <c r="K986" s="602"/>
      <c r="L986" s="173">
        <f>IF('Relatório PCP - Tabela 3'!F$6='PCP - Tabela 2'!E$11,'PCP - Tabela 1'!F1011,IF('Relatório PCP - Tabela 3'!F$6='PCP - Tabela 2'!I$11,'PCP - Tabela 1'!G1011,IF('Relatório PCP - Tabela 3'!F$6='PCP - Tabela 2'!M$11,'PCP - Tabela 1'!H1011,IF('Relatório PCP - Tabela 3'!F$6='PCP - Tabela 2'!Q$11,'PCP - Tabela 1'!I1011,""))))</f>
        <v>0</v>
      </c>
      <c r="M986" s="189"/>
      <c r="N986" s="189"/>
      <c r="O986" s="189"/>
      <c r="P986" s="189"/>
      <c r="Q986" s="190">
        <f>F986+I986</f>
        <v>0</v>
      </c>
      <c r="R986" s="190"/>
    </row>
    <row r="987" spans="1:18" ht="13.35" customHeight="1" x14ac:dyDescent="0.2">
      <c r="A987" s="36">
        <v>22</v>
      </c>
      <c r="B987" s="600" t="str">
        <f>B949</f>
        <v/>
      </c>
      <c r="C987" s="600"/>
      <c r="D987" s="600"/>
      <c r="E987" s="600"/>
      <c r="F987" s="38"/>
      <c r="G987" s="172" t="str">
        <f>IF(F987=0,"",(F987/('Relatório PCP - Tabela 3'!P$198*'Relatório PCP - Tabela 3'!Q$198))*1000)</f>
        <v/>
      </c>
      <c r="H987" s="173">
        <f>IF('Relatório PCP - Tabela 3'!F$6='PCP - Tabela 2'!E$11,'PCP - Tabela 1'!K973,IF('Relatório PCP - Tabela 3'!F$6='PCP - Tabela 2'!I$11,'PCP - Tabela 1'!L973,IF('Relatório PCP - Tabela 3'!F$6='PCP - Tabela 2'!M$11,'PCP - Tabela 1'!M973,IF('Relatório PCP - Tabela 3'!F$6='PCP - Tabela 2'!Q$11,'PCP - Tabela 1'!N973,""))))</f>
        <v>0</v>
      </c>
      <c r="I987" s="38"/>
      <c r="J987" s="602" t="str">
        <f>IF(I987=0,"",(I987/('Relatório PCP - Tabela 3'!P$200*'Relatório PCP - Tabela 3'!Q$200))*1000)</f>
        <v/>
      </c>
      <c r="K987" s="602"/>
      <c r="L987" s="173">
        <f>IF('Relatório PCP - Tabela 3'!F$6='PCP - Tabela 2'!E$11,'PCP - Tabela 1'!F1012,IF('Relatório PCP - Tabela 3'!F$6='PCP - Tabela 2'!I$11,'PCP - Tabela 1'!G1012,IF('Relatório PCP - Tabela 3'!F$6='PCP - Tabela 2'!M$11,'PCP - Tabela 1'!H1012,IF('Relatório PCP - Tabela 3'!F$6='PCP - Tabela 2'!Q$11,'PCP - Tabela 1'!I1012,""))))</f>
        <v>0</v>
      </c>
      <c r="M987" s="4"/>
      <c r="N987" s="4"/>
      <c r="O987" s="4"/>
      <c r="P987" s="4"/>
      <c r="Q987" s="190">
        <f>F987+I987</f>
        <v>0</v>
      </c>
    </row>
    <row r="988" spans="1:18" ht="13.35" customHeight="1" x14ac:dyDescent="0.2">
      <c r="A988" s="36">
        <v>23</v>
      </c>
      <c r="B988" s="600" t="str">
        <f>B950</f>
        <v/>
      </c>
      <c r="C988" s="600"/>
      <c r="D988" s="600"/>
      <c r="E988" s="600"/>
      <c r="F988" s="38"/>
      <c r="G988" s="172" t="str">
        <f>IF(F988=0,"",(F988/('Relatório PCP - Tabela 3'!P$198*'Relatório PCP - Tabela 3'!Q$198))*1000)</f>
        <v/>
      </c>
      <c r="H988" s="173">
        <f>IF('Relatório PCP - Tabela 3'!F$6='PCP - Tabela 2'!E$11,'PCP - Tabela 1'!K974,IF('Relatório PCP - Tabela 3'!F$6='PCP - Tabela 2'!I$11,'PCP - Tabela 1'!L974,IF('Relatório PCP - Tabela 3'!F$6='PCP - Tabela 2'!M$11,'PCP - Tabela 1'!M974,IF('Relatório PCP - Tabela 3'!F$6='PCP - Tabela 2'!Q$11,'PCP - Tabela 1'!N974,""))))</f>
        <v>0</v>
      </c>
      <c r="I988" s="38"/>
      <c r="J988" s="602" t="str">
        <f>IF(I988=0,"",(I988/('Relatório PCP - Tabela 3'!P$200*'Relatório PCP - Tabela 3'!Q$200))*1000)</f>
        <v/>
      </c>
      <c r="K988" s="602"/>
      <c r="L988" s="173">
        <f>IF('Relatório PCP - Tabela 3'!F$6='PCP - Tabela 2'!E$11,'PCP - Tabela 1'!F1013,IF('Relatório PCP - Tabela 3'!F$6='PCP - Tabela 2'!I$11,'PCP - Tabela 1'!G1013,IF('Relatório PCP - Tabela 3'!F$6='PCP - Tabela 2'!M$11,'PCP - Tabela 1'!H1013,IF('Relatório PCP - Tabela 3'!F$6='PCP - Tabela 2'!Q$11,'PCP - Tabela 1'!I1013,""))))</f>
        <v>0</v>
      </c>
      <c r="M988" s="4"/>
      <c r="N988" s="4"/>
      <c r="O988" s="4"/>
      <c r="P988" s="4"/>
      <c r="Q988" s="190">
        <f>F988+I988</f>
        <v>0</v>
      </c>
    </row>
    <row r="989" spans="1:18" ht="13.35" customHeight="1" x14ac:dyDescent="0.2">
      <c r="A989" s="36">
        <v>24</v>
      </c>
      <c r="B989" s="564" t="str">
        <f>B951</f>
        <v/>
      </c>
      <c r="C989" s="564"/>
      <c r="D989" s="564"/>
      <c r="E989" s="564"/>
      <c r="F989" s="38"/>
      <c r="G989" s="172" t="str">
        <f>IF(F989=0,"",(F989/('Relatório PCP - Tabela 3'!P$198*'Relatório PCP - Tabela 3'!Q$198))*1000)</f>
        <v/>
      </c>
      <c r="H989" s="173">
        <f>IF('Relatório PCP - Tabela 3'!F$6='PCP - Tabela 2'!E$11,'PCP - Tabela 1'!K975,IF('Relatório PCP - Tabela 3'!F$6='PCP - Tabela 2'!I$11,'PCP - Tabela 1'!L975,IF('Relatório PCP - Tabela 3'!F$6='PCP - Tabela 2'!M$11,'PCP - Tabela 1'!M975,IF('Relatório PCP - Tabela 3'!F$6='PCP - Tabela 2'!Q$11,'PCP - Tabela 1'!N975,""))))</f>
        <v>0</v>
      </c>
      <c r="I989" s="38"/>
      <c r="J989" s="602" t="str">
        <f>IF(I989=0,"",(I989/('Relatório PCP - Tabela 3'!P$200*'Relatório PCP - Tabela 3'!Q$200))*1000)</f>
        <v/>
      </c>
      <c r="K989" s="602"/>
      <c r="L989" s="173">
        <f>IF('Relatório PCP - Tabela 3'!F$6='PCP - Tabela 2'!E$11,'PCP - Tabela 1'!F1014,IF('Relatório PCP - Tabela 3'!F$6='PCP - Tabela 2'!I$11,'PCP - Tabela 1'!G1014,IF('Relatório PCP - Tabela 3'!F$6='PCP - Tabela 2'!M$11,'PCP - Tabela 1'!H1014,IF('Relatório PCP - Tabela 3'!F$6='PCP - Tabela 2'!Q$11,'PCP - Tabela 1'!I1014,""))))</f>
        <v>0</v>
      </c>
      <c r="M989" s="4"/>
      <c r="N989" s="4"/>
      <c r="O989" s="4"/>
      <c r="P989" s="4"/>
      <c r="Q989" s="190">
        <f>F989+I989</f>
        <v>0</v>
      </c>
    </row>
    <row r="990" spans="1:18" ht="6" customHeight="1" x14ac:dyDescent="0.2">
      <c r="A990" s="32"/>
      <c r="B990" s="35"/>
      <c r="C990" s="35"/>
      <c r="D990" s="35"/>
      <c r="E990" s="35"/>
      <c r="J990" s="13"/>
      <c r="K990" s="13"/>
      <c r="O990" s="13"/>
      <c r="P990" s="13"/>
    </row>
    <row r="991" spans="1:18" ht="22.5" customHeight="1" x14ac:dyDescent="0.25">
      <c r="A991" s="497" t="s">
        <v>19</v>
      </c>
      <c r="B991" s="497"/>
      <c r="C991" s="497"/>
      <c r="D991" s="497"/>
      <c r="E991" s="505" t="str">
        <f>E953</f>
        <v>3R Petroleum</v>
      </c>
      <c r="F991" s="505"/>
      <c r="G991" s="505"/>
      <c r="H991" s="505"/>
      <c r="I991" s="505"/>
      <c r="K991" s="486" t="s">
        <v>21</v>
      </c>
      <c r="L991" s="486"/>
      <c r="M991" s="486"/>
      <c r="N991" s="486"/>
      <c r="O991" s="486"/>
      <c r="P991" s="158"/>
    </row>
    <row r="992" spans="1:18" ht="6" customHeight="1" x14ac:dyDescent="0.2">
      <c r="I992" s="22"/>
      <c r="K992" s="22"/>
      <c r="L992" s="22"/>
      <c r="M992" s="22"/>
      <c r="N992" s="22"/>
      <c r="O992" s="22"/>
      <c r="P992" s="22"/>
    </row>
    <row r="993" spans="1:18" ht="16.5" customHeight="1" x14ac:dyDescent="0.2">
      <c r="A993" s="487" t="s">
        <v>95</v>
      </c>
      <c r="B993" s="511">
        <f>B955</f>
        <v>5</v>
      </c>
      <c r="C993" s="13"/>
      <c r="D993" s="483" t="s">
        <v>250</v>
      </c>
      <c r="E993" s="483"/>
      <c r="F993" s="483"/>
      <c r="G993" s="483"/>
      <c r="H993" s="483"/>
      <c r="I993" s="483"/>
      <c r="K993" s="586" t="s">
        <v>222</v>
      </c>
      <c r="L993" s="586"/>
      <c r="M993" s="586"/>
      <c r="N993" s="586"/>
      <c r="O993" s="586"/>
      <c r="P993" s="159"/>
    </row>
    <row r="994" spans="1:18" ht="14.25" customHeight="1" x14ac:dyDescent="0.2">
      <c r="A994" s="487"/>
      <c r="B994" s="511"/>
      <c r="C994" s="13"/>
      <c r="D994" s="483" t="s">
        <v>7</v>
      </c>
      <c r="E994" s="483"/>
      <c r="F994" s="483"/>
      <c r="G994" s="483" t="s">
        <v>8</v>
      </c>
      <c r="H994" s="483"/>
      <c r="I994" s="483"/>
    </row>
    <row r="995" spans="1:18" ht="14.25" customHeight="1" x14ac:dyDescent="0.25">
      <c r="A995" s="477" t="s">
        <v>4</v>
      </c>
      <c r="B995" s="477"/>
      <c r="C995" s="23"/>
      <c r="D995" s="14" t="s">
        <v>9</v>
      </c>
      <c r="E995" s="14" t="s">
        <v>10</v>
      </c>
      <c r="F995" s="14" t="s">
        <v>11</v>
      </c>
      <c r="G995" s="14" t="s">
        <v>9</v>
      </c>
      <c r="H995" s="14" t="s">
        <v>10</v>
      </c>
      <c r="I995" s="14" t="s">
        <v>11</v>
      </c>
      <c r="K995" s="593" t="s">
        <v>223</v>
      </c>
      <c r="L995" s="593"/>
      <c r="M995" s="593"/>
      <c r="N995" s="593"/>
      <c r="O995" s="593"/>
      <c r="P995" s="22"/>
    </row>
    <row r="996" spans="1:18" ht="13.5" customHeight="1" x14ac:dyDescent="0.2">
      <c r="A996" s="551">
        <f>A958</f>
        <v>44986</v>
      </c>
      <c r="B996" s="551"/>
      <c r="C996" s="23"/>
      <c r="D996" s="72">
        <f t="shared" ref="D996:I996" si="55">D958</f>
        <v>2</v>
      </c>
      <c r="E996" s="72">
        <f t="shared" si="55"/>
        <v>8</v>
      </c>
      <c r="F996" s="73">
        <f t="shared" si="55"/>
        <v>2022</v>
      </c>
      <c r="G996" s="72">
        <f t="shared" si="55"/>
        <v>31</v>
      </c>
      <c r="H996" s="72">
        <f t="shared" si="55"/>
        <v>12</v>
      </c>
      <c r="I996" s="73">
        <f t="shared" si="55"/>
        <v>2022</v>
      </c>
      <c r="K996" s="594" t="s">
        <v>25</v>
      </c>
      <c r="L996" s="594"/>
      <c r="M996" s="594"/>
      <c r="N996" s="594"/>
      <c r="O996" s="594"/>
      <c r="P996" s="22"/>
      <c r="Q996" s="14" t="s">
        <v>548</v>
      </c>
    </row>
    <row r="997" spans="1:18" ht="6" customHeight="1" x14ac:dyDescent="0.2"/>
    <row r="998" spans="1:18" ht="16.5" customHeight="1" x14ac:dyDescent="0.2">
      <c r="A998" s="586" t="s">
        <v>522</v>
      </c>
      <c r="B998" s="586"/>
      <c r="C998" s="586"/>
      <c r="D998" s="586"/>
      <c r="E998" s="586"/>
      <c r="F998" s="586"/>
      <c r="G998" s="586"/>
      <c r="H998" s="586"/>
      <c r="I998" s="586"/>
      <c r="J998" s="586"/>
      <c r="K998" s="586"/>
      <c r="L998" s="586"/>
      <c r="M998" s="52"/>
      <c r="N998" s="52"/>
      <c r="O998" s="52"/>
      <c r="P998" s="52"/>
      <c r="Q998" s="52"/>
    </row>
    <row r="999" spans="1:18" ht="13.7" customHeight="1" x14ac:dyDescent="0.2">
      <c r="A999" s="603" t="s">
        <v>31</v>
      </c>
      <c r="B999" s="502" t="s">
        <v>98</v>
      </c>
      <c r="C999" s="502"/>
      <c r="D999" s="502"/>
      <c r="E999" s="502"/>
      <c r="F999" s="604" t="str">
        <f>'Relatório PCP - Tabela 3'!A202</f>
        <v/>
      </c>
      <c r="G999" s="604"/>
      <c r="H999" s="604"/>
      <c r="I999" s="604" t="str">
        <f>'Relatório PCP - Tabela 3'!A204</f>
        <v/>
      </c>
      <c r="J999" s="604"/>
      <c r="K999" s="604"/>
      <c r="L999" s="604"/>
      <c r="M999" s="52"/>
      <c r="N999" s="52"/>
      <c r="O999" s="52"/>
      <c r="P999" s="52"/>
      <c r="Q999" s="52"/>
    </row>
    <row r="1000" spans="1:18" ht="12.75" customHeight="1" x14ac:dyDescent="0.2">
      <c r="A1000" s="603"/>
      <c r="B1000" s="502"/>
      <c r="C1000" s="502"/>
      <c r="D1000" s="502"/>
      <c r="E1000" s="502"/>
      <c r="F1000" s="182" t="s">
        <v>40</v>
      </c>
      <c r="G1000" s="167" t="s">
        <v>40</v>
      </c>
      <c r="H1000" s="183" t="s">
        <v>523</v>
      </c>
      <c r="I1000" s="182" t="s">
        <v>40</v>
      </c>
      <c r="J1000" s="608" t="s">
        <v>40</v>
      </c>
      <c r="K1000" s="608"/>
      <c r="L1000" s="183" t="s">
        <v>523</v>
      </c>
      <c r="M1000" s="52"/>
      <c r="N1000" s="52"/>
      <c r="O1000" s="52"/>
      <c r="P1000" s="52"/>
      <c r="Q1000" s="52"/>
    </row>
    <row r="1001" spans="1:18" ht="12.75" customHeight="1" x14ac:dyDescent="0.25">
      <c r="A1001" s="603"/>
      <c r="B1001" s="502"/>
      <c r="C1001" s="502"/>
      <c r="D1001" s="502"/>
      <c r="E1001" s="502"/>
      <c r="F1001" s="184" t="s">
        <v>480</v>
      </c>
      <c r="G1001" s="168" t="s">
        <v>499</v>
      </c>
      <c r="H1001" s="185" t="s">
        <v>524</v>
      </c>
      <c r="I1001" s="184" t="s">
        <v>480</v>
      </c>
      <c r="J1001" s="606" t="s">
        <v>499</v>
      </c>
      <c r="K1001" s="606"/>
      <c r="L1001" s="185" t="s">
        <v>524</v>
      </c>
      <c r="M1001" s="52"/>
      <c r="N1001" s="52"/>
      <c r="O1001" s="52"/>
      <c r="P1001" s="52"/>
      <c r="Q1001" s="52"/>
    </row>
    <row r="1002" spans="1:18" ht="13.5" customHeight="1" x14ac:dyDescent="0.25">
      <c r="A1002" s="603"/>
      <c r="B1002" s="502"/>
      <c r="C1002" s="502"/>
      <c r="D1002" s="502"/>
      <c r="E1002" s="502"/>
      <c r="F1002" s="186" t="s">
        <v>481</v>
      </c>
      <c r="G1002" s="187" t="s">
        <v>504</v>
      </c>
      <c r="H1002" s="188" t="s">
        <v>504</v>
      </c>
      <c r="I1002" s="186" t="s">
        <v>481</v>
      </c>
      <c r="J1002" s="607" t="s">
        <v>504</v>
      </c>
      <c r="K1002" s="607"/>
      <c r="L1002" s="188" t="s">
        <v>504</v>
      </c>
      <c r="M1002" s="52"/>
      <c r="N1002" s="52"/>
      <c r="O1002" s="52"/>
      <c r="P1002" s="52"/>
      <c r="Q1002" s="52"/>
    </row>
    <row r="1003" spans="1:18" ht="13.35" customHeight="1" x14ac:dyDescent="0.2">
      <c r="A1003" s="36">
        <v>1</v>
      </c>
      <c r="B1003" s="587" t="s">
        <v>55</v>
      </c>
      <c r="C1003" s="587"/>
      <c r="D1003" s="587"/>
      <c r="E1003" s="587"/>
      <c r="F1003" s="38"/>
      <c r="G1003" s="172" t="str">
        <f>IF(F1003=0,"",(F1003/('Relatório PCP - Tabela 3'!P$202*'Relatório PCP - Tabela 3'!Q$202))*1000)</f>
        <v/>
      </c>
      <c r="H1003" s="173">
        <f>IF('Relatório PCP - Tabela 3'!F$6='PCP - Tabela 2'!E$11,'PCP - Tabela 1'!K990,IF('Relatório PCP - Tabela 3'!F$6='PCP - Tabela 2'!I$11,'PCP - Tabela 1'!L990,IF('Relatório PCP - Tabela 3'!F$6='PCP - Tabela 2'!M$11,'PCP - Tabela 1'!M990,IF('Relatório PCP - Tabela 3'!F$6='PCP - Tabela 2'!Q$11,'PCP - Tabela 1'!N990,""))))</f>
        <v>0</v>
      </c>
      <c r="I1003" s="38"/>
      <c r="J1003" s="602" t="str">
        <f>IF(I1003=0,"",(I1003/('Relatório PCP - Tabela 3'!P$204*'Relatório PCP - Tabela 3'!Q$204))*1000)</f>
        <v/>
      </c>
      <c r="K1003" s="602"/>
      <c r="L1003" s="173">
        <f>IF('Relatório PCP - Tabela 3'!F$6='PCP - Tabela 2'!E$11,'PCP - Tabela 1'!F1029,IF('Relatório PCP - Tabela 3'!F$6='PCP - Tabela 2'!I$11,'PCP - Tabela 1'!G1029,IF('Relatório PCP - Tabela 3'!F$6='PCP - Tabela 2'!M$11,'PCP - Tabela 1'!H1029,IF('Relatório PCP - Tabela 3'!F$6='PCP - Tabela 2'!Q$11,'PCP - Tabela 1'!I1029,""))))</f>
        <v>0</v>
      </c>
      <c r="M1003" s="189"/>
      <c r="N1003" s="189"/>
      <c r="O1003" s="189"/>
      <c r="P1003" s="189"/>
      <c r="Q1003" s="190">
        <f t="shared" ref="Q1003:Q1021" si="56">F1003+I1003</f>
        <v>0</v>
      </c>
      <c r="R1003" s="190"/>
    </row>
    <row r="1004" spans="1:18" ht="13.35" customHeight="1" x14ac:dyDescent="0.2">
      <c r="A1004" s="36">
        <v>2</v>
      </c>
      <c r="B1004" s="587" t="s">
        <v>57</v>
      </c>
      <c r="C1004" s="587"/>
      <c r="D1004" s="587"/>
      <c r="E1004" s="587"/>
      <c r="F1004" s="38"/>
      <c r="G1004" s="172" t="str">
        <f>IF(F1004=0,"",(F1004/('Relatório PCP - Tabela 3'!P$202*'Relatório PCP - Tabela 3'!Q$202))*1000)</f>
        <v/>
      </c>
      <c r="H1004" s="173">
        <f>IF('Relatório PCP - Tabela 3'!F$6='PCP - Tabela 2'!E$11,'PCP - Tabela 1'!K991,IF('Relatório PCP - Tabela 3'!F$6='PCP - Tabela 2'!I$11,'PCP - Tabela 1'!L991,IF('Relatório PCP - Tabela 3'!F$6='PCP - Tabela 2'!M$11,'PCP - Tabela 1'!M991,IF('Relatório PCP - Tabela 3'!F$6='PCP - Tabela 2'!Q$11,'PCP - Tabela 1'!N991,""))))</f>
        <v>0</v>
      </c>
      <c r="I1004" s="38"/>
      <c r="J1004" s="602" t="str">
        <f>IF(I1004=0,"",(I1004/('Relatório PCP - Tabela 3'!P$204*'Relatório PCP - Tabela 3'!Q$204))*1000)</f>
        <v/>
      </c>
      <c r="K1004" s="602"/>
      <c r="L1004" s="173">
        <f>IF('Relatório PCP - Tabela 3'!F$6='PCP - Tabela 2'!E$11,'PCP - Tabela 1'!F1030,IF('Relatório PCP - Tabela 3'!F$6='PCP - Tabela 2'!I$11,'PCP - Tabela 1'!G1030,IF('Relatório PCP - Tabela 3'!F$6='PCP - Tabela 2'!M$11,'PCP - Tabela 1'!H1030,IF('Relatório PCP - Tabela 3'!F$6='PCP - Tabela 2'!Q$11,'PCP - Tabela 1'!I1030,""))))</f>
        <v>0</v>
      </c>
      <c r="M1004" s="189"/>
      <c r="N1004" s="189"/>
      <c r="O1004" s="189"/>
      <c r="P1004" s="189"/>
      <c r="Q1004" s="190">
        <f t="shared" si="56"/>
        <v>0</v>
      </c>
      <c r="R1004" s="190"/>
    </row>
    <row r="1005" spans="1:18" ht="13.35" customHeight="1" x14ac:dyDescent="0.2">
      <c r="A1005" s="36">
        <v>3</v>
      </c>
      <c r="B1005" s="587" t="s">
        <v>59</v>
      </c>
      <c r="C1005" s="587"/>
      <c r="D1005" s="587"/>
      <c r="E1005" s="587"/>
      <c r="F1005" s="38"/>
      <c r="G1005" s="172" t="str">
        <f>IF(F1005=0,"",(F1005/('Relatório PCP - Tabela 3'!P$202*'Relatório PCP - Tabela 3'!Q$202))*1000)</f>
        <v/>
      </c>
      <c r="H1005" s="173">
        <f>IF('Relatório PCP - Tabela 3'!F$6='PCP - Tabela 2'!E$11,'PCP - Tabela 1'!K992,IF('Relatório PCP - Tabela 3'!F$6='PCP - Tabela 2'!I$11,'PCP - Tabela 1'!L992,IF('Relatório PCP - Tabela 3'!F$6='PCP - Tabela 2'!M$11,'PCP - Tabela 1'!M992,IF('Relatório PCP - Tabela 3'!F$6='PCP - Tabela 2'!Q$11,'PCP - Tabela 1'!N992,""))))</f>
        <v>0</v>
      </c>
      <c r="I1005" s="38"/>
      <c r="J1005" s="602" t="str">
        <f>IF(I1005=0,"",(I1005/('Relatório PCP - Tabela 3'!P$204*'Relatório PCP - Tabela 3'!Q$204))*1000)</f>
        <v/>
      </c>
      <c r="K1005" s="602"/>
      <c r="L1005" s="173">
        <f>IF('Relatório PCP - Tabela 3'!F$6='PCP - Tabela 2'!E$11,'PCP - Tabela 1'!F1031,IF('Relatório PCP - Tabela 3'!F$6='PCP - Tabela 2'!I$11,'PCP - Tabela 1'!G1031,IF('Relatório PCP - Tabela 3'!F$6='PCP - Tabela 2'!M$11,'PCP - Tabela 1'!H1031,IF('Relatório PCP - Tabela 3'!F$6='PCP - Tabela 2'!Q$11,'PCP - Tabela 1'!I1031,""))))</f>
        <v>0</v>
      </c>
      <c r="M1005" s="189"/>
      <c r="N1005" s="189"/>
      <c r="O1005" s="189"/>
      <c r="P1005" s="189"/>
      <c r="Q1005" s="190">
        <f t="shared" si="56"/>
        <v>0</v>
      </c>
      <c r="R1005" s="190"/>
    </row>
    <row r="1006" spans="1:18" ht="13.35" customHeight="1" x14ac:dyDescent="0.2">
      <c r="A1006" s="36">
        <v>4</v>
      </c>
      <c r="B1006" s="587" t="s">
        <v>61</v>
      </c>
      <c r="C1006" s="587"/>
      <c r="D1006" s="587"/>
      <c r="E1006" s="587"/>
      <c r="F1006" s="38"/>
      <c r="G1006" s="172" t="str">
        <f>IF(F1006=0,"",(F1006/('Relatório PCP - Tabela 3'!P$202*'Relatório PCP - Tabela 3'!Q$202))*1000)</f>
        <v/>
      </c>
      <c r="H1006" s="173">
        <f>IF('Relatório PCP - Tabela 3'!F$6='PCP - Tabela 2'!E$11,'PCP - Tabela 1'!K993,IF('Relatório PCP - Tabela 3'!F$6='PCP - Tabela 2'!I$11,'PCP - Tabela 1'!L993,IF('Relatório PCP - Tabela 3'!F$6='PCP - Tabela 2'!M$11,'PCP - Tabela 1'!M993,IF('Relatório PCP - Tabela 3'!F$6='PCP - Tabela 2'!Q$11,'PCP - Tabela 1'!N993,""))))</f>
        <v>0</v>
      </c>
      <c r="I1006" s="38"/>
      <c r="J1006" s="602" t="str">
        <f>IF(I1006=0,"",(I1006/('Relatório PCP - Tabela 3'!P$204*'Relatório PCP - Tabela 3'!Q$204))*1000)</f>
        <v/>
      </c>
      <c r="K1006" s="602"/>
      <c r="L1006" s="173">
        <f>IF('Relatório PCP - Tabela 3'!F$6='PCP - Tabela 2'!E$11,'PCP - Tabela 1'!F1032,IF('Relatório PCP - Tabela 3'!F$6='PCP - Tabela 2'!I$11,'PCP - Tabela 1'!G1032,IF('Relatório PCP - Tabela 3'!F$6='PCP - Tabela 2'!M$11,'PCP - Tabela 1'!H1032,IF('Relatório PCP - Tabela 3'!F$6='PCP - Tabela 2'!Q$11,'PCP - Tabela 1'!I1032,""))))</f>
        <v>0</v>
      </c>
      <c r="M1006" s="189"/>
      <c r="N1006" s="189"/>
      <c r="O1006" s="189"/>
      <c r="P1006" s="189"/>
      <c r="Q1006" s="190">
        <f t="shared" si="56"/>
        <v>0</v>
      </c>
      <c r="R1006" s="190"/>
    </row>
    <row r="1007" spans="1:18" ht="13.35" customHeight="1" x14ac:dyDescent="0.2">
      <c r="A1007" s="36">
        <v>5</v>
      </c>
      <c r="B1007" s="587" t="s">
        <v>63</v>
      </c>
      <c r="C1007" s="587"/>
      <c r="D1007" s="587"/>
      <c r="E1007" s="587"/>
      <c r="F1007" s="38"/>
      <c r="G1007" s="172" t="str">
        <f>IF(F1007=0,"",(F1007/('Relatório PCP - Tabela 3'!P$202*'Relatório PCP - Tabela 3'!Q$202))*1000)</f>
        <v/>
      </c>
      <c r="H1007" s="173">
        <f>IF('Relatório PCP - Tabela 3'!F$6='PCP - Tabela 2'!E$11,'PCP - Tabela 1'!K994,IF('Relatório PCP - Tabela 3'!F$6='PCP - Tabela 2'!I$11,'PCP - Tabela 1'!L994,IF('Relatório PCP - Tabela 3'!F$6='PCP - Tabela 2'!M$11,'PCP - Tabela 1'!M994,IF('Relatório PCP - Tabela 3'!F$6='PCP - Tabela 2'!Q$11,'PCP - Tabela 1'!N994,""))))</f>
        <v>0</v>
      </c>
      <c r="I1007" s="38"/>
      <c r="J1007" s="602" t="str">
        <f>IF(I1007=0,"",(I1007/('Relatório PCP - Tabela 3'!P$204*'Relatório PCP - Tabela 3'!Q$204))*1000)</f>
        <v/>
      </c>
      <c r="K1007" s="602"/>
      <c r="L1007" s="173">
        <f>IF('Relatório PCP - Tabela 3'!F$6='PCP - Tabela 2'!E$11,'PCP - Tabela 1'!F1033,IF('Relatório PCP - Tabela 3'!F$6='PCP - Tabela 2'!I$11,'PCP - Tabela 1'!G1033,IF('Relatório PCP - Tabela 3'!F$6='PCP - Tabela 2'!M$11,'PCP - Tabela 1'!H1033,IF('Relatório PCP - Tabela 3'!F$6='PCP - Tabela 2'!Q$11,'PCP - Tabela 1'!I1033,""))))</f>
        <v>0</v>
      </c>
      <c r="M1007" s="189"/>
      <c r="N1007" s="189"/>
      <c r="O1007" s="189"/>
      <c r="P1007" s="189"/>
      <c r="Q1007" s="190">
        <f t="shared" si="56"/>
        <v>0</v>
      </c>
      <c r="R1007" s="190"/>
    </row>
    <row r="1008" spans="1:18" ht="13.35" customHeight="1" x14ac:dyDescent="0.2">
      <c r="A1008" s="36">
        <v>6</v>
      </c>
      <c r="B1008" s="587" t="s">
        <v>65</v>
      </c>
      <c r="C1008" s="587"/>
      <c r="D1008" s="587"/>
      <c r="E1008" s="587"/>
      <c r="F1008" s="38"/>
      <c r="G1008" s="172" t="str">
        <f>IF(F1008=0,"",(F1008/('Relatório PCP - Tabela 3'!P$202*'Relatório PCP - Tabela 3'!Q$202))*1000)</f>
        <v/>
      </c>
      <c r="H1008" s="173">
        <f>IF('Relatório PCP - Tabela 3'!F$6='PCP - Tabela 2'!E$11,'PCP - Tabela 1'!K995,IF('Relatório PCP - Tabela 3'!F$6='PCP - Tabela 2'!I$11,'PCP - Tabela 1'!L995,IF('Relatório PCP - Tabela 3'!F$6='PCP - Tabela 2'!M$11,'PCP - Tabela 1'!M995,IF('Relatório PCP - Tabela 3'!F$6='PCP - Tabela 2'!Q$11,'PCP - Tabela 1'!N995,""))))</f>
        <v>0</v>
      </c>
      <c r="I1008" s="38"/>
      <c r="J1008" s="602" t="str">
        <f>IF(I1008=0,"",(I1008/('Relatório PCP - Tabela 3'!P$204*'Relatório PCP - Tabela 3'!Q$204))*1000)</f>
        <v/>
      </c>
      <c r="K1008" s="602"/>
      <c r="L1008" s="173">
        <f>IF('Relatório PCP - Tabela 3'!F$6='PCP - Tabela 2'!E$11,'PCP - Tabela 1'!F1034,IF('Relatório PCP - Tabela 3'!F$6='PCP - Tabela 2'!I$11,'PCP - Tabela 1'!G1034,IF('Relatório PCP - Tabela 3'!F$6='PCP - Tabela 2'!M$11,'PCP - Tabela 1'!H1034,IF('Relatório PCP - Tabela 3'!F$6='PCP - Tabela 2'!Q$11,'PCP - Tabela 1'!I1034,""))))</f>
        <v>0</v>
      </c>
      <c r="M1008" s="189"/>
      <c r="N1008" s="189"/>
      <c r="O1008" s="189"/>
      <c r="P1008" s="189"/>
      <c r="Q1008" s="190">
        <f t="shared" si="56"/>
        <v>0</v>
      </c>
      <c r="R1008" s="190"/>
    </row>
    <row r="1009" spans="1:18" ht="13.35" customHeight="1" x14ac:dyDescent="0.2">
      <c r="A1009" s="36">
        <v>7</v>
      </c>
      <c r="B1009" s="587" t="s">
        <v>67</v>
      </c>
      <c r="C1009" s="587"/>
      <c r="D1009" s="587"/>
      <c r="E1009" s="587"/>
      <c r="F1009" s="38"/>
      <c r="G1009" s="172" t="str">
        <f>IF(F1009=0,"",(F1009/('Relatório PCP - Tabela 3'!P$202*'Relatório PCP - Tabela 3'!Q$202))*1000)</f>
        <v/>
      </c>
      <c r="H1009" s="173">
        <f>IF('Relatório PCP - Tabela 3'!F$6='PCP - Tabela 2'!E$11,'PCP - Tabela 1'!K996,IF('Relatório PCP - Tabela 3'!F$6='PCP - Tabela 2'!I$11,'PCP - Tabela 1'!L996,IF('Relatório PCP - Tabela 3'!F$6='PCP - Tabela 2'!M$11,'PCP - Tabela 1'!M996,IF('Relatório PCP - Tabela 3'!F$6='PCP - Tabela 2'!Q$11,'PCP - Tabela 1'!N996,""))))</f>
        <v>0</v>
      </c>
      <c r="I1009" s="38"/>
      <c r="J1009" s="602" t="str">
        <f>IF(I1009=0,"",(I1009/('Relatório PCP - Tabela 3'!P$204*'Relatório PCP - Tabela 3'!Q$204))*1000)</f>
        <v/>
      </c>
      <c r="K1009" s="602"/>
      <c r="L1009" s="173">
        <f>IF('Relatório PCP - Tabela 3'!F$6='PCP - Tabela 2'!E$11,'PCP - Tabela 1'!F1035,IF('Relatório PCP - Tabela 3'!F$6='PCP - Tabela 2'!I$11,'PCP - Tabela 1'!G1035,IF('Relatório PCP - Tabela 3'!F$6='PCP - Tabela 2'!M$11,'PCP - Tabela 1'!H1035,IF('Relatório PCP - Tabela 3'!F$6='PCP - Tabela 2'!Q$11,'PCP - Tabela 1'!I1035,""))))</f>
        <v>0</v>
      </c>
      <c r="M1009" s="189"/>
      <c r="N1009" s="189"/>
      <c r="O1009" s="189"/>
      <c r="P1009" s="189"/>
      <c r="Q1009" s="190">
        <f t="shared" si="56"/>
        <v>0</v>
      </c>
      <c r="R1009" s="190"/>
    </row>
    <row r="1010" spans="1:18" ht="13.35" customHeight="1" x14ac:dyDescent="0.2">
      <c r="A1010" s="36">
        <v>8</v>
      </c>
      <c r="B1010" s="587" t="s">
        <v>69</v>
      </c>
      <c r="C1010" s="587"/>
      <c r="D1010" s="587"/>
      <c r="E1010" s="587"/>
      <c r="F1010" s="38"/>
      <c r="G1010" s="172" t="str">
        <f>IF(F1010=0,"",(F1010/('Relatório PCP - Tabela 3'!P$202*'Relatório PCP - Tabela 3'!Q$202))*1000)</f>
        <v/>
      </c>
      <c r="H1010" s="173">
        <f>IF('Relatório PCP - Tabela 3'!F$6='PCP - Tabela 2'!E$11,'PCP - Tabela 1'!K997,IF('Relatório PCP - Tabela 3'!F$6='PCP - Tabela 2'!I$11,'PCP - Tabela 1'!L997,IF('Relatório PCP - Tabela 3'!F$6='PCP - Tabela 2'!M$11,'PCP - Tabela 1'!M997,IF('Relatório PCP - Tabela 3'!F$6='PCP - Tabela 2'!Q$11,'PCP - Tabela 1'!N997,""))))</f>
        <v>0</v>
      </c>
      <c r="I1010" s="38"/>
      <c r="J1010" s="602" t="str">
        <f>IF(I1010=0,"",(I1010/('Relatório PCP - Tabela 3'!P$204*'Relatório PCP - Tabela 3'!Q$204))*1000)</f>
        <v/>
      </c>
      <c r="K1010" s="602"/>
      <c r="L1010" s="173">
        <f>IF('Relatório PCP - Tabela 3'!F$6='PCP - Tabela 2'!E$11,'PCP - Tabela 1'!F1036,IF('Relatório PCP - Tabela 3'!F$6='PCP - Tabela 2'!I$11,'PCP - Tabela 1'!G1036,IF('Relatório PCP - Tabela 3'!F$6='PCP - Tabela 2'!M$11,'PCP - Tabela 1'!H1036,IF('Relatório PCP - Tabela 3'!F$6='PCP - Tabela 2'!Q$11,'PCP - Tabela 1'!I1036,""))))</f>
        <v>0</v>
      </c>
      <c r="M1010" s="189"/>
      <c r="N1010" s="189"/>
      <c r="O1010" s="189"/>
      <c r="P1010" s="189"/>
      <c r="Q1010" s="190">
        <f t="shared" si="56"/>
        <v>0</v>
      </c>
      <c r="R1010" s="190"/>
    </row>
    <row r="1011" spans="1:18" ht="13.35" customHeight="1" x14ac:dyDescent="0.2">
      <c r="A1011" s="36">
        <v>9</v>
      </c>
      <c r="B1011" s="587" t="s">
        <v>71</v>
      </c>
      <c r="C1011" s="587"/>
      <c r="D1011" s="587"/>
      <c r="E1011" s="587"/>
      <c r="F1011" s="38"/>
      <c r="G1011" s="172" t="str">
        <f>IF(F1011=0,"",(F1011/('Relatório PCP - Tabela 3'!P$202*'Relatório PCP - Tabela 3'!Q$202))*1000)</f>
        <v/>
      </c>
      <c r="H1011" s="173">
        <f>IF('Relatório PCP - Tabela 3'!F$6='PCP - Tabela 2'!E$11,'PCP - Tabela 1'!K998,IF('Relatório PCP - Tabela 3'!F$6='PCP - Tabela 2'!I$11,'PCP - Tabela 1'!L998,IF('Relatório PCP - Tabela 3'!F$6='PCP - Tabela 2'!M$11,'PCP - Tabela 1'!M998,IF('Relatório PCP - Tabela 3'!F$6='PCP - Tabela 2'!Q$11,'PCP - Tabela 1'!N998,""))))</f>
        <v>0</v>
      </c>
      <c r="I1011" s="38"/>
      <c r="J1011" s="602" t="str">
        <f>IF(I1011=0,"",(I1011/('Relatório PCP - Tabela 3'!P$204*'Relatório PCP - Tabela 3'!Q$204))*1000)</f>
        <v/>
      </c>
      <c r="K1011" s="602"/>
      <c r="L1011" s="173">
        <f>IF('Relatório PCP - Tabela 3'!F$6='PCP - Tabela 2'!E$11,'PCP - Tabela 1'!F1037,IF('Relatório PCP - Tabela 3'!F$6='PCP - Tabela 2'!I$11,'PCP - Tabela 1'!G1037,IF('Relatório PCP - Tabela 3'!F$6='PCP - Tabela 2'!M$11,'PCP - Tabela 1'!H1037,IF('Relatório PCP - Tabela 3'!F$6='PCP - Tabela 2'!Q$11,'PCP - Tabela 1'!I1037,""))))</f>
        <v>0</v>
      </c>
      <c r="M1011" s="189"/>
      <c r="N1011" s="189"/>
      <c r="O1011" s="189"/>
      <c r="P1011" s="189"/>
      <c r="Q1011" s="190">
        <f t="shared" si="56"/>
        <v>0</v>
      </c>
      <c r="R1011" s="190"/>
    </row>
    <row r="1012" spans="1:18" ht="13.35" customHeight="1" x14ac:dyDescent="0.2">
      <c r="A1012" s="36">
        <v>10</v>
      </c>
      <c r="B1012" s="587" t="s">
        <v>73</v>
      </c>
      <c r="C1012" s="587"/>
      <c r="D1012" s="587"/>
      <c r="E1012" s="587"/>
      <c r="F1012" s="38"/>
      <c r="G1012" s="172" t="str">
        <f>IF(F1012=0,"",(F1012/('Relatório PCP - Tabela 3'!P$202*'Relatório PCP - Tabela 3'!Q$202))*1000)</f>
        <v/>
      </c>
      <c r="H1012" s="173">
        <f>IF('Relatório PCP - Tabela 3'!F$6='PCP - Tabela 2'!E$11,'PCP - Tabela 1'!K999,IF('Relatório PCP - Tabela 3'!F$6='PCP - Tabela 2'!I$11,'PCP - Tabela 1'!L999,IF('Relatório PCP - Tabela 3'!F$6='PCP - Tabela 2'!M$11,'PCP - Tabela 1'!M999,IF('Relatório PCP - Tabela 3'!F$6='PCP - Tabela 2'!Q$11,'PCP - Tabela 1'!N999,""))))</f>
        <v>0</v>
      </c>
      <c r="I1012" s="38"/>
      <c r="J1012" s="602" t="str">
        <f>IF(I1012=0,"",(I1012/('Relatório PCP - Tabela 3'!P$204*'Relatório PCP - Tabela 3'!Q$204))*1000)</f>
        <v/>
      </c>
      <c r="K1012" s="602"/>
      <c r="L1012" s="173">
        <f>IF('Relatório PCP - Tabela 3'!F$6='PCP - Tabela 2'!E$11,'PCP - Tabela 1'!F1038,IF('Relatório PCP - Tabela 3'!F$6='PCP - Tabela 2'!I$11,'PCP - Tabela 1'!G1038,IF('Relatório PCP - Tabela 3'!F$6='PCP - Tabela 2'!M$11,'PCP - Tabela 1'!H1038,IF('Relatório PCP - Tabela 3'!F$6='PCP - Tabela 2'!Q$11,'PCP - Tabela 1'!I1038,""))))</f>
        <v>0</v>
      </c>
      <c r="M1012" s="189"/>
      <c r="N1012" s="189"/>
      <c r="O1012" s="189"/>
      <c r="P1012" s="189"/>
      <c r="Q1012" s="190">
        <f t="shared" si="56"/>
        <v>0</v>
      </c>
      <c r="R1012" s="190"/>
    </row>
    <row r="1013" spans="1:18" ht="13.35" customHeight="1" x14ac:dyDescent="0.2">
      <c r="A1013" s="36">
        <v>11</v>
      </c>
      <c r="B1013" s="587" t="s">
        <v>75</v>
      </c>
      <c r="C1013" s="587"/>
      <c r="D1013" s="587"/>
      <c r="E1013" s="587"/>
      <c r="F1013" s="38"/>
      <c r="G1013" s="172" t="str">
        <f>IF(F1013=0,"",(F1013/('Relatório PCP - Tabela 3'!P$202*'Relatório PCP - Tabela 3'!Q$202))*1000)</f>
        <v/>
      </c>
      <c r="H1013" s="173">
        <f>IF('Relatório PCP - Tabela 3'!F$6='PCP - Tabela 2'!E$11,'PCP - Tabela 1'!K1000,IF('Relatório PCP - Tabela 3'!F$6='PCP - Tabela 2'!I$11,'PCP - Tabela 1'!L1000,IF('Relatório PCP - Tabela 3'!F$6='PCP - Tabela 2'!M$11,'PCP - Tabela 1'!M1000,IF('Relatório PCP - Tabela 3'!F$6='PCP - Tabela 2'!Q$11,'PCP - Tabela 1'!N1000,""))))</f>
        <v>0</v>
      </c>
      <c r="I1013" s="38"/>
      <c r="J1013" s="602" t="str">
        <f>IF(I1013=0,"",(I1013/('Relatório PCP - Tabela 3'!P$204*'Relatório PCP - Tabela 3'!Q$204))*1000)</f>
        <v/>
      </c>
      <c r="K1013" s="602"/>
      <c r="L1013" s="173">
        <f>IF('Relatório PCP - Tabela 3'!F$6='PCP - Tabela 2'!E$11,'PCP - Tabela 1'!F1039,IF('Relatório PCP - Tabela 3'!F$6='PCP - Tabela 2'!I$11,'PCP - Tabela 1'!G1039,IF('Relatório PCP - Tabela 3'!F$6='PCP - Tabela 2'!M$11,'PCP - Tabela 1'!H1039,IF('Relatório PCP - Tabela 3'!F$6='PCP - Tabela 2'!Q$11,'PCP - Tabela 1'!I1039,""))))</f>
        <v>0</v>
      </c>
      <c r="M1013" s="189"/>
      <c r="N1013" s="189"/>
      <c r="O1013" s="189"/>
      <c r="P1013" s="189"/>
      <c r="Q1013" s="190">
        <f t="shared" si="56"/>
        <v>0</v>
      </c>
      <c r="R1013" s="190"/>
    </row>
    <row r="1014" spans="1:18" ht="13.35" customHeight="1" x14ac:dyDescent="0.2">
      <c r="A1014" s="36">
        <v>12</v>
      </c>
      <c r="B1014" s="587" t="s">
        <v>77</v>
      </c>
      <c r="C1014" s="587"/>
      <c r="D1014" s="587"/>
      <c r="E1014" s="587"/>
      <c r="F1014" s="38"/>
      <c r="G1014" s="172" t="str">
        <f>IF(F1014=0,"",(F1014/('Relatório PCP - Tabela 3'!P$202*'Relatório PCP - Tabela 3'!Q$202))*1000)</f>
        <v/>
      </c>
      <c r="H1014" s="173">
        <f>IF('Relatório PCP - Tabela 3'!F$6='PCP - Tabela 2'!E$11,'PCP - Tabela 1'!K1001,IF('Relatório PCP - Tabela 3'!F$6='PCP - Tabela 2'!I$11,'PCP - Tabela 1'!L1001,IF('Relatório PCP - Tabela 3'!F$6='PCP - Tabela 2'!M$11,'PCP - Tabela 1'!M1001,IF('Relatório PCP - Tabela 3'!F$6='PCP - Tabela 2'!Q$11,'PCP - Tabela 1'!N1001,""))))</f>
        <v>0</v>
      </c>
      <c r="I1014" s="38"/>
      <c r="J1014" s="602" t="str">
        <f>IF(I1014=0,"",(I1014/('Relatório PCP - Tabela 3'!P$204*'Relatório PCP - Tabela 3'!Q$204))*1000)</f>
        <v/>
      </c>
      <c r="K1014" s="602"/>
      <c r="L1014" s="173">
        <f>IF('Relatório PCP - Tabela 3'!F$6='PCP - Tabela 2'!E$11,'PCP - Tabela 1'!F1040,IF('Relatório PCP - Tabela 3'!F$6='PCP - Tabela 2'!I$11,'PCP - Tabela 1'!G1040,IF('Relatório PCP - Tabela 3'!F$6='PCP - Tabela 2'!M$11,'PCP - Tabela 1'!H1040,IF('Relatório PCP - Tabela 3'!F$6='PCP - Tabela 2'!Q$11,'PCP - Tabela 1'!I1040,""))))</f>
        <v>0</v>
      </c>
      <c r="M1014" s="189"/>
      <c r="N1014" s="189"/>
      <c r="O1014" s="189"/>
      <c r="P1014" s="189"/>
      <c r="Q1014" s="190">
        <f t="shared" si="56"/>
        <v>0</v>
      </c>
      <c r="R1014" s="190"/>
    </row>
    <row r="1015" spans="1:18" ht="13.35" customHeight="1" x14ac:dyDescent="0.2">
      <c r="A1015" s="36">
        <v>13</v>
      </c>
      <c r="B1015" s="587" t="s">
        <v>79</v>
      </c>
      <c r="C1015" s="587"/>
      <c r="D1015" s="587"/>
      <c r="E1015" s="587"/>
      <c r="F1015" s="38"/>
      <c r="G1015" s="172" t="str">
        <f>IF(F1015=0,"",(F1015/('Relatório PCP - Tabela 3'!P$202*'Relatório PCP - Tabela 3'!Q$202))*1000)</f>
        <v/>
      </c>
      <c r="H1015" s="173">
        <f>IF('Relatório PCP - Tabela 3'!F$6='PCP - Tabela 2'!E$11,'PCP - Tabela 1'!K1002,IF('Relatório PCP - Tabela 3'!F$6='PCP - Tabela 2'!I$11,'PCP - Tabela 1'!L1002,IF('Relatório PCP - Tabela 3'!F$6='PCP - Tabela 2'!M$11,'PCP - Tabela 1'!M1002,IF('Relatório PCP - Tabela 3'!F$6='PCP - Tabela 2'!Q$11,'PCP - Tabela 1'!N1002,""))))</f>
        <v>0</v>
      </c>
      <c r="I1015" s="38"/>
      <c r="J1015" s="602" t="str">
        <f>IF(I1015=0,"",(I1015/('Relatório PCP - Tabela 3'!P$204*'Relatório PCP - Tabela 3'!Q$204))*1000)</f>
        <v/>
      </c>
      <c r="K1015" s="602"/>
      <c r="L1015" s="173">
        <f>IF('Relatório PCP - Tabela 3'!F$6='PCP - Tabela 2'!E$11,'PCP - Tabela 1'!F1041,IF('Relatório PCP - Tabela 3'!F$6='PCP - Tabela 2'!I$11,'PCP - Tabela 1'!G1041,IF('Relatório PCP - Tabela 3'!F$6='PCP - Tabela 2'!M$11,'PCP - Tabela 1'!H1041,IF('Relatório PCP - Tabela 3'!F$6='PCP - Tabela 2'!Q$11,'PCP - Tabela 1'!I1041,""))))</f>
        <v>0</v>
      </c>
      <c r="M1015" s="189"/>
      <c r="N1015" s="189"/>
      <c r="O1015" s="189"/>
      <c r="P1015" s="189"/>
      <c r="Q1015" s="190">
        <f t="shared" si="56"/>
        <v>0</v>
      </c>
      <c r="R1015" s="190"/>
    </row>
    <row r="1016" spans="1:18" ht="13.35" customHeight="1" x14ac:dyDescent="0.2">
      <c r="A1016" s="36">
        <v>14</v>
      </c>
      <c r="B1016" s="587" t="s">
        <v>81</v>
      </c>
      <c r="C1016" s="587"/>
      <c r="D1016" s="587"/>
      <c r="E1016" s="587"/>
      <c r="F1016" s="38"/>
      <c r="G1016" s="172" t="str">
        <f>IF(F1016=0,"",(F1016/('Relatório PCP - Tabela 3'!P$202*'Relatório PCP - Tabela 3'!Q$202))*1000)</f>
        <v/>
      </c>
      <c r="H1016" s="173">
        <f>IF('Relatório PCP - Tabela 3'!F$6='PCP - Tabela 2'!E$11,'PCP - Tabela 1'!K1003,IF('Relatório PCP - Tabela 3'!F$6='PCP - Tabela 2'!I$11,'PCP - Tabela 1'!L1003,IF('Relatório PCP - Tabela 3'!F$6='PCP - Tabela 2'!M$11,'PCP - Tabela 1'!M1003,IF('Relatório PCP - Tabela 3'!F$6='PCP - Tabela 2'!Q$11,'PCP - Tabela 1'!N1003,""))))</f>
        <v>0</v>
      </c>
      <c r="I1016" s="38"/>
      <c r="J1016" s="602" t="str">
        <f>IF(I1016=0,"",(I1016/('Relatório PCP - Tabela 3'!P$204*'Relatório PCP - Tabela 3'!Q$204))*1000)</f>
        <v/>
      </c>
      <c r="K1016" s="602"/>
      <c r="L1016" s="173">
        <f>IF('Relatório PCP - Tabela 3'!F$6='PCP - Tabela 2'!E$11,'PCP - Tabela 1'!F1042,IF('Relatório PCP - Tabela 3'!F$6='PCP - Tabela 2'!I$11,'PCP - Tabela 1'!G1042,IF('Relatório PCP - Tabela 3'!F$6='PCP - Tabela 2'!M$11,'PCP - Tabela 1'!H1042,IF('Relatório PCP - Tabela 3'!F$6='PCP - Tabela 2'!Q$11,'PCP - Tabela 1'!I1042,""))))</f>
        <v>0</v>
      </c>
      <c r="M1016" s="189"/>
      <c r="N1016" s="189"/>
      <c r="O1016" s="189"/>
      <c r="P1016" s="189"/>
      <c r="Q1016" s="190">
        <f t="shared" si="56"/>
        <v>0</v>
      </c>
      <c r="R1016" s="190"/>
    </row>
    <row r="1017" spans="1:18" ht="13.35" customHeight="1" x14ac:dyDescent="0.2">
      <c r="A1017" s="36">
        <v>15</v>
      </c>
      <c r="B1017" s="587" t="s">
        <v>83</v>
      </c>
      <c r="C1017" s="587"/>
      <c r="D1017" s="587"/>
      <c r="E1017" s="587"/>
      <c r="F1017" s="38"/>
      <c r="G1017" s="172" t="str">
        <f>IF(F1017=0,"",(F1017/('Relatório PCP - Tabela 3'!P$202*'Relatório PCP - Tabela 3'!Q$202))*1000)</f>
        <v/>
      </c>
      <c r="H1017" s="173">
        <f>IF('Relatório PCP - Tabela 3'!F$6='PCP - Tabela 2'!E$11,'PCP - Tabela 1'!K1004,IF('Relatório PCP - Tabela 3'!F$6='PCP - Tabela 2'!I$11,'PCP - Tabela 1'!L1004,IF('Relatório PCP - Tabela 3'!F$6='PCP - Tabela 2'!M$11,'PCP - Tabela 1'!M1004,IF('Relatório PCP - Tabela 3'!F$6='PCP - Tabela 2'!Q$11,'PCP - Tabela 1'!N1004,""))))</f>
        <v>0</v>
      </c>
      <c r="I1017" s="38"/>
      <c r="J1017" s="602" t="str">
        <f>IF(I1017=0,"",(I1017/('Relatório PCP - Tabela 3'!P$204*'Relatório PCP - Tabela 3'!Q$204))*1000)</f>
        <v/>
      </c>
      <c r="K1017" s="602"/>
      <c r="L1017" s="173">
        <f>IF('Relatório PCP - Tabela 3'!F$6='PCP - Tabela 2'!E$11,'PCP - Tabela 1'!F1043,IF('Relatório PCP - Tabela 3'!F$6='PCP - Tabela 2'!I$11,'PCP - Tabela 1'!G1043,IF('Relatório PCP - Tabela 3'!F$6='PCP - Tabela 2'!M$11,'PCP - Tabela 1'!H1043,IF('Relatório PCP - Tabela 3'!F$6='PCP - Tabela 2'!Q$11,'PCP - Tabela 1'!I1043,""))))</f>
        <v>0</v>
      </c>
      <c r="M1017" s="189"/>
      <c r="N1017" s="189"/>
      <c r="O1017" s="189"/>
      <c r="P1017" s="189"/>
      <c r="Q1017" s="190">
        <f t="shared" si="56"/>
        <v>0</v>
      </c>
      <c r="R1017" s="190"/>
    </row>
    <row r="1018" spans="1:18" ht="13.35" customHeight="1" x14ac:dyDescent="0.2">
      <c r="A1018" s="36">
        <v>16</v>
      </c>
      <c r="B1018" s="587" t="s">
        <v>85</v>
      </c>
      <c r="C1018" s="587"/>
      <c r="D1018" s="587"/>
      <c r="E1018" s="587"/>
      <c r="F1018" s="38"/>
      <c r="G1018" s="172" t="str">
        <f>IF(F1018=0,"",(F1018/('Relatório PCP - Tabela 3'!P$202*'Relatório PCP - Tabela 3'!Q$202))*1000)</f>
        <v/>
      </c>
      <c r="H1018" s="173">
        <f>IF('Relatório PCP - Tabela 3'!F$6='PCP - Tabela 2'!E$11,'PCP - Tabela 1'!K1005,IF('Relatório PCP - Tabela 3'!F$6='PCP - Tabela 2'!I$11,'PCP - Tabela 1'!L1005,IF('Relatório PCP - Tabela 3'!F$6='PCP - Tabela 2'!M$11,'PCP - Tabela 1'!M1005,IF('Relatório PCP - Tabela 3'!F$6='PCP - Tabela 2'!Q$11,'PCP - Tabela 1'!N1005,""))))</f>
        <v>0</v>
      </c>
      <c r="I1018" s="38"/>
      <c r="J1018" s="602" t="str">
        <f>IF(I1018=0,"",(I1018/('Relatório PCP - Tabela 3'!P$204*'Relatório PCP - Tabela 3'!Q$204))*1000)</f>
        <v/>
      </c>
      <c r="K1018" s="602"/>
      <c r="L1018" s="173">
        <f>IF('Relatório PCP - Tabela 3'!F$6='PCP - Tabela 2'!E$11,'PCP - Tabela 1'!F1044,IF('Relatório PCP - Tabela 3'!F$6='PCP - Tabela 2'!I$11,'PCP - Tabela 1'!G1044,IF('Relatório PCP - Tabela 3'!F$6='PCP - Tabela 2'!M$11,'PCP - Tabela 1'!H1044,IF('Relatório PCP - Tabela 3'!F$6='PCP - Tabela 2'!Q$11,'PCP - Tabela 1'!I1044,""))))</f>
        <v>0</v>
      </c>
      <c r="M1018" s="189"/>
      <c r="N1018" s="189"/>
      <c r="O1018" s="189"/>
      <c r="P1018" s="189"/>
      <c r="Q1018" s="190">
        <f t="shared" si="56"/>
        <v>0</v>
      </c>
      <c r="R1018" s="190"/>
    </row>
    <row r="1019" spans="1:18" ht="13.35" customHeight="1" x14ac:dyDescent="0.2">
      <c r="A1019" s="36">
        <v>17</v>
      </c>
      <c r="B1019" s="587" t="s">
        <v>87</v>
      </c>
      <c r="C1019" s="587"/>
      <c r="D1019" s="587"/>
      <c r="E1019" s="587"/>
      <c r="F1019" s="38"/>
      <c r="G1019" s="172" t="str">
        <f>IF(F1019=0,"",(F1019/('Relatório PCP - Tabela 3'!P$202*'Relatório PCP - Tabela 3'!Q$202))*1000)</f>
        <v/>
      </c>
      <c r="H1019" s="173">
        <f>IF('Relatório PCP - Tabela 3'!F$6='PCP - Tabela 2'!E$11,'PCP - Tabela 1'!K1006,IF('Relatório PCP - Tabela 3'!F$6='PCP - Tabela 2'!I$11,'PCP - Tabela 1'!L1006,IF('Relatório PCP - Tabela 3'!F$6='PCP - Tabela 2'!M$11,'PCP - Tabela 1'!M1006,IF('Relatório PCP - Tabela 3'!F$6='PCP - Tabela 2'!Q$11,'PCP - Tabela 1'!N1006,""))))</f>
        <v>0</v>
      </c>
      <c r="I1019" s="38"/>
      <c r="J1019" s="602" t="str">
        <f>IF(I1019=0,"",(I1019/('Relatório PCP - Tabela 3'!P$204*'Relatório PCP - Tabela 3'!Q$204))*1000)</f>
        <v/>
      </c>
      <c r="K1019" s="602"/>
      <c r="L1019" s="173">
        <f>IF('Relatório PCP - Tabela 3'!F$6='PCP - Tabela 2'!E$11,'PCP - Tabela 1'!F1045,IF('Relatório PCP - Tabela 3'!F$6='PCP - Tabela 2'!I$11,'PCP - Tabela 1'!G1045,IF('Relatório PCP - Tabela 3'!F$6='PCP - Tabela 2'!M$11,'PCP - Tabela 1'!H1045,IF('Relatório PCP - Tabela 3'!F$6='PCP - Tabela 2'!Q$11,'PCP - Tabela 1'!I1045,""))))</f>
        <v>0</v>
      </c>
      <c r="M1019" s="189"/>
      <c r="N1019" s="189"/>
      <c r="O1019" s="189"/>
      <c r="P1019" s="189"/>
      <c r="Q1019" s="190">
        <f t="shared" si="56"/>
        <v>0</v>
      </c>
      <c r="R1019" s="190"/>
    </row>
    <row r="1020" spans="1:18" ht="13.35" customHeight="1" x14ac:dyDescent="0.2">
      <c r="A1020" s="36">
        <v>18</v>
      </c>
      <c r="B1020" s="499" t="s">
        <v>89</v>
      </c>
      <c r="C1020" s="499"/>
      <c r="D1020" s="499"/>
      <c r="E1020" s="499"/>
      <c r="F1020" s="38"/>
      <c r="G1020" s="172" t="str">
        <f>IF(F1020=0,"",(F1020/('Relatório PCP - Tabela 3'!P$202*'Relatório PCP - Tabela 3'!Q$202))*1000)</f>
        <v/>
      </c>
      <c r="H1020" s="173">
        <f>IF('Relatório PCP - Tabela 3'!F$6='PCP - Tabela 2'!E$11,'PCP - Tabela 1'!K1007,IF('Relatório PCP - Tabela 3'!F$6='PCP - Tabela 2'!I$11,'PCP - Tabela 1'!L1007,IF('Relatório PCP - Tabela 3'!F$6='PCP - Tabela 2'!M$11,'PCP - Tabela 1'!M1007,IF('Relatório PCP - Tabela 3'!F$6='PCP - Tabela 2'!Q$11,'PCP - Tabela 1'!N1007,""))))</f>
        <v>0</v>
      </c>
      <c r="I1020" s="38"/>
      <c r="J1020" s="602" t="str">
        <f>IF(I1020=0,"",(I1020/('Relatório PCP - Tabela 3'!P$204*'Relatório PCP - Tabela 3'!Q$204))*1000)</f>
        <v/>
      </c>
      <c r="K1020" s="602"/>
      <c r="L1020" s="173">
        <f>IF('Relatório PCP - Tabela 3'!F$6='PCP - Tabela 2'!E$11,'PCP - Tabela 1'!F1046,IF('Relatório PCP - Tabela 3'!F$6='PCP - Tabela 2'!I$11,'PCP - Tabela 1'!G1046,IF('Relatório PCP - Tabela 3'!F$6='PCP - Tabela 2'!M$11,'PCP - Tabela 1'!H1046,IF('Relatório PCP - Tabela 3'!F$6='PCP - Tabela 2'!Q$11,'PCP - Tabela 1'!I1046,""))))</f>
        <v>0</v>
      </c>
      <c r="M1020" s="166"/>
      <c r="N1020" s="166"/>
      <c r="O1020" s="166"/>
      <c r="P1020" s="166"/>
      <c r="Q1020" s="190">
        <f t="shared" si="56"/>
        <v>0</v>
      </c>
      <c r="R1020" s="192"/>
    </row>
    <row r="1021" spans="1:18" ht="13.35" customHeight="1" x14ac:dyDescent="0.2">
      <c r="A1021" s="36">
        <v>19</v>
      </c>
      <c r="B1021" s="587" t="s">
        <v>92</v>
      </c>
      <c r="C1021" s="587"/>
      <c r="D1021" s="587"/>
      <c r="E1021" s="587"/>
      <c r="F1021" s="38"/>
      <c r="G1021" s="172" t="str">
        <f>IF(F1021=0,"",(F1021/('Relatório PCP - Tabela 3'!P$202*'Relatório PCP - Tabela 3'!Q$202))*1000)</f>
        <v/>
      </c>
      <c r="H1021" s="173">
        <f>IF('Relatório PCP - Tabela 3'!F$6='PCP - Tabela 2'!E$11,'PCP - Tabela 1'!K1008,IF('Relatório PCP - Tabela 3'!F$6='PCP - Tabela 2'!I$11,'PCP - Tabela 1'!L1008,IF('Relatório PCP - Tabela 3'!F$6='PCP - Tabela 2'!M$11,'PCP - Tabela 1'!M1008,IF('Relatório PCP - Tabela 3'!F$6='PCP - Tabela 2'!Q$11,'PCP - Tabela 1'!N1008,""))))</f>
        <v>0</v>
      </c>
      <c r="I1021" s="38"/>
      <c r="J1021" s="602" t="str">
        <f>IF(I1021=0,"",(I1021/('Relatório PCP - Tabela 3'!P$204*'Relatório PCP - Tabela 3'!Q$204))*1000)</f>
        <v/>
      </c>
      <c r="K1021" s="602"/>
      <c r="L1021" s="173">
        <f>IF('Relatório PCP - Tabela 3'!F$6='PCP - Tabela 2'!E$11,'PCP - Tabela 1'!F1047,IF('Relatório PCP - Tabela 3'!F$6='PCP - Tabela 2'!I$11,'PCP - Tabela 1'!G1047,IF('Relatório PCP - Tabela 3'!F$6='PCP - Tabela 2'!M$11,'PCP - Tabela 1'!H1047,IF('Relatório PCP - Tabela 3'!F$6='PCP - Tabela 2'!Q$11,'PCP - Tabela 1'!I1047,""))))</f>
        <v>0</v>
      </c>
      <c r="M1021" s="189"/>
      <c r="N1021" s="189"/>
      <c r="O1021" s="189"/>
      <c r="P1021" s="189"/>
      <c r="Q1021" s="190">
        <f t="shared" si="56"/>
        <v>0</v>
      </c>
      <c r="R1021" s="190"/>
    </row>
    <row r="1022" spans="1:18" ht="13.35" customHeight="1" x14ac:dyDescent="0.2">
      <c r="A1022" s="44"/>
      <c r="B1022" s="499" t="s">
        <v>220</v>
      </c>
      <c r="C1022" s="499"/>
      <c r="D1022" s="499"/>
      <c r="E1022" s="499"/>
      <c r="F1022" s="178"/>
      <c r="G1022" s="193"/>
      <c r="H1022" s="180"/>
      <c r="I1022" s="178"/>
      <c r="J1022" s="609"/>
      <c r="K1022" s="609"/>
      <c r="L1022" s="180"/>
      <c r="M1022" s="189"/>
      <c r="N1022" s="189"/>
      <c r="O1022" s="189"/>
      <c r="P1022" s="189"/>
      <c r="Q1022" s="190"/>
      <c r="R1022" s="190"/>
    </row>
    <row r="1023" spans="1:18" ht="13.35" customHeight="1" x14ac:dyDescent="0.2">
      <c r="A1023" s="36">
        <v>20</v>
      </c>
      <c r="B1023" s="600" t="str">
        <f>B985</f>
        <v/>
      </c>
      <c r="C1023" s="600"/>
      <c r="D1023" s="600"/>
      <c r="E1023" s="600"/>
      <c r="F1023" s="38"/>
      <c r="G1023" s="172" t="str">
        <f>IF(F1023=0,"",(F1023/('Relatório PCP - Tabela 3'!P$202*'Relatório PCP - Tabela 3'!Q$202))*1000)</f>
        <v/>
      </c>
      <c r="H1023" s="173">
        <f>IF('Relatório PCP - Tabela 3'!F$6='PCP - Tabela 2'!E$11,'PCP - Tabela 1'!K1010,IF('Relatório PCP - Tabela 3'!F$6='PCP - Tabela 2'!I$11,'PCP - Tabela 1'!L1010,IF('Relatório PCP - Tabela 3'!F$6='PCP - Tabela 2'!M$11,'PCP - Tabela 1'!M1010,IF('Relatório PCP - Tabela 3'!F$6='PCP - Tabela 2'!Q$11,'PCP - Tabela 1'!N1010,""))))</f>
        <v>0</v>
      </c>
      <c r="I1023" s="38"/>
      <c r="J1023" s="602" t="str">
        <f>IF(I1023=0,"",(I1023/('Relatório PCP - Tabela 3'!P$204*'Relatório PCP - Tabela 3'!Q$204))*1000)</f>
        <v/>
      </c>
      <c r="K1023" s="602"/>
      <c r="L1023" s="173">
        <f>IF('Relatório PCP - Tabela 3'!F$6='PCP - Tabela 2'!E$11,'PCP - Tabela 1'!F1049,IF('Relatório PCP - Tabela 3'!F$6='PCP - Tabela 2'!I$11,'PCP - Tabela 1'!G1049,IF('Relatório PCP - Tabela 3'!F$6='PCP - Tabela 2'!M$11,'PCP - Tabela 1'!H1049,IF('Relatório PCP - Tabela 3'!F$6='PCP - Tabela 2'!Q$11,'PCP - Tabela 1'!I1049,""))))</f>
        <v>0</v>
      </c>
      <c r="M1023" s="189"/>
      <c r="N1023" s="189"/>
      <c r="O1023" s="189"/>
      <c r="P1023" s="189"/>
      <c r="Q1023" s="190">
        <f>F1023+I1023</f>
        <v>0</v>
      </c>
      <c r="R1023" s="190"/>
    </row>
    <row r="1024" spans="1:18" ht="13.35" customHeight="1" x14ac:dyDescent="0.2">
      <c r="A1024" s="36">
        <v>21</v>
      </c>
      <c r="B1024" s="564" t="str">
        <f>B986</f>
        <v/>
      </c>
      <c r="C1024" s="564"/>
      <c r="D1024" s="564"/>
      <c r="E1024" s="564"/>
      <c r="F1024" s="38"/>
      <c r="G1024" s="172" t="str">
        <f>IF(F1024=0,"",(F1024/('Relatório PCP - Tabela 3'!P$202*'Relatório PCP - Tabela 3'!Q$202))*1000)</f>
        <v/>
      </c>
      <c r="H1024" s="173">
        <f>IF('Relatório PCP - Tabela 3'!F$6='PCP - Tabela 2'!E$11,'PCP - Tabela 1'!K1011,IF('Relatório PCP - Tabela 3'!F$6='PCP - Tabela 2'!I$11,'PCP - Tabela 1'!L1011,IF('Relatório PCP - Tabela 3'!F$6='PCP - Tabela 2'!M$11,'PCP - Tabela 1'!M1011,IF('Relatório PCP - Tabela 3'!F$6='PCP - Tabela 2'!Q$11,'PCP - Tabela 1'!N1011,""))))</f>
        <v>0</v>
      </c>
      <c r="I1024" s="38"/>
      <c r="J1024" s="602" t="str">
        <f>IF(I1024=0,"",(I1024/('Relatório PCP - Tabela 3'!P$204*'Relatório PCP - Tabela 3'!Q$204))*1000)</f>
        <v/>
      </c>
      <c r="K1024" s="602"/>
      <c r="L1024" s="173">
        <f>IF('Relatório PCP - Tabela 3'!F$6='PCP - Tabela 2'!E$11,'PCP - Tabela 1'!F1050,IF('Relatório PCP - Tabela 3'!F$6='PCP - Tabela 2'!I$11,'PCP - Tabela 1'!G1050,IF('Relatório PCP - Tabela 3'!F$6='PCP - Tabela 2'!M$11,'PCP - Tabela 1'!H1050,IF('Relatório PCP - Tabela 3'!F$6='PCP - Tabela 2'!Q$11,'PCP - Tabela 1'!I1050,""))))</f>
        <v>0</v>
      </c>
      <c r="M1024" s="189"/>
      <c r="N1024" s="189"/>
      <c r="O1024" s="189"/>
      <c r="P1024" s="189"/>
      <c r="Q1024" s="190">
        <f>F1024+I1024</f>
        <v>0</v>
      </c>
      <c r="R1024" s="190"/>
    </row>
    <row r="1025" spans="1:17" ht="13.35" customHeight="1" x14ac:dyDescent="0.2">
      <c r="A1025" s="36">
        <v>22</v>
      </c>
      <c r="B1025" s="600" t="str">
        <f>B987</f>
        <v/>
      </c>
      <c r="C1025" s="600"/>
      <c r="D1025" s="600"/>
      <c r="E1025" s="600"/>
      <c r="F1025" s="38"/>
      <c r="G1025" s="172" t="str">
        <f>IF(F1025=0,"",(F1025/('Relatório PCP - Tabela 3'!P$202*'Relatório PCP - Tabela 3'!Q$202))*1000)</f>
        <v/>
      </c>
      <c r="H1025" s="173">
        <f>IF('Relatório PCP - Tabela 3'!F$6='PCP - Tabela 2'!E$11,'PCP - Tabela 1'!K1012,IF('Relatório PCP - Tabela 3'!F$6='PCP - Tabela 2'!I$11,'PCP - Tabela 1'!L1012,IF('Relatório PCP - Tabela 3'!F$6='PCP - Tabela 2'!M$11,'PCP - Tabela 1'!M1012,IF('Relatório PCP - Tabela 3'!F$6='PCP - Tabela 2'!Q$11,'PCP - Tabela 1'!N1012,""))))</f>
        <v>0</v>
      </c>
      <c r="I1025" s="38"/>
      <c r="J1025" s="602" t="str">
        <f>IF(I1025=0,"",(I1025/('Relatório PCP - Tabela 3'!P$204*'Relatório PCP - Tabela 3'!Q$204))*1000)</f>
        <v/>
      </c>
      <c r="K1025" s="602"/>
      <c r="L1025" s="173">
        <f>IF('Relatório PCP - Tabela 3'!F$6='PCP - Tabela 2'!E$11,'PCP - Tabela 1'!F1051,IF('Relatório PCP - Tabela 3'!F$6='PCP - Tabela 2'!I$11,'PCP - Tabela 1'!G1051,IF('Relatório PCP - Tabela 3'!F$6='PCP - Tabela 2'!M$11,'PCP - Tabela 1'!H1051,IF('Relatório PCP - Tabela 3'!F$6='PCP - Tabela 2'!Q$11,'PCP - Tabela 1'!I1051,""))))</f>
        <v>0</v>
      </c>
      <c r="M1025" s="4"/>
      <c r="N1025" s="4"/>
      <c r="O1025" s="4"/>
      <c r="P1025" s="4"/>
      <c r="Q1025" s="190">
        <f>F1025+I1025</f>
        <v>0</v>
      </c>
    </row>
    <row r="1026" spans="1:17" ht="13.35" customHeight="1" x14ac:dyDescent="0.2">
      <c r="A1026" s="36">
        <v>23</v>
      </c>
      <c r="B1026" s="600" t="str">
        <f>B988</f>
        <v/>
      </c>
      <c r="C1026" s="600"/>
      <c r="D1026" s="600"/>
      <c r="E1026" s="600"/>
      <c r="F1026" s="38"/>
      <c r="G1026" s="172" t="str">
        <f>IF(F1026=0,"",(F1026/('Relatório PCP - Tabela 3'!P$202*'Relatório PCP - Tabela 3'!Q$202))*1000)</f>
        <v/>
      </c>
      <c r="H1026" s="173">
        <f>IF('Relatório PCP - Tabela 3'!F$6='PCP - Tabela 2'!E$11,'PCP - Tabela 1'!K1013,IF('Relatório PCP - Tabela 3'!F$6='PCP - Tabela 2'!I$11,'PCP - Tabela 1'!L1013,IF('Relatório PCP - Tabela 3'!F$6='PCP - Tabela 2'!M$11,'PCP - Tabela 1'!M1013,IF('Relatório PCP - Tabela 3'!F$6='PCP - Tabela 2'!Q$11,'PCP - Tabela 1'!N1013,""))))</f>
        <v>0</v>
      </c>
      <c r="I1026" s="38"/>
      <c r="J1026" s="602" t="str">
        <f>IF(I1026=0,"",(I1026/('Relatório PCP - Tabela 3'!P$204*'Relatório PCP - Tabela 3'!Q$204))*1000)</f>
        <v/>
      </c>
      <c r="K1026" s="602"/>
      <c r="L1026" s="173">
        <f>IF('Relatório PCP - Tabela 3'!F$6='PCP - Tabela 2'!E$11,'PCP - Tabela 1'!F1052,IF('Relatório PCP - Tabela 3'!F$6='PCP - Tabela 2'!I$11,'PCP - Tabela 1'!G1052,IF('Relatório PCP - Tabela 3'!F$6='PCP - Tabela 2'!M$11,'PCP - Tabela 1'!H1052,IF('Relatório PCP - Tabela 3'!F$6='PCP - Tabela 2'!Q$11,'PCP - Tabela 1'!I1052,""))))</f>
        <v>0</v>
      </c>
      <c r="M1026" s="4"/>
      <c r="N1026" s="4"/>
      <c r="O1026" s="4"/>
      <c r="P1026" s="4"/>
      <c r="Q1026" s="190">
        <f>F1026+I1026</f>
        <v>0</v>
      </c>
    </row>
    <row r="1027" spans="1:17" ht="13.35" customHeight="1" x14ac:dyDescent="0.2">
      <c r="A1027" s="36">
        <v>24</v>
      </c>
      <c r="B1027" s="564" t="str">
        <f>B989</f>
        <v/>
      </c>
      <c r="C1027" s="564"/>
      <c r="D1027" s="564"/>
      <c r="E1027" s="564"/>
      <c r="F1027" s="38"/>
      <c r="G1027" s="172" t="str">
        <f>IF(F1027=0,"",(F1027/('Relatório PCP - Tabela 3'!P$202*'Relatório PCP - Tabela 3'!Q$202))*1000)</f>
        <v/>
      </c>
      <c r="H1027" s="173">
        <f>IF('Relatório PCP - Tabela 3'!F$6='PCP - Tabela 2'!E$11,'PCP - Tabela 1'!K1014,IF('Relatório PCP - Tabela 3'!F$6='PCP - Tabela 2'!I$11,'PCP - Tabela 1'!L1014,IF('Relatório PCP - Tabela 3'!F$6='PCP - Tabela 2'!M$11,'PCP - Tabela 1'!M1014,IF('Relatório PCP - Tabela 3'!F$6='PCP - Tabela 2'!Q$11,'PCP - Tabela 1'!N1014,""))))</f>
        <v>0</v>
      </c>
      <c r="I1027" s="38"/>
      <c r="J1027" s="602" t="str">
        <f>IF(I1027=0,"",(I1027/('Relatório PCP - Tabela 3'!P$204*'Relatório PCP - Tabela 3'!Q$204))*1000)</f>
        <v/>
      </c>
      <c r="K1027" s="602"/>
      <c r="L1027" s="173">
        <f>IF('Relatório PCP - Tabela 3'!F$6='PCP - Tabela 2'!E$11,'PCP - Tabela 1'!F1053,IF('Relatório PCP - Tabela 3'!F$6='PCP - Tabela 2'!I$11,'PCP - Tabela 1'!G1053,IF('Relatório PCP - Tabela 3'!F$6='PCP - Tabela 2'!M$11,'PCP - Tabela 1'!H1053,IF('Relatório PCP - Tabela 3'!F$6='PCP - Tabela 2'!Q$11,'PCP - Tabela 1'!I1053,""))))</f>
        <v>0</v>
      </c>
      <c r="M1027" s="4"/>
      <c r="N1027" s="4"/>
      <c r="O1027" s="4"/>
      <c r="P1027" s="4"/>
      <c r="Q1027" s="190">
        <f>F1027+I1027</f>
        <v>0</v>
      </c>
    </row>
    <row r="1028" spans="1:17" ht="6" customHeight="1" x14ac:dyDescent="0.2">
      <c r="A1028" s="32"/>
      <c r="B1028" s="35"/>
      <c r="C1028" s="35"/>
      <c r="D1028" s="35"/>
      <c r="E1028" s="35"/>
      <c r="J1028" s="13"/>
      <c r="K1028" s="13"/>
      <c r="O1028" s="13"/>
      <c r="P1028" s="13"/>
    </row>
    <row r="1029" spans="1:17" ht="22.5" customHeight="1" x14ac:dyDescent="0.25">
      <c r="A1029" s="497" t="s">
        <v>19</v>
      </c>
      <c r="B1029" s="497"/>
      <c r="C1029" s="497"/>
      <c r="D1029" s="497"/>
      <c r="E1029" s="505" t="str">
        <f>E991</f>
        <v>3R Petroleum</v>
      </c>
      <c r="F1029" s="505"/>
      <c r="G1029" s="505"/>
      <c r="H1029" s="505"/>
      <c r="I1029" s="505"/>
      <c r="K1029" s="486" t="s">
        <v>21</v>
      </c>
      <c r="L1029" s="486"/>
      <c r="M1029" s="486"/>
      <c r="N1029" s="486"/>
      <c r="O1029" s="486"/>
      <c r="P1029" s="158"/>
    </row>
    <row r="1030" spans="1:17" ht="6" customHeight="1" x14ac:dyDescent="0.2">
      <c r="I1030" s="22"/>
      <c r="K1030" s="22"/>
      <c r="L1030" s="22"/>
      <c r="M1030" s="22"/>
      <c r="N1030" s="22"/>
      <c r="O1030" s="22"/>
      <c r="P1030" s="22"/>
    </row>
    <row r="1031" spans="1:17" ht="16.5" customHeight="1" x14ac:dyDescent="0.2">
      <c r="A1031" s="487" t="s">
        <v>95</v>
      </c>
      <c r="B1031" s="511">
        <f>B993</f>
        <v>5</v>
      </c>
      <c r="C1031" s="13"/>
      <c r="D1031" s="483" t="s">
        <v>250</v>
      </c>
      <c r="E1031" s="483"/>
      <c r="F1031" s="483"/>
      <c r="G1031" s="483"/>
      <c r="H1031" s="483"/>
      <c r="I1031" s="483"/>
      <c r="K1031" s="586" t="s">
        <v>222</v>
      </c>
      <c r="L1031" s="586"/>
      <c r="M1031" s="586"/>
      <c r="N1031" s="586"/>
      <c r="O1031" s="586"/>
      <c r="P1031" s="159"/>
    </row>
    <row r="1032" spans="1:17" ht="14.25" customHeight="1" x14ac:dyDescent="0.2">
      <c r="A1032" s="487"/>
      <c r="B1032" s="511"/>
      <c r="C1032" s="13"/>
      <c r="D1032" s="483" t="s">
        <v>7</v>
      </c>
      <c r="E1032" s="483"/>
      <c r="F1032" s="483"/>
      <c r="G1032" s="483" t="s">
        <v>8</v>
      </c>
      <c r="H1032" s="483"/>
      <c r="I1032" s="483"/>
    </row>
    <row r="1033" spans="1:17" ht="14.25" customHeight="1" x14ac:dyDescent="0.25">
      <c r="A1033" s="477" t="s">
        <v>4</v>
      </c>
      <c r="B1033" s="477"/>
      <c r="C1033" s="23"/>
      <c r="D1033" s="14" t="s">
        <v>9</v>
      </c>
      <c r="E1033" s="14" t="s">
        <v>10</v>
      </c>
      <c r="F1033" s="14" t="s">
        <v>11</v>
      </c>
      <c r="G1033" s="14" t="s">
        <v>9</v>
      </c>
      <c r="H1033" s="14" t="s">
        <v>10</v>
      </c>
      <c r="I1033" s="14" t="s">
        <v>11</v>
      </c>
      <c r="K1033" s="593" t="s">
        <v>223</v>
      </c>
      <c r="L1033" s="593"/>
      <c r="M1033" s="593"/>
      <c r="N1033" s="593"/>
      <c r="O1033" s="593"/>
      <c r="P1033" s="22"/>
    </row>
    <row r="1034" spans="1:17" ht="13.5" customHeight="1" x14ac:dyDescent="0.2">
      <c r="A1034" s="551">
        <f>A996</f>
        <v>44986</v>
      </c>
      <c r="B1034" s="551"/>
      <c r="C1034" s="23"/>
      <c r="D1034" s="72">
        <f t="shared" ref="D1034:I1034" si="57">D996</f>
        <v>2</v>
      </c>
      <c r="E1034" s="72">
        <f t="shared" si="57"/>
        <v>8</v>
      </c>
      <c r="F1034" s="73">
        <f t="shared" si="57"/>
        <v>2022</v>
      </c>
      <c r="G1034" s="72">
        <f t="shared" si="57"/>
        <v>31</v>
      </c>
      <c r="H1034" s="72">
        <f t="shared" si="57"/>
        <v>12</v>
      </c>
      <c r="I1034" s="73">
        <f t="shared" si="57"/>
        <v>2022</v>
      </c>
      <c r="K1034" s="594" t="s">
        <v>25</v>
      </c>
      <c r="L1034" s="594"/>
      <c r="M1034" s="594"/>
      <c r="N1034" s="594"/>
      <c r="O1034" s="594"/>
      <c r="P1034" s="22"/>
      <c r="Q1034" s="14" t="s">
        <v>549</v>
      </c>
    </row>
    <row r="1035" spans="1:17" ht="6" customHeight="1" x14ac:dyDescent="0.2"/>
    <row r="1036" spans="1:17" ht="16.5" customHeight="1" x14ac:dyDescent="0.2">
      <c r="A1036" s="586" t="s">
        <v>522</v>
      </c>
      <c r="B1036" s="586"/>
      <c r="C1036" s="586"/>
      <c r="D1036" s="586"/>
      <c r="E1036" s="586"/>
      <c r="F1036" s="586"/>
      <c r="G1036" s="586"/>
      <c r="H1036" s="586"/>
      <c r="I1036" s="586"/>
      <c r="J1036" s="586"/>
      <c r="K1036" s="586"/>
      <c r="L1036" s="586"/>
      <c r="M1036" s="52"/>
      <c r="N1036" s="52"/>
      <c r="O1036" s="52"/>
      <c r="P1036" s="52"/>
      <c r="Q1036" s="52"/>
    </row>
    <row r="1037" spans="1:17" ht="13.7" customHeight="1" x14ac:dyDescent="0.2">
      <c r="A1037" s="603" t="s">
        <v>31</v>
      </c>
      <c r="B1037" s="502" t="s">
        <v>98</v>
      </c>
      <c r="C1037" s="502"/>
      <c r="D1037" s="502"/>
      <c r="E1037" s="502"/>
      <c r="F1037" s="604" t="str">
        <f>'Relatório PCP - Tabela 3'!A223</f>
        <v/>
      </c>
      <c r="G1037" s="604"/>
      <c r="H1037" s="604"/>
      <c r="I1037" s="604" t="str">
        <f>'Relatório PCP - Tabela 3'!A225</f>
        <v/>
      </c>
      <c r="J1037" s="604"/>
      <c r="K1037" s="604"/>
      <c r="L1037" s="604"/>
      <c r="M1037" s="52"/>
      <c r="N1037" s="52"/>
      <c r="O1037" s="52"/>
      <c r="P1037" s="52"/>
      <c r="Q1037" s="52"/>
    </row>
    <row r="1038" spans="1:17" ht="12.75" customHeight="1" x14ac:dyDescent="0.2">
      <c r="A1038" s="603"/>
      <c r="B1038" s="502"/>
      <c r="C1038" s="502"/>
      <c r="D1038" s="502"/>
      <c r="E1038" s="502"/>
      <c r="F1038" s="182" t="s">
        <v>40</v>
      </c>
      <c r="G1038" s="167" t="s">
        <v>40</v>
      </c>
      <c r="H1038" s="183" t="s">
        <v>523</v>
      </c>
      <c r="I1038" s="182" t="s">
        <v>40</v>
      </c>
      <c r="J1038" s="608" t="s">
        <v>40</v>
      </c>
      <c r="K1038" s="608"/>
      <c r="L1038" s="183" t="s">
        <v>523</v>
      </c>
      <c r="M1038" s="52"/>
      <c r="N1038" s="52"/>
      <c r="O1038" s="52"/>
      <c r="P1038" s="52"/>
      <c r="Q1038" s="52"/>
    </row>
    <row r="1039" spans="1:17" ht="12.75" customHeight="1" x14ac:dyDescent="0.25">
      <c r="A1039" s="603"/>
      <c r="B1039" s="502"/>
      <c r="C1039" s="502"/>
      <c r="D1039" s="502"/>
      <c r="E1039" s="502"/>
      <c r="F1039" s="184" t="s">
        <v>480</v>
      </c>
      <c r="G1039" s="168" t="s">
        <v>499</v>
      </c>
      <c r="H1039" s="185" t="s">
        <v>524</v>
      </c>
      <c r="I1039" s="184" t="s">
        <v>480</v>
      </c>
      <c r="J1039" s="606" t="s">
        <v>499</v>
      </c>
      <c r="K1039" s="606"/>
      <c r="L1039" s="185" t="s">
        <v>524</v>
      </c>
      <c r="M1039" s="52"/>
      <c r="N1039" s="52"/>
      <c r="O1039" s="52"/>
      <c r="P1039" s="52"/>
      <c r="Q1039" s="52"/>
    </row>
    <row r="1040" spans="1:17" ht="13.5" customHeight="1" x14ac:dyDescent="0.25">
      <c r="A1040" s="603"/>
      <c r="B1040" s="502"/>
      <c r="C1040" s="502"/>
      <c r="D1040" s="502"/>
      <c r="E1040" s="502"/>
      <c r="F1040" s="186" t="s">
        <v>481</v>
      </c>
      <c r="G1040" s="187" t="s">
        <v>504</v>
      </c>
      <c r="H1040" s="188" t="s">
        <v>504</v>
      </c>
      <c r="I1040" s="186" t="s">
        <v>481</v>
      </c>
      <c r="J1040" s="607" t="s">
        <v>504</v>
      </c>
      <c r="K1040" s="607"/>
      <c r="L1040" s="188" t="s">
        <v>504</v>
      </c>
      <c r="M1040" s="52"/>
      <c r="N1040" s="52"/>
      <c r="O1040" s="52"/>
      <c r="P1040" s="52"/>
      <c r="Q1040" s="52"/>
    </row>
    <row r="1041" spans="1:18" ht="13.35" customHeight="1" x14ac:dyDescent="0.2">
      <c r="A1041" s="36">
        <v>1</v>
      </c>
      <c r="B1041" s="587" t="s">
        <v>55</v>
      </c>
      <c r="C1041" s="587"/>
      <c r="D1041" s="587"/>
      <c r="E1041" s="587"/>
      <c r="F1041" s="38"/>
      <c r="G1041" s="172" t="str">
        <f>IF(F1041=0,"",(F1041/('Relatório PCP - Tabela 3'!P$223*'Relatório PCP - Tabela 3'!Q$223))*1000)</f>
        <v/>
      </c>
      <c r="H1041" s="173">
        <f>IF('Relatório PCP - Tabela 3'!F$6='PCP - Tabela 2'!E$11,'PCP - Tabela 1'!K1029,IF('Relatório PCP - Tabela 3'!F$6='PCP - Tabela 2'!I$11,'PCP - Tabela 1'!L1029,IF('Relatório PCP - Tabela 3'!F$6='PCP - Tabela 2'!M$11,'PCP - Tabela 1'!M1029,IF('Relatório PCP - Tabela 3'!F$6='PCP - Tabela 2'!Q$11,'PCP - Tabela 1'!N1029,""))))</f>
        <v>0</v>
      </c>
      <c r="I1041" s="38"/>
      <c r="J1041" s="602" t="str">
        <f>IF(I1041=0,"",(I1041/('Relatório PCP - Tabela 3'!P$225*'Relatório PCP - Tabela 3'!Q$225))*1000)</f>
        <v/>
      </c>
      <c r="K1041" s="602"/>
      <c r="L1041" s="173">
        <f>IF('Relatório PCP - Tabela 3'!F$6='PCP - Tabela 2'!E$11,'PCP - Tabela 1'!F1068,IF('Relatório PCP - Tabela 3'!F$6='PCP - Tabela 2'!I$11,'PCP - Tabela 1'!G1068,IF('Relatório PCP - Tabela 3'!F$6='PCP - Tabela 2'!M$11,'PCP - Tabela 1'!H1068,IF('Relatório PCP - Tabela 3'!F$6='PCP - Tabela 2'!Q$11,'PCP - Tabela 1'!I1068,""))))</f>
        <v>0</v>
      </c>
      <c r="M1041" s="189"/>
      <c r="N1041" s="189"/>
      <c r="O1041" s="189"/>
      <c r="P1041" s="189"/>
      <c r="Q1041" s="190">
        <f t="shared" ref="Q1041:Q1059" si="58">F1041+I1041</f>
        <v>0</v>
      </c>
      <c r="R1041" s="190"/>
    </row>
    <row r="1042" spans="1:18" ht="13.35" customHeight="1" x14ac:dyDescent="0.2">
      <c r="A1042" s="36">
        <v>2</v>
      </c>
      <c r="B1042" s="587" t="s">
        <v>57</v>
      </c>
      <c r="C1042" s="587"/>
      <c r="D1042" s="587"/>
      <c r="E1042" s="587"/>
      <c r="F1042" s="38"/>
      <c r="G1042" s="172" t="str">
        <f>IF(F1042=0,"",(F1042/('Relatório PCP - Tabela 3'!P$223*'Relatório PCP - Tabela 3'!Q$223))*1000)</f>
        <v/>
      </c>
      <c r="H1042" s="173">
        <f>IF('Relatório PCP - Tabela 3'!F$6='PCP - Tabela 2'!E$11,'PCP - Tabela 1'!K1030,IF('Relatório PCP - Tabela 3'!F$6='PCP - Tabela 2'!I$11,'PCP - Tabela 1'!L1030,IF('Relatório PCP - Tabela 3'!F$6='PCP - Tabela 2'!M$11,'PCP - Tabela 1'!M1030,IF('Relatório PCP - Tabela 3'!F$6='PCP - Tabela 2'!Q$11,'PCP - Tabela 1'!N1030,""))))</f>
        <v>0</v>
      </c>
      <c r="I1042" s="38"/>
      <c r="J1042" s="602" t="str">
        <f>IF(I1042=0,"",(I1042/('Relatório PCP - Tabela 3'!P$225*'Relatório PCP - Tabela 3'!Q$225))*1000)</f>
        <v/>
      </c>
      <c r="K1042" s="602"/>
      <c r="L1042" s="173">
        <f>IF('Relatório PCP - Tabela 3'!F$6='PCP - Tabela 2'!E$11,'PCP - Tabela 1'!F1069,IF('Relatório PCP - Tabela 3'!F$6='PCP - Tabela 2'!I$11,'PCP - Tabela 1'!G1069,IF('Relatório PCP - Tabela 3'!F$6='PCP - Tabela 2'!M$11,'PCP - Tabela 1'!H1069,IF('Relatório PCP - Tabela 3'!F$6='PCP - Tabela 2'!Q$11,'PCP - Tabela 1'!I1069,""))))</f>
        <v>0</v>
      </c>
      <c r="M1042" s="189"/>
      <c r="N1042" s="189"/>
      <c r="O1042" s="189"/>
      <c r="P1042" s="189"/>
      <c r="Q1042" s="190">
        <f t="shared" si="58"/>
        <v>0</v>
      </c>
      <c r="R1042" s="190"/>
    </row>
    <row r="1043" spans="1:18" ht="13.35" customHeight="1" x14ac:dyDescent="0.2">
      <c r="A1043" s="36">
        <v>3</v>
      </c>
      <c r="B1043" s="587" t="s">
        <v>59</v>
      </c>
      <c r="C1043" s="587"/>
      <c r="D1043" s="587"/>
      <c r="E1043" s="587"/>
      <c r="F1043" s="38"/>
      <c r="G1043" s="172" t="str">
        <f>IF(F1043=0,"",(F1043/('Relatório PCP - Tabela 3'!P$223*'Relatório PCP - Tabela 3'!Q$223))*1000)</f>
        <v/>
      </c>
      <c r="H1043" s="173">
        <f>IF('Relatório PCP - Tabela 3'!F$6='PCP - Tabela 2'!E$11,'PCP - Tabela 1'!K1031,IF('Relatório PCP - Tabela 3'!F$6='PCP - Tabela 2'!I$11,'PCP - Tabela 1'!L1031,IF('Relatório PCP - Tabela 3'!F$6='PCP - Tabela 2'!M$11,'PCP - Tabela 1'!M1031,IF('Relatório PCP - Tabela 3'!F$6='PCP - Tabela 2'!Q$11,'PCP - Tabela 1'!N1031,""))))</f>
        <v>0</v>
      </c>
      <c r="I1043" s="38"/>
      <c r="J1043" s="602" t="str">
        <f>IF(I1043=0,"",(I1043/('Relatório PCP - Tabela 3'!P$225*'Relatório PCP - Tabela 3'!Q$225))*1000)</f>
        <v/>
      </c>
      <c r="K1043" s="602"/>
      <c r="L1043" s="173">
        <f>IF('Relatório PCP - Tabela 3'!F$6='PCP - Tabela 2'!E$11,'PCP - Tabela 1'!F1070,IF('Relatório PCP - Tabela 3'!F$6='PCP - Tabela 2'!I$11,'PCP - Tabela 1'!G1070,IF('Relatório PCP - Tabela 3'!F$6='PCP - Tabela 2'!M$11,'PCP - Tabela 1'!H1070,IF('Relatório PCP - Tabela 3'!F$6='PCP - Tabela 2'!Q$11,'PCP - Tabela 1'!I1070,""))))</f>
        <v>0</v>
      </c>
      <c r="M1043" s="189"/>
      <c r="N1043" s="189"/>
      <c r="O1043" s="189"/>
      <c r="P1043" s="189"/>
      <c r="Q1043" s="190">
        <f t="shared" si="58"/>
        <v>0</v>
      </c>
      <c r="R1043" s="190"/>
    </row>
    <row r="1044" spans="1:18" ht="13.35" customHeight="1" x14ac:dyDescent="0.2">
      <c r="A1044" s="36">
        <v>4</v>
      </c>
      <c r="B1044" s="587" t="s">
        <v>61</v>
      </c>
      <c r="C1044" s="587"/>
      <c r="D1044" s="587"/>
      <c r="E1044" s="587"/>
      <c r="F1044" s="38"/>
      <c r="G1044" s="172" t="str">
        <f>IF(F1044=0,"",(F1044/('Relatório PCP - Tabela 3'!P$223*'Relatório PCP - Tabela 3'!Q$223))*1000)</f>
        <v/>
      </c>
      <c r="H1044" s="173">
        <f>IF('Relatório PCP - Tabela 3'!F$6='PCP - Tabela 2'!E$11,'PCP - Tabela 1'!K1032,IF('Relatório PCP - Tabela 3'!F$6='PCP - Tabela 2'!I$11,'PCP - Tabela 1'!L1032,IF('Relatório PCP - Tabela 3'!F$6='PCP - Tabela 2'!M$11,'PCP - Tabela 1'!M1032,IF('Relatório PCP - Tabela 3'!F$6='PCP - Tabela 2'!Q$11,'PCP - Tabela 1'!N1032,""))))</f>
        <v>0</v>
      </c>
      <c r="I1044" s="38"/>
      <c r="J1044" s="602" t="str">
        <f>IF(I1044=0,"",(I1044/('Relatório PCP - Tabela 3'!P$225*'Relatório PCP - Tabela 3'!Q$225))*1000)</f>
        <v/>
      </c>
      <c r="K1044" s="602"/>
      <c r="L1044" s="173">
        <f>IF('Relatório PCP - Tabela 3'!F$6='PCP - Tabela 2'!E$11,'PCP - Tabela 1'!F1071,IF('Relatório PCP - Tabela 3'!F$6='PCP - Tabela 2'!I$11,'PCP - Tabela 1'!G1071,IF('Relatório PCP - Tabela 3'!F$6='PCP - Tabela 2'!M$11,'PCP - Tabela 1'!H1071,IF('Relatório PCP - Tabela 3'!F$6='PCP - Tabela 2'!Q$11,'PCP - Tabela 1'!I1071,""))))</f>
        <v>0</v>
      </c>
      <c r="M1044" s="189"/>
      <c r="N1044" s="189"/>
      <c r="O1044" s="189"/>
      <c r="P1044" s="189"/>
      <c r="Q1044" s="190">
        <f t="shared" si="58"/>
        <v>0</v>
      </c>
      <c r="R1044" s="190"/>
    </row>
    <row r="1045" spans="1:18" ht="13.35" customHeight="1" x14ac:dyDescent="0.2">
      <c r="A1045" s="36">
        <v>5</v>
      </c>
      <c r="B1045" s="587" t="s">
        <v>63</v>
      </c>
      <c r="C1045" s="587"/>
      <c r="D1045" s="587"/>
      <c r="E1045" s="587"/>
      <c r="F1045" s="38"/>
      <c r="G1045" s="172" t="str">
        <f>IF(F1045=0,"",(F1045/('Relatório PCP - Tabela 3'!P$223*'Relatório PCP - Tabela 3'!Q$223))*1000)</f>
        <v/>
      </c>
      <c r="H1045" s="173">
        <f>IF('Relatório PCP - Tabela 3'!F$6='PCP - Tabela 2'!E$11,'PCP - Tabela 1'!K1033,IF('Relatório PCP - Tabela 3'!F$6='PCP - Tabela 2'!I$11,'PCP - Tabela 1'!L1033,IF('Relatório PCP - Tabela 3'!F$6='PCP - Tabela 2'!M$11,'PCP - Tabela 1'!M1033,IF('Relatório PCP - Tabela 3'!F$6='PCP - Tabela 2'!Q$11,'PCP - Tabela 1'!N1033,""))))</f>
        <v>0</v>
      </c>
      <c r="I1045" s="38"/>
      <c r="J1045" s="602" t="str">
        <f>IF(I1045=0,"",(I1045/('Relatório PCP - Tabela 3'!P$225*'Relatório PCP - Tabela 3'!Q$225))*1000)</f>
        <v/>
      </c>
      <c r="K1045" s="602"/>
      <c r="L1045" s="173">
        <f>IF('Relatório PCP - Tabela 3'!F$6='PCP - Tabela 2'!E$11,'PCP - Tabela 1'!F1072,IF('Relatório PCP - Tabela 3'!F$6='PCP - Tabela 2'!I$11,'PCP - Tabela 1'!G1072,IF('Relatório PCP - Tabela 3'!F$6='PCP - Tabela 2'!M$11,'PCP - Tabela 1'!H1072,IF('Relatório PCP - Tabela 3'!F$6='PCP - Tabela 2'!Q$11,'PCP - Tabela 1'!I1072,""))))</f>
        <v>0</v>
      </c>
      <c r="M1045" s="189"/>
      <c r="N1045" s="189"/>
      <c r="O1045" s="189"/>
      <c r="P1045" s="189"/>
      <c r="Q1045" s="190">
        <f t="shared" si="58"/>
        <v>0</v>
      </c>
      <c r="R1045" s="190"/>
    </row>
    <row r="1046" spans="1:18" ht="13.35" customHeight="1" x14ac:dyDescent="0.2">
      <c r="A1046" s="36">
        <v>6</v>
      </c>
      <c r="B1046" s="587" t="s">
        <v>65</v>
      </c>
      <c r="C1046" s="587"/>
      <c r="D1046" s="587"/>
      <c r="E1046" s="587"/>
      <c r="F1046" s="38"/>
      <c r="G1046" s="172" t="str">
        <f>IF(F1046=0,"",(F1046/('Relatório PCP - Tabela 3'!P$223*'Relatório PCP - Tabela 3'!Q$223))*1000)</f>
        <v/>
      </c>
      <c r="H1046" s="173">
        <f>IF('Relatório PCP - Tabela 3'!F$6='PCP - Tabela 2'!E$11,'PCP - Tabela 1'!K1034,IF('Relatório PCP - Tabela 3'!F$6='PCP - Tabela 2'!I$11,'PCP - Tabela 1'!L1034,IF('Relatório PCP - Tabela 3'!F$6='PCP - Tabela 2'!M$11,'PCP - Tabela 1'!M1034,IF('Relatório PCP - Tabela 3'!F$6='PCP - Tabela 2'!Q$11,'PCP - Tabela 1'!N1034,""))))</f>
        <v>0</v>
      </c>
      <c r="I1046" s="38"/>
      <c r="J1046" s="602" t="str">
        <f>IF(I1046=0,"",(I1046/('Relatório PCP - Tabela 3'!P$225*'Relatório PCP - Tabela 3'!Q$225))*1000)</f>
        <v/>
      </c>
      <c r="K1046" s="602"/>
      <c r="L1046" s="173">
        <f>IF('Relatório PCP - Tabela 3'!F$6='PCP - Tabela 2'!E$11,'PCP - Tabela 1'!F1073,IF('Relatório PCP - Tabela 3'!F$6='PCP - Tabela 2'!I$11,'PCP - Tabela 1'!G1073,IF('Relatório PCP - Tabela 3'!F$6='PCP - Tabela 2'!M$11,'PCP - Tabela 1'!H1073,IF('Relatório PCP - Tabela 3'!F$6='PCP - Tabela 2'!Q$11,'PCP - Tabela 1'!I1073,""))))</f>
        <v>0</v>
      </c>
      <c r="M1046" s="189"/>
      <c r="N1046" s="189"/>
      <c r="O1046" s="189"/>
      <c r="P1046" s="189"/>
      <c r="Q1046" s="190">
        <f t="shared" si="58"/>
        <v>0</v>
      </c>
      <c r="R1046" s="190"/>
    </row>
    <row r="1047" spans="1:18" ht="13.35" customHeight="1" x14ac:dyDescent="0.2">
      <c r="A1047" s="36">
        <v>7</v>
      </c>
      <c r="B1047" s="587" t="s">
        <v>67</v>
      </c>
      <c r="C1047" s="587"/>
      <c r="D1047" s="587"/>
      <c r="E1047" s="587"/>
      <c r="F1047" s="38"/>
      <c r="G1047" s="172" t="str">
        <f>IF(F1047=0,"",(F1047/('Relatório PCP - Tabela 3'!P$223*'Relatório PCP - Tabela 3'!Q$223))*1000)</f>
        <v/>
      </c>
      <c r="H1047" s="173">
        <f>IF('Relatório PCP - Tabela 3'!F$6='PCP - Tabela 2'!E$11,'PCP - Tabela 1'!K1035,IF('Relatório PCP - Tabela 3'!F$6='PCP - Tabela 2'!I$11,'PCP - Tabela 1'!L1035,IF('Relatório PCP - Tabela 3'!F$6='PCP - Tabela 2'!M$11,'PCP - Tabela 1'!M1035,IF('Relatório PCP - Tabela 3'!F$6='PCP - Tabela 2'!Q$11,'PCP - Tabela 1'!N1035,""))))</f>
        <v>0</v>
      </c>
      <c r="I1047" s="38"/>
      <c r="J1047" s="602" t="str">
        <f>IF(I1047=0,"",(I1047/('Relatório PCP - Tabela 3'!P$225*'Relatório PCP - Tabela 3'!Q$225))*1000)</f>
        <v/>
      </c>
      <c r="K1047" s="602"/>
      <c r="L1047" s="173">
        <f>IF('Relatório PCP - Tabela 3'!F$6='PCP - Tabela 2'!E$11,'PCP - Tabela 1'!F1074,IF('Relatório PCP - Tabela 3'!F$6='PCP - Tabela 2'!I$11,'PCP - Tabela 1'!G1074,IF('Relatório PCP - Tabela 3'!F$6='PCP - Tabela 2'!M$11,'PCP - Tabela 1'!H1074,IF('Relatório PCP - Tabela 3'!F$6='PCP - Tabela 2'!Q$11,'PCP - Tabela 1'!I1074,""))))</f>
        <v>0</v>
      </c>
      <c r="M1047" s="189"/>
      <c r="N1047" s="189"/>
      <c r="O1047" s="189"/>
      <c r="P1047" s="189"/>
      <c r="Q1047" s="190">
        <f t="shared" si="58"/>
        <v>0</v>
      </c>
      <c r="R1047" s="190"/>
    </row>
    <row r="1048" spans="1:18" ht="13.35" customHeight="1" x14ac:dyDescent="0.2">
      <c r="A1048" s="36">
        <v>8</v>
      </c>
      <c r="B1048" s="587" t="s">
        <v>69</v>
      </c>
      <c r="C1048" s="587"/>
      <c r="D1048" s="587"/>
      <c r="E1048" s="587"/>
      <c r="F1048" s="38"/>
      <c r="G1048" s="172" t="str">
        <f>IF(F1048=0,"",(F1048/('Relatório PCP - Tabela 3'!P$223*'Relatório PCP - Tabela 3'!Q$223))*1000)</f>
        <v/>
      </c>
      <c r="H1048" s="173">
        <f>IF('Relatório PCP - Tabela 3'!F$6='PCP - Tabela 2'!E$11,'PCP - Tabela 1'!K1036,IF('Relatório PCP - Tabela 3'!F$6='PCP - Tabela 2'!I$11,'PCP - Tabela 1'!L1036,IF('Relatório PCP - Tabela 3'!F$6='PCP - Tabela 2'!M$11,'PCP - Tabela 1'!M1036,IF('Relatório PCP - Tabela 3'!F$6='PCP - Tabela 2'!Q$11,'PCP - Tabela 1'!N1036,""))))</f>
        <v>0</v>
      </c>
      <c r="I1048" s="38"/>
      <c r="J1048" s="602" t="str">
        <f>IF(I1048=0,"",(I1048/('Relatório PCP - Tabela 3'!P$225*'Relatório PCP - Tabela 3'!Q$225))*1000)</f>
        <v/>
      </c>
      <c r="K1048" s="602"/>
      <c r="L1048" s="173">
        <f>IF('Relatório PCP - Tabela 3'!F$6='PCP - Tabela 2'!E$11,'PCP - Tabela 1'!F1075,IF('Relatório PCP - Tabela 3'!F$6='PCP - Tabela 2'!I$11,'PCP - Tabela 1'!G1075,IF('Relatório PCP - Tabela 3'!F$6='PCP - Tabela 2'!M$11,'PCP - Tabela 1'!H1075,IF('Relatório PCP - Tabela 3'!F$6='PCP - Tabela 2'!Q$11,'PCP - Tabela 1'!I1075,""))))</f>
        <v>0</v>
      </c>
      <c r="M1048" s="189"/>
      <c r="N1048" s="189"/>
      <c r="O1048" s="189"/>
      <c r="P1048" s="189"/>
      <c r="Q1048" s="190">
        <f t="shared" si="58"/>
        <v>0</v>
      </c>
      <c r="R1048" s="190"/>
    </row>
    <row r="1049" spans="1:18" ht="13.35" customHeight="1" x14ac:dyDescent="0.2">
      <c r="A1049" s="36">
        <v>9</v>
      </c>
      <c r="B1049" s="587" t="s">
        <v>71</v>
      </c>
      <c r="C1049" s="587"/>
      <c r="D1049" s="587"/>
      <c r="E1049" s="587"/>
      <c r="F1049" s="38"/>
      <c r="G1049" s="172" t="str">
        <f>IF(F1049=0,"",(F1049/('Relatório PCP - Tabela 3'!P$223*'Relatório PCP - Tabela 3'!Q$223))*1000)</f>
        <v/>
      </c>
      <c r="H1049" s="173">
        <f>IF('Relatório PCP - Tabela 3'!F$6='PCP - Tabela 2'!E$11,'PCP - Tabela 1'!K1037,IF('Relatório PCP - Tabela 3'!F$6='PCP - Tabela 2'!I$11,'PCP - Tabela 1'!L1037,IF('Relatório PCP - Tabela 3'!F$6='PCP - Tabela 2'!M$11,'PCP - Tabela 1'!M1037,IF('Relatório PCP - Tabela 3'!F$6='PCP - Tabela 2'!Q$11,'PCP - Tabela 1'!N1037,""))))</f>
        <v>0</v>
      </c>
      <c r="I1049" s="38"/>
      <c r="J1049" s="602" t="str">
        <f>IF(I1049=0,"",(I1049/('Relatório PCP - Tabela 3'!P$225*'Relatório PCP - Tabela 3'!Q$225))*1000)</f>
        <v/>
      </c>
      <c r="K1049" s="602"/>
      <c r="L1049" s="173">
        <f>IF('Relatório PCP - Tabela 3'!F$6='PCP - Tabela 2'!E$11,'PCP - Tabela 1'!F1076,IF('Relatório PCP - Tabela 3'!F$6='PCP - Tabela 2'!I$11,'PCP - Tabela 1'!G1076,IF('Relatório PCP - Tabela 3'!F$6='PCP - Tabela 2'!M$11,'PCP - Tabela 1'!H1076,IF('Relatório PCP - Tabela 3'!F$6='PCP - Tabela 2'!Q$11,'PCP - Tabela 1'!I1076,""))))</f>
        <v>0</v>
      </c>
      <c r="M1049" s="189"/>
      <c r="N1049" s="189"/>
      <c r="O1049" s="189"/>
      <c r="P1049" s="189"/>
      <c r="Q1049" s="190">
        <f t="shared" si="58"/>
        <v>0</v>
      </c>
      <c r="R1049" s="190"/>
    </row>
    <row r="1050" spans="1:18" ht="13.35" customHeight="1" x14ac:dyDescent="0.2">
      <c r="A1050" s="36">
        <v>10</v>
      </c>
      <c r="B1050" s="587" t="s">
        <v>73</v>
      </c>
      <c r="C1050" s="587"/>
      <c r="D1050" s="587"/>
      <c r="E1050" s="587"/>
      <c r="F1050" s="38"/>
      <c r="G1050" s="172" t="str">
        <f>IF(F1050=0,"",(F1050/('Relatório PCP - Tabela 3'!P$223*'Relatório PCP - Tabela 3'!Q$223))*1000)</f>
        <v/>
      </c>
      <c r="H1050" s="173">
        <f>IF('Relatório PCP - Tabela 3'!F$6='PCP - Tabela 2'!E$11,'PCP - Tabela 1'!K1038,IF('Relatório PCP - Tabela 3'!F$6='PCP - Tabela 2'!I$11,'PCP - Tabela 1'!L1038,IF('Relatório PCP - Tabela 3'!F$6='PCP - Tabela 2'!M$11,'PCP - Tabela 1'!M1038,IF('Relatório PCP - Tabela 3'!F$6='PCP - Tabela 2'!Q$11,'PCP - Tabela 1'!N1038,""))))</f>
        <v>0</v>
      </c>
      <c r="I1050" s="38"/>
      <c r="J1050" s="602" t="str">
        <f>IF(I1050=0,"",(I1050/('Relatório PCP - Tabela 3'!P$225*'Relatório PCP - Tabela 3'!Q$225))*1000)</f>
        <v/>
      </c>
      <c r="K1050" s="602"/>
      <c r="L1050" s="173">
        <f>IF('Relatório PCP - Tabela 3'!F$6='PCP - Tabela 2'!E$11,'PCP - Tabela 1'!F1077,IF('Relatório PCP - Tabela 3'!F$6='PCP - Tabela 2'!I$11,'PCP - Tabela 1'!G1077,IF('Relatório PCP - Tabela 3'!F$6='PCP - Tabela 2'!M$11,'PCP - Tabela 1'!H1077,IF('Relatório PCP - Tabela 3'!F$6='PCP - Tabela 2'!Q$11,'PCP - Tabela 1'!I1077,""))))</f>
        <v>0</v>
      </c>
      <c r="M1050" s="189"/>
      <c r="N1050" s="189"/>
      <c r="O1050" s="189"/>
      <c r="P1050" s="189"/>
      <c r="Q1050" s="190">
        <f t="shared" si="58"/>
        <v>0</v>
      </c>
      <c r="R1050" s="190"/>
    </row>
    <row r="1051" spans="1:18" ht="13.35" customHeight="1" x14ac:dyDescent="0.2">
      <c r="A1051" s="36">
        <v>11</v>
      </c>
      <c r="B1051" s="587" t="s">
        <v>75</v>
      </c>
      <c r="C1051" s="587"/>
      <c r="D1051" s="587"/>
      <c r="E1051" s="587"/>
      <c r="F1051" s="38"/>
      <c r="G1051" s="172" t="str">
        <f>IF(F1051=0,"",(F1051/('Relatório PCP - Tabela 3'!P$223*'Relatório PCP - Tabela 3'!Q$223))*1000)</f>
        <v/>
      </c>
      <c r="H1051" s="173">
        <f>IF('Relatório PCP - Tabela 3'!F$6='PCP - Tabela 2'!E$11,'PCP - Tabela 1'!K1039,IF('Relatório PCP - Tabela 3'!F$6='PCP - Tabela 2'!I$11,'PCP - Tabela 1'!L1039,IF('Relatório PCP - Tabela 3'!F$6='PCP - Tabela 2'!M$11,'PCP - Tabela 1'!M1039,IF('Relatório PCP - Tabela 3'!F$6='PCP - Tabela 2'!Q$11,'PCP - Tabela 1'!N1039,""))))</f>
        <v>0</v>
      </c>
      <c r="I1051" s="38"/>
      <c r="J1051" s="602" t="str">
        <f>IF(I1051=0,"",(I1051/('Relatório PCP - Tabela 3'!P$225*'Relatório PCP - Tabela 3'!Q$225))*1000)</f>
        <v/>
      </c>
      <c r="K1051" s="602"/>
      <c r="L1051" s="173">
        <f>IF('Relatório PCP - Tabela 3'!F$6='PCP - Tabela 2'!E$11,'PCP - Tabela 1'!F1078,IF('Relatório PCP - Tabela 3'!F$6='PCP - Tabela 2'!I$11,'PCP - Tabela 1'!G1078,IF('Relatório PCP - Tabela 3'!F$6='PCP - Tabela 2'!M$11,'PCP - Tabela 1'!H1078,IF('Relatório PCP - Tabela 3'!F$6='PCP - Tabela 2'!Q$11,'PCP - Tabela 1'!I1078,""))))</f>
        <v>0</v>
      </c>
      <c r="M1051" s="189"/>
      <c r="N1051" s="189"/>
      <c r="O1051" s="189"/>
      <c r="P1051" s="189"/>
      <c r="Q1051" s="190">
        <f t="shared" si="58"/>
        <v>0</v>
      </c>
      <c r="R1051" s="190"/>
    </row>
    <row r="1052" spans="1:18" ht="13.35" customHeight="1" x14ac:dyDescent="0.2">
      <c r="A1052" s="36">
        <v>12</v>
      </c>
      <c r="B1052" s="587" t="s">
        <v>77</v>
      </c>
      <c r="C1052" s="587"/>
      <c r="D1052" s="587"/>
      <c r="E1052" s="587"/>
      <c r="F1052" s="38"/>
      <c r="G1052" s="172" t="str">
        <f>IF(F1052=0,"",(F1052/('Relatório PCP - Tabela 3'!P$223*'Relatório PCP - Tabela 3'!Q$223))*1000)</f>
        <v/>
      </c>
      <c r="H1052" s="173">
        <f>IF('Relatório PCP - Tabela 3'!F$6='PCP - Tabela 2'!E$11,'PCP - Tabela 1'!K1040,IF('Relatório PCP - Tabela 3'!F$6='PCP - Tabela 2'!I$11,'PCP - Tabela 1'!L1040,IF('Relatório PCP - Tabela 3'!F$6='PCP - Tabela 2'!M$11,'PCP - Tabela 1'!M1040,IF('Relatório PCP - Tabela 3'!F$6='PCP - Tabela 2'!Q$11,'PCP - Tabela 1'!N1040,""))))</f>
        <v>0</v>
      </c>
      <c r="I1052" s="38"/>
      <c r="J1052" s="602" t="str">
        <f>IF(I1052=0,"",(I1052/('Relatório PCP - Tabela 3'!P$225*'Relatório PCP - Tabela 3'!Q$225))*1000)</f>
        <v/>
      </c>
      <c r="K1052" s="602"/>
      <c r="L1052" s="173">
        <f>IF('Relatório PCP - Tabela 3'!F$6='PCP - Tabela 2'!E$11,'PCP - Tabela 1'!F1079,IF('Relatório PCP - Tabela 3'!F$6='PCP - Tabela 2'!I$11,'PCP - Tabela 1'!G1079,IF('Relatório PCP - Tabela 3'!F$6='PCP - Tabela 2'!M$11,'PCP - Tabela 1'!H1079,IF('Relatório PCP - Tabela 3'!F$6='PCP - Tabela 2'!Q$11,'PCP - Tabela 1'!I1079,""))))</f>
        <v>0</v>
      </c>
      <c r="M1052" s="189"/>
      <c r="N1052" s="189"/>
      <c r="O1052" s="189"/>
      <c r="P1052" s="189"/>
      <c r="Q1052" s="190">
        <f t="shared" si="58"/>
        <v>0</v>
      </c>
      <c r="R1052" s="190"/>
    </row>
    <row r="1053" spans="1:18" ht="13.35" customHeight="1" x14ac:dyDescent="0.2">
      <c r="A1053" s="36">
        <v>13</v>
      </c>
      <c r="B1053" s="587" t="s">
        <v>79</v>
      </c>
      <c r="C1053" s="587"/>
      <c r="D1053" s="587"/>
      <c r="E1053" s="587"/>
      <c r="F1053" s="38"/>
      <c r="G1053" s="172" t="str">
        <f>IF(F1053=0,"",(F1053/('Relatório PCP - Tabela 3'!P$223*'Relatório PCP - Tabela 3'!Q$223))*1000)</f>
        <v/>
      </c>
      <c r="H1053" s="173">
        <f>IF('Relatório PCP - Tabela 3'!F$6='PCP - Tabela 2'!E$11,'PCP - Tabela 1'!K1041,IF('Relatório PCP - Tabela 3'!F$6='PCP - Tabela 2'!I$11,'PCP - Tabela 1'!L1041,IF('Relatório PCP - Tabela 3'!F$6='PCP - Tabela 2'!M$11,'PCP - Tabela 1'!M1041,IF('Relatório PCP - Tabela 3'!F$6='PCP - Tabela 2'!Q$11,'PCP - Tabela 1'!N1041,""))))</f>
        <v>0</v>
      </c>
      <c r="I1053" s="38"/>
      <c r="J1053" s="602" t="str">
        <f>IF(I1053=0,"",(I1053/('Relatório PCP - Tabela 3'!P$225*'Relatório PCP - Tabela 3'!Q$225))*1000)</f>
        <v/>
      </c>
      <c r="K1053" s="602"/>
      <c r="L1053" s="173">
        <f>IF('Relatório PCP - Tabela 3'!F$6='PCP - Tabela 2'!E$11,'PCP - Tabela 1'!F1080,IF('Relatório PCP - Tabela 3'!F$6='PCP - Tabela 2'!I$11,'PCP - Tabela 1'!G1080,IF('Relatório PCP - Tabela 3'!F$6='PCP - Tabela 2'!M$11,'PCP - Tabela 1'!H1080,IF('Relatório PCP - Tabela 3'!F$6='PCP - Tabela 2'!Q$11,'PCP - Tabela 1'!I1080,""))))</f>
        <v>0</v>
      </c>
      <c r="M1053" s="189"/>
      <c r="N1053" s="189"/>
      <c r="O1053" s="189"/>
      <c r="P1053" s="189"/>
      <c r="Q1053" s="190">
        <f t="shared" si="58"/>
        <v>0</v>
      </c>
      <c r="R1053" s="190"/>
    </row>
    <row r="1054" spans="1:18" ht="13.35" customHeight="1" x14ac:dyDescent="0.2">
      <c r="A1054" s="36">
        <v>14</v>
      </c>
      <c r="B1054" s="587" t="s">
        <v>81</v>
      </c>
      <c r="C1054" s="587"/>
      <c r="D1054" s="587"/>
      <c r="E1054" s="587"/>
      <c r="F1054" s="38"/>
      <c r="G1054" s="172" t="str">
        <f>IF(F1054=0,"",(F1054/('Relatório PCP - Tabela 3'!P$223*'Relatório PCP - Tabela 3'!Q$223))*1000)</f>
        <v/>
      </c>
      <c r="H1054" s="173">
        <f>IF('Relatório PCP - Tabela 3'!F$6='PCP - Tabela 2'!E$11,'PCP - Tabela 1'!K1042,IF('Relatório PCP - Tabela 3'!F$6='PCP - Tabela 2'!I$11,'PCP - Tabela 1'!L1042,IF('Relatório PCP - Tabela 3'!F$6='PCP - Tabela 2'!M$11,'PCP - Tabela 1'!M1042,IF('Relatório PCP - Tabela 3'!F$6='PCP - Tabela 2'!Q$11,'PCP - Tabela 1'!N1042,""))))</f>
        <v>0</v>
      </c>
      <c r="I1054" s="38"/>
      <c r="J1054" s="602" t="str">
        <f>IF(I1054=0,"",(I1054/('Relatório PCP - Tabela 3'!P$225*'Relatório PCP - Tabela 3'!Q$225))*1000)</f>
        <v/>
      </c>
      <c r="K1054" s="602"/>
      <c r="L1054" s="173">
        <f>IF('Relatório PCP - Tabela 3'!F$6='PCP - Tabela 2'!E$11,'PCP - Tabela 1'!F1081,IF('Relatório PCP - Tabela 3'!F$6='PCP - Tabela 2'!I$11,'PCP - Tabela 1'!G1081,IF('Relatório PCP - Tabela 3'!F$6='PCP - Tabela 2'!M$11,'PCP - Tabela 1'!H1081,IF('Relatório PCP - Tabela 3'!F$6='PCP - Tabela 2'!Q$11,'PCP - Tabela 1'!I1081,""))))</f>
        <v>0</v>
      </c>
      <c r="M1054" s="189"/>
      <c r="N1054" s="189"/>
      <c r="O1054" s="189"/>
      <c r="P1054" s="189"/>
      <c r="Q1054" s="190">
        <f t="shared" si="58"/>
        <v>0</v>
      </c>
      <c r="R1054" s="190"/>
    </row>
    <row r="1055" spans="1:18" ht="13.35" customHeight="1" x14ac:dyDescent="0.2">
      <c r="A1055" s="36">
        <v>15</v>
      </c>
      <c r="B1055" s="587" t="s">
        <v>83</v>
      </c>
      <c r="C1055" s="587"/>
      <c r="D1055" s="587"/>
      <c r="E1055" s="587"/>
      <c r="F1055" s="38"/>
      <c r="G1055" s="172" t="str">
        <f>IF(F1055=0,"",(F1055/('Relatório PCP - Tabela 3'!P$223*'Relatório PCP - Tabela 3'!Q$223))*1000)</f>
        <v/>
      </c>
      <c r="H1055" s="173">
        <f>IF('Relatório PCP - Tabela 3'!F$6='PCP - Tabela 2'!E$11,'PCP - Tabela 1'!K1043,IF('Relatório PCP - Tabela 3'!F$6='PCP - Tabela 2'!I$11,'PCP - Tabela 1'!L1043,IF('Relatório PCP - Tabela 3'!F$6='PCP - Tabela 2'!M$11,'PCP - Tabela 1'!M1043,IF('Relatório PCP - Tabela 3'!F$6='PCP - Tabela 2'!Q$11,'PCP - Tabela 1'!N1043,""))))</f>
        <v>0</v>
      </c>
      <c r="I1055" s="38"/>
      <c r="J1055" s="602" t="str">
        <f>IF(I1055=0,"",(I1055/('Relatório PCP - Tabela 3'!P$225*'Relatório PCP - Tabela 3'!Q$225))*1000)</f>
        <v/>
      </c>
      <c r="K1055" s="602"/>
      <c r="L1055" s="173">
        <f>IF('Relatório PCP - Tabela 3'!F$6='PCP - Tabela 2'!E$11,'PCP - Tabela 1'!F1082,IF('Relatório PCP - Tabela 3'!F$6='PCP - Tabela 2'!I$11,'PCP - Tabela 1'!G1082,IF('Relatório PCP - Tabela 3'!F$6='PCP - Tabela 2'!M$11,'PCP - Tabela 1'!H1082,IF('Relatório PCP - Tabela 3'!F$6='PCP - Tabela 2'!Q$11,'PCP - Tabela 1'!I1082,""))))</f>
        <v>0</v>
      </c>
      <c r="M1055" s="189"/>
      <c r="N1055" s="189"/>
      <c r="O1055" s="189"/>
      <c r="P1055" s="189"/>
      <c r="Q1055" s="190">
        <f t="shared" si="58"/>
        <v>0</v>
      </c>
      <c r="R1055" s="190"/>
    </row>
    <row r="1056" spans="1:18" ht="13.35" customHeight="1" x14ac:dyDescent="0.2">
      <c r="A1056" s="36">
        <v>16</v>
      </c>
      <c r="B1056" s="587" t="s">
        <v>85</v>
      </c>
      <c r="C1056" s="587"/>
      <c r="D1056" s="587"/>
      <c r="E1056" s="587"/>
      <c r="F1056" s="38"/>
      <c r="G1056" s="172" t="str">
        <f>IF(F1056=0,"",(F1056/('Relatório PCP - Tabela 3'!P$223*'Relatório PCP - Tabela 3'!Q$223))*1000)</f>
        <v/>
      </c>
      <c r="H1056" s="173">
        <f>IF('Relatório PCP - Tabela 3'!F$6='PCP - Tabela 2'!E$11,'PCP - Tabela 1'!K1044,IF('Relatório PCP - Tabela 3'!F$6='PCP - Tabela 2'!I$11,'PCP - Tabela 1'!L1044,IF('Relatório PCP - Tabela 3'!F$6='PCP - Tabela 2'!M$11,'PCP - Tabela 1'!M1044,IF('Relatório PCP - Tabela 3'!F$6='PCP - Tabela 2'!Q$11,'PCP - Tabela 1'!N1044,""))))</f>
        <v>0</v>
      </c>
      <c r="I1056" s="38"/>
      <c r="J1056" s="602" t="str">
        <f>IF(I1056=0,"",(I1056/('Relatório PCP - Tabela 3'!P$225*'Relatório PCP - Tabela 3'!Q$225))*1000)</f>
        <v/>
      </c>
      <c r="K1056" s="602"/>
      <c r="L1056" s="173">
        <f>IF('Relatório PCP - Tabela 3'!F$6='PCP - Tabela 2'!E$11,'PCP - Tabela 1'!F1083,IF('Relatório PCP - Tabela 3'!F$6='PCP - Tabela 2'!I$11,'PCP - Tabela 1'!G1083,IF('Relatório PCP - Tabela 3'!F$6='PCP - Tabela 2'!M$11,'PCP - Tabela 1'!H1083,IF('Relatório PCP - Tabela 3'!F$6='PCP - Tabela 2'!Q$11,'PCP - Tabela 1'!I1083,""))))</f>
        <v>0</v>
      </c>
      <c r="M1056" s="189"/>
      <c r="N1056" s="189"/>
      <c r="O1056" s="189"/>
      <c r="P1056" s="189"/>
      <c r="Q1056" s="190">
        <f t="shared" si="58"/>
        <v>0</v>
      </c>
      <c r="R1056" s="190"/>
    </row>
    <row r="1057" spans="1:18" ht="13.35" customHeight="1" x14ac:dyDescent="0.2">
      <c r="A1057" s="36">
        <v>17</v>
      </c>
      <c r="B1057" s="587" t="s">
        <v>87</v>
      </c>
      <c r="C1057" s="587"/>
      <c r="D1057" s="587"/>
      <c r="E1057" s="587"/>
      <c r="F1057" s="38"/>
      <c r="G1057" s="172" t="str">
        <f>IF(F1057=0,"",(F1057/('Relatório PCP - Tabela 3'!P$223*'Relatório PCP - Tabela 3'!Q$223))*1000)</f>
        <v/>
      </c>
      <c r="H1057" s="173">
        <f>IF('Relatório PCP - Tabela 3'!F$6='PCP - Tabela 2'!E$11,'PCP - Tabela 1'!K1045,IF('Relatório PCP - Tabela 3'!F$6='PCP - Tabela 2'!I$11,'PCP - Tabela 1'!L1045,IF('Relatório PCP - Tabela 3'!F$6='PCP - Tabela 2'!M$11,'PCP - Tabela 1'!M1045,IF('Relatório PCP - Tabela 3'!F$6='PCP - Tabela 2'!Q$11,'PCP - Tabela 1'!N1045,""))))</f>
        <v>0</v>
      </c>
      <c r="I1057" s="38"/>
      <c r="J1057" s="602" t="str">
        <f>IF(I1057=0,"",(I1057/('Relatório PCP - Tabela 3'!P$225*'Relatório PCP - Tabela 3'!Q$225))*1000)</f>
        <v/>
      </c>
      <c r="K1057" s="602"/>
      <c r="L1057" s="173">
        <f>IF('Relatório PCP - Tabela 3'!F$6='PCP - Tabela 2'!E$11,'PCP - Tabela 1'!F1084,IF('Relatório PCP - Tabela 3'!F$6='PCP - Tabela 2'!I$11,'PCP - Tabela 1'!G1084,IF('Relatório PCP - Tabela 3'!F$6='PCP - Tabela 2'!M$11,'PCP - Tabela 1'!H1084,IF('Relatório PCP - Tabela 3'!F$6='PCP - Tabela 2'!Q$11,'PCP - Tabela 1'!I1084,""))))</f>
        <v>0</v>
      </c>
      <c r="M1057" s="189"/>
      <c r="N1057" s="189"/>
      <c r="O1057" s="189"/>
      <c r="P1057" s="189"/>
      <c r="Q1057" s="190">
        <f t="shared" si="58"/>
        <v>0</v>
      </c>
      <c r="R1057" s="190"/>
    </row>
    <row r="1058" spans="1:18" ht="13.35" customHeight="1" x14ac:dyDescent="0.2">
      <c r="A1058" s="36">
        <v>18</v>
      </c>
      <c r="B1058" s="499" t="s">
        <v>89</v>
      </c>
      <c r="C1058" s="499"/>
      <c r="D1058" s="499"/>
      <c r="E1058" s="499"/>
      <c r="F1058" s="38"/>
      <c r="G1058" s="172" t="str">
        <f>IF(F1058=0,"",(F1058/('Relatório PCP - Tabela 3'!P$223*'Relatório PCP - Tabela 3'!Q$223))*1000)</f>
        <v/>
      </c>
      <c r="H1058" s="173">
        <f>IF('Relatório PCP - Tabela 3'!F$6='PCP - Tabela 2'!E$11,'PCP - Tabela 1'!K1046,IF('Relatório PCP - Tabela 3'!F$6='PCP - Tabela 2'!I$11,'PCP - Tabela 1'!L1046,IF('Relatório PCP - Tabela 3'!F$6='PCP - Tabela 2'!M$11,'PCP - Tabela 1'!M1046,IF('Relatório PCP - Tabela 3'!F$6='PCP - Tabela 2'!Q$11,'PCP - Tabela 1'!N1046,""))))</f>
        <v>0</v>
      </c>
      <c r="I1058" s="38"/>
      <c r="J1058" s="602" t="str">
        <f>IF(I1058=0,"",(I1058/('Relatório PCP - Tabela 3'!P$225*'Relatório PCP - Tabela 3'!Q$225))*1000)</f>
        <v/>
      </c>
      <c r="K1058" s="602"/>
      <c r="L1058" s="173">
        <f>IF('Relatório PCP - Tabela 3'!F$6='PCP - Tabela 2'!E$11,'PCP - Tabela 1'!F1085,IF('Relatório PCP - Tabela 3'!F$6='PCP - Tabela 2'!I$11,'PCP - Tabela 1'!G1085,IF('Relatório PCP - Tabela 3'!F$6='PCP - Tabela 2'!M$11,'PCP - Tabela 1'!H1085,IF('Relatório PCP - Tabela 3'!F$6='PCP - Tabela 2'!Q$11,'PCP - Tabela 1'!I1085,""))))</f>
        <v>0</v>
      </c>
      <c r="M1058" s="166"/>
      <c r="N1058" s="166"/>
      <c r="O1058" s="166"/>
      <c r="P1058" s="166"/>
      <c r="Q1058" s="190">
        <f t="shared" si="58"/>
        <v>0</v>
      </c>
      <c r="R1058" s="192"/>
    </row>
    <row r="1059" spans="1:18" ht="13.35" customHeight="1" x14ac:dyDescent="0.2">
      <c r="A1059" s="36">
        <v>19</v>
      </c>
      <c r="B1059" s="587" t="s">
        <v>92</v>
      </c>
      <c r="C1059" s="587"/>
      <c r="D1059" s="587"/>
      <c r="E1059" s="587"/>
      <c r="F1059" s="38"/>
      <c r="G1059" s="172" t="str">
        <f>IF(F1059=0,"",(F1059/('Relatório PCP - Tabela 3'!P$223*'Relatório PCP - Tabela 3'!Q$223))*1000)</f>
        <v/>
      </c>
      <c r="H1059" s="173">
        <f>IF('Relatório PCP - Tabela 3'!F$6='PCP - Tabela 2'!E$11,'PCP - Tabela 1'!K1047,IF('Relatório PCP - Tabela 3'!F$6='PCP - Tabela 2'!I$11,'PCP - Tabela 1'!L1047,IF('Relatório PCP - Tabela 3'!F$6='PCP - Tabela 2'!M$11,'PCP - Tabela 1'!M1047,IF('Relatório PCP - Tabela 3'!F$6='PCP - Tabela 2'!Q$11,'PCP - Tabela 1'!N1047,""))))</f>
        <v>0</v>
      </c>
      <c r="I1059" s="38"/>
      <c r="J1059" s="602" t="str">
        <f>IF(I1059=0,"",(I1059/('Relatório PCP - Tabela 3'!P$225*'Relatório PCP - Tabela 3'!Q$225))*1000)</f>
        <v/>
      </c>
      <c r="K1059" s="602"/>
      <c r="L1059" s="173">
        <f>IF('Relatório PCP - Tabela 3'!F$6='PCP - Tabela 2'!E$11,'PCP - Tabela 1'!F1086,IF('Relatório PCP - Tabela 3'!F$6='PCP - Tabela 2'!I$11,'PCP - Tabela 1'!G1086,IF('Relatório PCP - Tabela 3'!F$6='PCP - Tabela 2'!M$11,'PCP - Tabela 1'!H1086,IF('Relatório PCP - Tabela 3'!F$6='PCP - Tabela 2'!Q$11,'PCP - Tabela 1'!I1086,""))))</f>
        <v>0</v>
      </c>
      <c r="M1059" s="189"/>
      <c r="N1059" s="189"/>
      <c r="O1059" s="189"/>
      <c r="P1059" s="189"/>
      <c r="Q1059" s="190">
        <f t="shared" si="58"/>
        <v>0</v>
      </c>
      <c r="R1059" s="190"/>
    </row>
    <row r="1060" spans="1:18" ht="13.35" customHeight="1" x14ac:dyDescent="0.2">
      <c r="A1060" s="44"/>
      <c r="B1060" s="499" t="s">
        <v>220</v>
      </c>
      <c r="C1060" s="499"/>
      <c r="D1060" s="499"/>
      <c r="E1060" s="499"/>
      <c r="F1060" s="178"/>
      <c r="G1060" s="193"/>
      <c r="H1060" s="180"/>
      <c r="I1060" s="178"/>
      <c r="J1060" s="609"/>
      <c r="K1060" s="609"/>
      <c r="L1060" s="180"/>
      <c r="M1060" s="189"/>
      <c r="N1060" s="189"/>
      <c r="O1060" s="189"/>
      <c r="P1060" s="189"/>
      <c r="Q1060" s="190"/>
      <c r="R1060" s="190"/>
    </row>
    <row r="1061" spans="1:18" ht="13.35" customHeight="1" x14ac:dyDescent="0.2">
      <c r="A1061" s="36">
        <v>20</v>
      </c>
      <c r="B1061" s="600" t="str">
        <f>B1023</f>
        <v/>
      </c>
      <c r="C1061" s="600"/>
      <c r="D1061" s="600"/>
      <c r="E1061" s="600"/>
      <c r="F1061" s="38"/>
      <c r="G1061" s="172" t="str">
        <f>IF(F1061=0,"",(F1061/('Relatório PCP - Tabela 3'!P$223*'Relatório PCP - Tabela 3'!Q$223))*1000)</f>
        <v/>
      </c>
      <c r="H1061" s="173">
        <f>IF('Relatório PCP - Tabela 3'!F$6='PCP - Tabela 2'!E$11,'PCP - Tabela 1'!K1049,IF('Relatório PCP - Tabela 3'!F$6='PCP - Tabela 2'!I$11,'PCP - Tabela 1'!L1049,IF('Relatório PCP - Tabela 3'!F$6='PCP - Tabela 2'!M$11,'PCP - Tabela 1'!M1049,IF('Relatório PCP - Tabela 3'!F$6='PCP - Tabela 2'!Q$11,'PCP - Tabela 1'!N1049,""))))</f>
        <v>0</v>
      </c>
      <c r="I1061" s="38"/>
      <c r="J1061" s="602" t="str">
        <f>IF(I1061=0,"",(I1061/('Relatório PCP - Tabela 3'!P$225*'Relatório PCP - Tabela 3'!Q$225))*1000)</f>
        <v/>
      </c>
      <c r="K1061" s="602"/>
      <c r="L1061" s="173">
        <f>IF('Relatório PCP - Tabela 3'!F$6='PCP - Tabela 2'!E$11,'PCP - Tabela 1'!F1088,IF('Relatório PCP - Tabela 3'!F$6='PCP - Tabela 2'!I$11,'PCP - Tabela 1'!G1088,IF('Relatório PCP - Tabela 3'!F$6='PCP - Tabela 2'!M$11,'PCP - Tabela 1'!H1088,IF('Relatório PCP - Tabela 3'!F$6='PCP - Tabela 2'!Q$11,'PCP - Tabela 1'!I1088,""))))</f>
        <v>0</v>
      </c>
      <c r="M1061" s="189"/>
      <c r="N1061" s="189"/>
      <c r="O1061" s="189"/>
      <c r="P1061" s="189"/>
      <c r="Q1061" s="190">
        <f>F1061+I1061</f>
        <v>0</v>
      </c>
      <c r="R1061" s="190"/>
    </row>
    <row r="1062" spans="1:18" ht="13.35" customHeight="1" x14ac:dyDescent="0.2">
      <c r="A1062" s="36">
        <v>21</v>
      </c>
      <c r="B1062" s="564" t="str">
        <f>B1024</f>
        <v/>
      </c>
      <c r="C1062" s="564"/>
      <c r="D1062" s="564"/>
      <c r="E1062" s="564"/>
      <c r="F1062" s="38"/>
      <c r="G1062" s="172" t="str">
        <f>IF(F1062=0,"",(F1062/('Relatório PCP - Tabela 3'!P$223*'Relatório PCP - Tabela 3'!Q$223))*1000)</f>
        <v/>
      </c>
      <c r="H1062" s="173">
        <f>IF('Relatório PCP - Tabela 3'!F$6='PCP - Tabela 2'!E$11,'PCP - Tabela 1'!K1050,IF('Relatório PCP - Tabela 3'!F$6='PCP - Tabela 2'!I$11,'PCP - Tabela 1'!L1050,IF('Relatório PCP - Tabela 3'!F$6='PCP - Tabela 2'!M$11,'PCP - Tabela 1'!M1050,IF('Relatório PCP - Tabela 3'!F$6='PCP - Tabela 2'!Q$11,'PCP - Tabela 1'!N1050,""))))</f>
        <v>0</v>
      </c>
      <c r="I1062" s="38"/>
      <c r="J1062" s="602" t="str">
        <f>IF(I1062=0,"",(I1062/('Relatório PCP - Tabela 3'!P$225*'Relatório PCP - Tabela 3'!Q$225))*1000)</f>
        <v/>
      </c>
      <c r="K1062" s="602"/>
      <c r="L1062" s="173">
        <f>IF('Relatório PCP - Tabela 3'!F$6='PCP - Tabela 2'!E$11,'PCP - Tabela 1'!F1089,IF('Relatório PCP - Tabela 3'!F$6='PCP - Tabela 2'!I$11,'PCP - Tabela 1'!G1089,IF('Relatório PCP - Tabela 3'!F$6='PCP - Tabela 2'!M$11,'PCP - Tabela 1'!H1089,IF('Relatório PCP - Tabela 3'!F$6='PCP - Tabela 2'!Q$11,'PCP - Tabela 1'!I1089,""))))</f>
        <v>0</v>
      </c>
      <c r="M1062" s="189"/>
      <c r="N1062" s="189"/>
      <c r="O1062" s="189"/>
      <c r="P1062" s="189"/>
      <c r="Q1062" s="190">
        <f>F1062+I1062</f>
        <v>0</v>
      </c>
      <c r="R1062" s="190"/>
    </row>
    <row r="1063" spans="1:18" ht="13.35" customHeight="1" x14ac:dyDescent="0.2">
      <c r="A1063" s="36">
        <v>22</v>
      </c>
      <c r="B1063" s="600" t="str">
        <f>B1025</f>
        <v/>
      </c>
      <c r="C1063" s="600"/>
      <c r="D1063" s="600"/>
      <c r="E1063" s="600"/>
      <c r="F1063" s="38"/>
      <c r="G1063" s="172" t="str">
        <f>IF(F1063=0,"",(F1063/('Relatório PCP - Tabela 3'!P$223*'Relatório PCP - Tabela 3'!Q$223))*1000)</f>
        <v/>
      </c>
      <c r="H1063" s="173">
        <f>IF('Relatório PCP - Tabela 3'!F$6='PCP - Tabela 2'!E$11,'PCP - Tabela 1'!K1051,IF('Relatório PCP - Tabela 3'!F$6='PCP - Tabela 2'!I$11,'PCP - Tabela 1'!G1051,IF('Relatório PCP - Tabela 3'!F$6='PCP - Tabela 2'!M$11,'PCP - Tabela 1'!H1051,IF('Relatório PCP - Tabela 3'!F$6='PCP - Tabela 2'!Q$11,'PCP - Tabela 1'!I1051,""))))</f>
        <v>0</v>
      </c>
      <c r="I1063" s="38"/>
      <c r="J1063" s="602" t="str">
        <f>IF(I1063=0,"",(I1063/('Relatório PCP - Tabela 3'!P$225*'Relatório PCP - Tabela 3'!Q$225))*1000)</f>
        <v/>
      </c>
      <c r="K1063" s="602"/>
      <c r="L1063" s="173">
        <f>IF('Relatório PCP - Tabela 3'!F$6='PCP - Tabela 2'!E$11,'PCP - Tabela 1'!F1090,IF('Relatório PCP - Tabela 3'!F$6='PCP - Tabela 2'!I$11,'PCP - Tabela 1'!G1090,IF('Relatório PCP - Tabela 3'!F$6='PCP - Tabela 2'!M$11,'PCP - Tabela 1'!H1090,IF('Relatório PCP - Tabela 3'!F$6='PCP - Tabela 2'!Q$11,'PCP - Tabela 1'!I1090,""))))</f>
        <v>0</v>
      </c>
      <c r="M1063" s="4"/>
      <c r="N1063" s="4"/>
      <c r="O1063" s="4"/>
      <c r="P1063" s="4"/>
      <c r="Q1063" s="190">
        <f>F1063+I1063</f>
        <v>0</v>
      </c>
    </row>
    <row r="1064" spans="1:18" ht="13.35" customHeight="1" x14ac:dyDescent="0.2">
      <c r="A1064" s="36">
        <v>23</v>
      </c>
      <c r="B1064" s="600" t="str">
        <f>B1026</f>
        <v/>
      </c>
      <c r="C1064" s="600"/>
      <c r="D1064" s="600"/>
      <c r="E1064" s="600"/>
      <c r="F1064" s="38"/>
      <c r="G1064" s="172" t="str">
        <f>IF(F1064=0,"",(F1064/('Relatório PCP - Tabela 3'!P$223*'Relatório PCP - Tabela 3'!Q$223))*1000)</f>
        <v/>
      </c>
      <c r="H1064" s="173">
        <f>IF('Relatório PCP - Tabela 3'!F$6='PCP - Tabela 2'!E$11,'PCP - Tabela 1'!K1052,IF('Relatório PCP - Tabela 3'!F$6='PCP - Tabela 2'!I$11,'PCP - Tabela 1'!G1052,IF('Relatório PCP - Tabela 3'!F$6='PCP - Tabela 2'!M$11,'PCP - Tabela 1'!H1052,IF('Relatório PCP - Tabela 3'!F$6='PCP - Tabela 2'!Q$11,'PCP - Tabela 1'!I1052,""))))</f>
        <v>0</v>
      </c>
      <c r="I1064" s="38"/>
      <c r="J1064" s="602" t="str">
        <f>IF(I1064=0,"",(I1064/('Relatório PCP - Tabela 3'!P$225*'Relatório PCP - Tabela 3'!Q$225))*1000)</f>
        <v/>
      </c>
      <c r="K1064" s="602"/>
      <c r="L1064" s="173">
        <f>IF('Relatório PCP - Tabela 3'!F$6='PCP - Tabela 2'!E$11,'PCP - Tabela 1'!F1091,IF('Relatório PCP - Tabela 3'!F$6='PCP - Tabela 2'!I$11,'PCP - Tabela 1'!G1091,IF('Relatório PCP - Tabela 3'!F$6='PCP - Tabela 2'!M$11,'PCP - Tabela 1'!H1091,IF('Relatório PCP - Tabela 3'!F$6='PCP - Tabela 2'!Q$11,'PCP - Tabela 1'!I1091,""))))</f>
        <v>0</v>
      </c>
      <c r="M1064" s="4"/>
      <c r="N1064" s="4"/>
      <c r="O1064" s="4"/>
      <c r="P1064" s="4"/>
      <c r="Q1064" s="190">
        <f>F1064+I1064</f>
        <v>0</v>
      </c>
    </row>
    <row r="1065" spans="1:18" ht="12.75" customHeight="1" x14ac:dyDescent="0.2">
      <c r="A1065" s="36">
        <v>24</v>
      </c>
      <c r="B1065" s="564" t="str">
        <f>B1027</f>
        <v/>
      </c>
      <c r="C1065" s="564"/>
      <c r="D1065" s="564"/>
      <c r="E1065" s="564"/>
      <c r="F1065" s="38"/>
      <c r="G1065" s="172" t="str">
        <f>IF(F1065=0,"",(F1065/('Relatório PCP - Tabela 3'!P$223*'Relatório PCP - Tabela 3'!Q$223))*1000)</f>
        <v/>
      </c>
      <c r="H1065" s="173">
        <f>IF('Relatório PCP - Tabela 3'!F$6='PCP - Tabela 2'!E$11,'PCP - Tabela 1'!K1053,IF('Relatório PCP - Tabela 3'!F$6='PCP - Tabela 2'!I$11,'PCP - Tabela 1'!G1053,IF('Relatório PCP - Tabela 3'!F$6='PCP - Tabela 2'!M$11,'PCP - Tabela 1'!H1053,IF('Relatório PCP - Tabela 3'!F$6='PCP - Tabela 2'!Q$11,'PCP - Tabela 1'!I1053,""))))</f>
        <v>0</v>
      </c>
      <c r="I1065" s="38"/>
      <c r="J1065" s="602" t="str">
        <f>IF(I1065=0,"",(I1065/('Relatório PCP - Tabela 3'!P$225*'Relatório PCP - Tabela 3'!Q$225))*1000)</f>
        <v/>
      </c>
      <c r="K1065" s="602"/>
      <c r="L1065" s="173">
        <f>IF('Relatório PCP - Tabela 3'!F$6='PCP - Tabela 2'!E$11,'PCP - Tabela 1'!F1092,IF('Relatório PCP - Tabela 3'!F$6='PCP - Tabela 2'!I$11,'PCP - Tabela 1'!G1092,IF('Relatório PCP - Tabela 3'!F$6='PCP - Tabela 2'!M$11,'PCP - Tabela 1'!H1092,IF('Relatório PCP - Tabela 3'!F$6='PCP - Tabela 2'!Q$11,'PCP - Tabela 1'!I1092,""))))</f>
        <v>0</v>
      </c>
      <c r="M1065" s="4"/>
      <c r="N1065" s="4"/>
      <c r="O1065" s="4"/>
      <c r="P1065" s="4"/>
      <c r="Q1065" s="190">
        <f>F1065+I1065</f>
        <v>0</v>
      </c>
    </row>
    <row r="1066" spans="1:18" ht="6" customHeight="1" x14ac:dyDescent="0.2">
      <c r="A1066" s="32"/>
      <c r="B1066" s="35"/>
      <c r="C1066" s="35"/>
      <c r="D1066" s="35"/>
      <c r="E1066" s="35"/>
      <c r="J1066" s="13"/>
      <c r="K1066" s="13"/>
      <c r="O1066" s="13"/>
      <c r="P1066" s="13"/>
    </row>
    <row r="1067" spans="1:18" ht="22.5" customHeight="1" x14ac:dyDescent="0.25">
      <c r="A1067" s="497" t="s">
        <v>19</v>
      </c>
      <c r="B1067" s="497"/>
      <c r="C1067" s="497"/>
      <c r="D1067" s="497"/>
      <c r="E1067" s="505" t="str">
        <f>E991</f>
        <v>3R Petroleum</v>
      </c>
      <c r="F1067" s="505"/>
      <c r="G1067" s="505"/>
      <c r="H1067" s="505"/>
      <c r="I1067" s="505"/>
      <c r="K1067" s="486" t="s">
        <v>21</v>
      </c>
      <c r="L1067" s="486"/>
      <c r="M1067" s="486"/>
      <c r="N1067" s="486"/>
      <c r="O1067" s="486"/>
      <c r="P1067" s="158"/>
    </row>
    <row r="1068" spans="1:18" ht="6" customHeight="1" x14ac:dyDescent="0.2">
      <c r="I1068" s="22"/>
      <c r="K1068" s="22"/>
      <c r="L1068" s="22"/>
      <c r="M1068" s="22"/>
      <c r="N1068" s="22"/>
      <c r="O1068" s="22"/>
      <c r="P1068" s="22"/>
    </row>
    <row r="1069" spans="1:18" ht="16.5" customHeight="1" x14ac:dyDescent="0.2">
      <c r="A1069" s="487" t="s">
        <v>95</v>
      </c>
      <c r="B1069" s="511">
        <f>B993</f>
        <v>5</v>
      </c>
      <c r="C1069" s="13"/>
      <c r="D1069" s="483" t="s">
        <v>250</v>
      </c>
      <c r="E1069" s="483"/>
      <c r="F1069" s="483"/>
      <c r="G1069" s="483"/>
      <c r="H1069" s="483"/>
      <c r="I1069" s="483"/>
      <c r="K1069" s="586" t="s">
        <v>222</v>
      </c>
      <c r="L1069" s="586"/>
      <c r="M1069" s="586"/>
      <c r="N1069" s="586"/>
      <c r="O1069" s="586"/>
      <c r="P1069" s="159"/>
    </row>
    <row r="1070" spans="1:18" ht="14.25" customHeight="1" x14ac:dyDescent="0.2">
      <c r="A1070" s="487"/>
      <c r="B1070" s="511"/>
      <c r="C1070" s="13"/>
      <c r="D1070" s="483" t="s">
        <v>7</v>
      </c>
      <c r="E1070" s="483"/>
      <c r="F1070" s="483"/>
      <c r="G1070" s="483" t="s">
        <v>8</v>
      </c>
      <c r="H1070" s="483"/>
      <c r="I1070" s="483"/>
    </row>
    <row r="1071" spans="1:18" ht="14.25" customHeight="1" x14ac:dyDescent="0.25">
      <c r="A1071" s="477" t="s">
        <v>4</v>
      </c>
      <c r="B1071" s="477"/>
      <c r="C1071" s="23"/>
      <c r="D1071" s="14" t="s">
        <v>9</v>
      </c>
      <c r="E1071" s="14" t="s">
        <v>10</v>
      </c>
      <c r="F1071" s="14" t="s">
        <v>11</v>
      </c>
      <c r="G1071" s="14" t="s">
        <v>9</v>
      </c>
      <c r="H1071" s="14" t="s">
        <v>10</v>
      </c>
      <c r="I1071" s="14" t="s">
        <v>11</v>
      </c>
      <c r="K1071" s="593" t="s">
        <v>223</v>
      </c>
      <c r="L1071" s="593"/>
      <c r="M1071" s="593"/>
      <c r="N1071" s="593"/>
      <c r="O1071" s="593"/>
      <c r="P1071" s="22"/>
    </row>
    <row r="1072" spans="1:18" ht="13.5" customHeight="1" x14ac:dyDescent="0.2">
      <c r="A1072" s="551">
        <f>A996</f>
        <v>44986</v>
      </c>
      <c r="B1072" s="551"/>
      <c r="C1072" s="23"/>
      <c r="D1072" s="72">
        <f t="shared" ref="D1072:I1072" si="59">D996</f>
        <v>2</v>
      </c>
      <c r="E1072" s="72">
        <f t="shared" si="59"/>
        <v>8</v>
      </c>
      <c r="F1072" s="73">
        <f t="shared" si="59"/>
        <v>2022</v>
      </c>
      <c r="G1072" s="72">
        <f t="shared" si="59"/>
        <v>31</v>
      </c>
      <c r="H1072" s="72">
        <f t="shared" si="59"/>
        <v>12</v>
      </c>
      <c r="I1072" s="73">
        <f t="shared" si="59"/>
        <v>2022</v>
      </c>
      <c r="K1072" s="594" t="s">
        <v>25</v>
      </c>
      <c r="L1072" s="594"/>
      <c r="M1072" s="594"/>
      <c r="N1072" s="594"/>
      <c r="O1072" s="594"/>
      <c r="P1072" s="22"/>
      <c r="Q1072" s="14" t="s">
        <v>550</v>
      </c>
    </row>
    <row r="1073" spans="1:18" ht="6" customHeight="1" x14ac:dyDescent="0.2"/>
    <row r="1074" spans="1:18" ht="16.5" customHeight="1" x14ac:dyDescent="0.2">
      <c r="A1074" s="586" t="s">
        <v>522</v>
      </c>
      <c r="B1074" s="586"/>
      <c r="C1074" s="586"/>
      <c r="D1074" s="586"/>
      <c r="E1074" s="586"/>
      <c r="F1074" s="586"/>
      <c r="G1074" s="586"/>
      <c r="H1074" s="586"/>
      <c r="I1074" s="586"/>
      <c r="J1074" s="586"/>
      <c r="K1074" s="586"/>
      <c r="L1074" s="586"/>
      <c r="M1074" s="52"/>
      <c r="N1074" s="52"/>
      <c r="O1074" s="52"/>
      <c r="P1074" s="52"/>
      <c r="Q1074" s="52"/>
    </row>
    <row r="1075" spans="1:18" ht="13.7" customHeight="1" x14ac:dyDescent="0.2">
      <c r="A1075" s="603" t="s">
        <v>31</v>
      </c>
      <c r="B1075" s="502" t="s">
        <v>98</v>
      </c>
      <c r="C1075" s="502"/>
      <c r="D1075" s="502"/>
      <c r="E1075" s="502"/>
      <c r="F1075" s="604" t="str">
        <f>'Relatório PCP - Tabela 3'!A227</f>
        <v/>
      </c>
      <c r="G1075" s="604"/>
      <c r="H1075" s="604"/>
      <c r="I1075" s="604" t="str">
        <f>'Relatório PCP - Tabela 3'!A229</f>
        <v/>
      </c>
      <c r="J1075" s="604"/>
      <c r="K1075" s="604"/>
      <c r="L1075" s="604"/>
      <c r="M1075" s="52"/>
      <c r="N1075" s="52"/>
      <c r="O1075" s="52"/>
      <c r="P1075" s="52"/>
      <c r="Q1075" s="52"/>
    </row>
    <row r="1076" spans="1:18" ht="12.75" customHeight="1" x14ac:dyDescent="0.2">
      <c r="A1076" s="603"/>
      <c r="B1076" s="502"/>
      <c r="C1076" s="502"/>
      <c r="D1076" s="502"/>
      <c r="E1076" s="502"/>
      <c r="F1076" s="182" t="s">
        <v>40</v>
      </c>
      <c r="G1076" s="167" t="s">
        <v>40</v>
      </c>
      <c r="H1076" s="183" t="s">
        <v>523</v>
      </c>
      <c r="I1076" s="182" t="s">
        <v>40</v>
      </c>
      <c r="J1076" s="608" t="s">
        <v>40</v>
      </c>
      <c r="K1076" s="608"/>
      <c r="L1076" s="183" t="s">
        <v>523</v>
      </c>
      <c r="M1076" s="52"/>
      <c r="N1076" s="52"/>
      <c r="O1076" s="52"/>
      <c r="P1076" s="52"/>
      <c r="Q1076" s="52"/>
    </row>
    <row r="1077" spans="1:18" ht="12.75" customHeight="1" x14ac:dyDescent="0.25">
      <c r="A1077" s="603"/>
      <c r="B1077" s="502"/>
      <c r="C1077" s="502"/>
      <c r="D1077" s="502"/>
      <c r="E1077" s="502"/>
      <c r="F1077" s="184" t="s">
        <v>480</v>
      </c>
      <c r="G1077" s="168" t="s">
        <v>499</v>
      </c>
      <c r="H1077" s="185" t="s">
        <v>524</v>
      </c>
      <c r="I1077" s="184" t="s">
        <v>480</v>
      </c>
      <c r="J1077" s="606" t="s">
        <v>499</v>
      </c>
      <c r="K1077" s="606"/>
      <c r="L1077" s="185" t="s">
        <v>524</v>
      </c>
      <c r="M1077" s="52"/>
      <c r="N1077" s="52"/>
      <c r="O1077" s="52"/>
      <c r="P1077" s="52"/>
      <c r="Q1077" s="52"/>
    </row>
    <row r="1078" spans="1:18" ht="13.5" customHeight="1" x14ac:dyDescent="0.25">
      <c r="A1078" s="603"/>
      <c r="B1078" s="502"/>
      <c r="C1078" s="502"/>
      <c r="D1078" s="502"/>
      <c r="E1078" s="502"/>
      <c r="F1078" s="186" t="s">
        <v>481</v>
      </c>
      <c r="G1078" s="187" t="s">
        <v>504</v>
      </c>
      <c r="H1078" s="188" t="s">
        <v>504</v>
      </c>
      <c r="I1078" s="186" t="s">
        <v>481</v>
      </c>
      <c r="J1078" s="607" t="s">
        <v>504</v>
      </c>
      <c r="K1078" s="607"/>
      <c r="L1078" s="188" t="s">
        <v>504</v>
      </c>
      <c r="M1078" s="52"/>
      <c r="N1078" s="52"/>
      <c r="O1078" s="52"/>
      <c r="P1078" s="52"/>
      <c r="Q1078" s="52"/>
    </row>
    <row r="1079" spans="1:18" ht="13.35" customHeight="1" x14ac:dyDescent="0.2">
      <c r="A1079" s="36">
        <v>1</v>
      </c>
      <c r="B1079" s="587" t="s">
        <v>55</v>
      </c>
      <c r="C1079" s="587"/>
      <c r="D1079" s="587"/>
      <c r="E1079" s="587"/>
      <c r="F1079" s="38"/>
      <c r="G1079" s="172" t="str">
        <f>IF(F1079=0,"",(F1079/('Relatório PCP - Tabela 3'!P$227*'Relatório PCP - Tabela 3'!Q$227))*1000)</f>
        <v/>
      </c>
      <c r="H1079" s="173">
        <f>IF('Relatório PCP - Tabela 3'!F$6='PCP - Tabela 2'!E$11,'PCP - Tabela 1'!K1068,IF('Relatório PCP - Tabela 3'!F$6='PCP - Tabela 2'!I$11,'PCP - Tabela 1'!L1068,IF('Relatório PCP - Tabela 3'!F$6='PCP - Tabela 2'!M$11,'PCP - Tabela 1'!M1068,IF('Relatório PCP - Tabela 3'!F$6='PCP - Tabela 2'!Q$11,'PCP - Tabela 1'!N1068,""))))</f>
        <v>0</v>
      </c>
      <c r="I1079" s="38"/>
      <c r="J1079" s="602" t="str">
        <f>IF(I1079=0,"",(I1079/('Relatório PCP - Tabela 3'!P$229*'Relatório PCP - Tabela 3'!Q$229))*1000)</f>
        <v/>
      </c>
      <c r="K1079" s="602"/>
      <c r="L1079" s="173">
        <f>IF('Relatório PCP - Tabela 3'!F$6='PCP - Tabela 2'!E$11,'PCP - Tabela 1'!F1107,IF('Relatório PCP - Tabela 3'!F$6='PCP - Tabela 2'!I$11,'PCP - Tabela 1'!G1107,IF('Relatório PCP - Tabela 3'!F$6='PCP - Tabela 2'!M$11,'PCP - Tabela 1'!H1107,IF('Relatório PCP - Tabela 3'!F$6='PCP - Tabela 2'!Q$11,'PCP - Tabela 1'!I1107,""))))</f>
        <v>0</v>
      </c>
      <c r="M1079" s="189"/>
      <c r="N1079" s="189"/>
      <c r="O1079" s="189"/>
      <c r="P1079" s="189"/>
      <c r="Q1079" s="190">
        <f t="shared" ref="Q1079:Q1097" si="60">F1079+I1079</f>
        <v>0</v>
      </c>
      <c r="R1079" s="190"/>
    </row>
    <row r="1080" spans="1:18" ht="13.35" customHeight="1" x14ac:dyDescent="0.2">
      <c r="A1080" s="36">
        <v>2</v>
      </c>
      <c r="B1080" s="587" t="s">
        <v>57</v>
      </c>
      <c r="C1080" s="587"/>
      <c r="D1080" s="587"/>
      <c r="E1080" s="587"/>
      <c r="F1080" s="38"/>
      <c r="G1080" s="172" t="str">
        <f>IF(F1080=0,"",(F1080/('Relatório PCP - Tabela 3'!P$227*'Relatório PCP - Tabela 3'!Q$227))*1000)</f>
        <v/>
      </c>
      <c r="H1080" s="173">
        <f>IF('Relatório PCP - Tabela 3'!F$6='PCP - Tabela 2'!E$11,'PCP - Tabela 1'!K1069,IF('Relatório PCP - Tabela 3'!F$6='PCP - Tabela 2'!I$11,'PCP - Tabela 1'!L1069,IF('Relatório PCP - Tabela 3'!F$6='PCP - Tabela 2'!M$11,'PCP - Tabela 1'!M1069,IF('Relatório PCP - Tabela 3'!F$6='PCP - Tabela 2'!Q$11,'PCP - Tabela 1'!N1069,""))))</f>
        <v>0</v>
      </c>
      <c r="I1080" s="38"/>
      <c r="J1080" s="602" t="str">
        <f>IF(I1080=0,"",(I1080/('Relatório PCP - Tabela 3'!P$229*'Relatório PCP - Tabela 3'!Q$229))*1000)</f>
        <v/>
      </c>
      <c r="K1080" s="602"/>
      <c r="L1080" s="173">
        <f>IF('Relatório PCP - Tabela 3'!F$6='PCP - Tabela 2'!E$11,'PCP - Tabela 1'!F1108,IF('Relatório PCP - Tabela 3'!F$6='PCP - Tabela 2'!I$11,'PCP - Tabela 1'!G1108,IF('Relatório PCP - Tabela 3'!F$6='PCP - Tabela 2'!M$11,'PCP - Tabela 1'!H1108,IF('Relatório PCP - Tabela 3'!F$6='PCP - Tabela 2'!Q$11,'PCP - Tabela 1'!I1108,""))))</f>
        <v>0</v>
      </c>
      <c r="M1080" s="189"/>
      <c r="N1080" s="189"/>
      <c r="O1080" s="189"/>
      <c r="P1080" s="189"/>
      <c r="Q1080" s="190">
        <f t="shared" si="60"/>
        <v>0</v>
      </c>
      <c r="R1080" s="190"/>
    </row>
    <row r="1081" spans="1:18" ht="13.35" customHeight="1" x14ac:dyDescent="0.2">
      <c r="A1081" s="36">
        <v>3</v>
      </c>
      <c r="B1081" s="587" t="s">
        <v>59</v>
      </c>
      <c r="C1081" s="587"/>
      <c r="D1081" s="587"/>
      <c r="E1081" s="587"/>
      <c r="F1081" s="38"/>
      <c r="G1081" s="172" t="str">
        <f>IF(F1081=0,"",(F1081/('Relatório PCP - Tabela 3'!P$227*'Relatório PCP - Tabela 3'!Q$227))*1000)</f>
        <v/>
      </c>
      <c r="H1081" s="173">
        <f>IF('Relatório PCP - Tabela 3'!F$6='PCP - Tabela 2'!E$11,'PCP - Tabela 1'!K1070,IF('Relatório PCP - Tabela 3'!F$6='PCP - Tabela 2'!I$11,'PCP - Tabela 1'!L1070,IF('Relatório PCP - Tabela 3'!F$6='PCP - Tabela 2'!M$11,'PCP - Tabela 1'!M1070,IF('Relatório PCP - Tabela 3'!F$6='PCP - Tabela 2'!Q$11,'PCP - Tabela 1'!N1070,""))))</f>
        <v>0</v>
      </c>
      <c r="I1081" s="38"/>
      <c r="J1081" s="602" t="str">
        <f>IF(I1081=0,"",(I1081/('Relatório PCP - Tabela 3'!P$229*'Relatório PCP - Tabela 3'!Q$229))*1000)</f>
        <v/>
      </c>
      <c r="K1081" s="602"/>
      <c r="L1081" s="173">
        <f>IF('Relatório PCP - Tabela 3'!F$6='PCP - Tabela 2'!E$11,'PCP - Tabela 1'!F1109,IF('Relatório PCP - Tabela 3'!F$6='PCP - Tabela 2'!I$11,'PCP - Tabela 1'!G1109,IF('Relatório PCP - Tabela 3'!F$6='PCP - Tabela 2'!M$11,'PCP - Tabela 1'!H1109,IF('Relatório PCP - Tabela 3'!F$6='PCP - Tabela 2'!Q$11,'PCP - Tabela 1'!I1109,""))))</f>
        <v>0</v>
      </c>
      <c r="M1081" s="189"/>
      <c r="N1081" s="189"/>
      <c r="O1081" s="189"/>
      <c r="P1081" s="189"/>
      <c r="Q1081" s="190">
        <f t="shared" si="60"/>
        <v>0</v>
      </c>
      <c r="R1081" s="190"/>
    </row>
    <row r="1082" spans="1:18" ht="13.35" customHeight="1" x14ac:dyDescent="0.2">
      <c r="A1082" s="36">
        <v>4</v>
      </c>
      <c r="B1082" s="587" t="s">
        <v>61</v>
      </c>
      <c r="C1082" s="587"/>
      <c r="D1082" s="587"/>
      <c r="E1082" s="587"/>
      <c r="F1082" s="38"/>
      <c r="G1082" s="172" t="str">
        <f>IF(F1082=0,"",(F1082/('Relatório PCP - Tabela 3'!P$227*'Relatório PCP - Tabela 3'!Q$227))*1000)</f>
        <v/>
      </c>
      <c r="H1082" s="173">
        <f>IF('Relatório PCP - Tabela 3'!F$6='PCP - Tabela 2'!E$11,'PCP - Tabela 1'!K1071,IF('Relatório PCP - Tabela 3'!F$6='PCP - Tabela 2'!I$11,'PCP - Tabela 1'!L1071,IF('Relatório PCP - Tabela 3'!F$6='PCP - Tabela 2'!M$11,'PCP - Tabela 1'!M1071,IF('Relatório PCP - Tabela 3'!F$6='PCP - Tabela 2'!Q$11,'PCP - Tabela 1'!N1071,""))))</f>
        <v>0</v>
      </c>
      <c r="I1082" s="38"/>
      <c r="J1082" s="602" t="str">
        <f>IF(I1082=0,"",(I1082/('Relatório PCP - Tabela 3'!P$229*'Relatório PCP - Tabela 3'!Q$229))*1000)</f>
        <v/>
      </c>
      <c r="K1082" s="602"/>
      <c r="L1082" s="173">
        <f>IF('Relatório PCP - Tabela 3'!F$6='PCP - Tabela 2'!E$11,'PCP - Tabela 1'!F1110,IF('Relatório PCP - Tabela 3'!F$6='PCP - Tabela 2'!I$11,'PCP - Tabela 1'!G1110,IF('Relatório PCP - Tabela 3'!F$6='PCP - Tabela 2'!M$11,'PCP - Tabela 1'!H1110,IF('Relatório PCP - Tabela 3'!F$6='PCP - Tabela 2'!Q$11,'PCP - Tabela 1'!I1110,""))))</f>
        <v>0</v>
      </c>
      <c r="M1082" s="189"/>
      <c r="N1082" s="189"/>
      <c r="O1082" s="189"/>
      <c r="P1082" s="189"/>
      <c r="Q1082" s="190">
        <f t="shared" si="60"/>
        <v>0</v>
      </c>
      <c r="R1082" s="190"/>
    </row>
    <row r="1083" spans="1:18" ht="13.35" customHeight="1" x14ac:dyDescent="0.2">
      <c r="A1083" s="36">
        <v>5</v>
      </c>
      <c r="B1083" s="587" t="s">
        <v>63</v>
      </c>
      <c r="C1083" s="587"/>
      <c r="D1083" s="587"/>
      <c r="E1083" s="587"/>
      <c r="F1083" s="38"/>
      <c r="G1083" s="172" t="str">
        <f>IF(F1083=0,"",(F1083/('Relatório PCP - Tabela 3'!P$227*'Relatório PCP - Tabela 3'!Q$227))*1000)</f>
        <v/>
      </c>
      <c r="H1083" s="173">
        <f>IF('Relatório PCP - Tabela 3'!F$6='PCP - Tabela 2'!E$11,'PCP - Tabela 1'!K1072,IF('Relatório PCP - Tabela 3'!F$6='PCP - Tabela 2'!I$11,'PCP - Tabela 1'!L1072,IF('Relatório PCP - Tabela 3'!F$6='PCP - Tabela 2'!M$11,'PCP - Tabela 1'!M1072,IF('Relatório PCP - Tabela 3'!F$6='PCP - Tabela 2'!Q$11,'PCP - Tabela 1'!N1072,""))))</f>
        <v>0</v>
      </c>
      <c r="I1083" s="38"/>
      <c r="J1083" s="602" t="str">
        <f>IF(I1083=0,"",(I1083/('Relatório PCP - Tabela 3'!P$229*'Relatório PCP - Tabela 3'!Q$229))*1000)</f>
        <v/>
      </c>
      <c r="K1083" s="602"/>
      <c r="L1083" s="173">
        <f>IF('Relatório PCP - Tabela 3'!F$6='PCP - Tabela 2'!E$11,'PCP - Tabela 1'!F1111,IF('Relatório PCP - Tabela 3'!F$6='PCP - Tabela 2'!I$11,'PCP - Tabela 1'!G1111,IF('Relatório PCP - Tabela 3'!F$6='PCP - Tabela 2'!M$11,'PCP - Tabela 1'!H1111,IF('Relatório PCP - Tabela 3'!F$6='PCP - Tabela 2'!Q$11,'PCP - Tabela 1'!I1111,""))))</f>
        <v>0</v>
      </c>
      <c r="M1083" s="189"/>
      <c r="N1083" s="189"/>
      <c r="O1083" s="189"/>
      <c r="P1083" s="189"/>
      <c r="Q1083" s="190">
        <f t="shared" si="60"/>
        <v>0</v>
      </c>
      <c r="R1083" s="190"/>
    </row>
    <row r="1084" spans="1:18" ht="13.35" customHeight="1" x14ac:dyDescent="0.2">
      <c r="A1084" s="36">
        <v>6</v>
      </c>
      <c r="B1084" s="587" t="s">
        <v>65</v>
      </c>
      <c r="C1084" s="587"/>
      <c r="D1084" s="587"/>
      <c r="E1084" s="587"/>
      <c r="F1084" s="38"/>
      <c r="G1084" s="172" t="str">
        <f>IF(F1084=0,"",(F1084/('Relatório PCP - Tabela 3'!P$227*'Relatório PCP - Tabela 3'!Q$227))*1000)</f>
        <v/>
      </c>
      <c r="H1084" s="173">
        <f>IF('Relatório PCP - Tabela 3'!F$6='PCP - Tabela 2'!E$11,'PCP - Tabela 1'!K1073,IF('Relatório PCP - Tabela 3'!F$6='PCP - Tabela 2'!I$11,'PCP - Tabela 1'!L1073,IF('Relatório PCP - Tabela 3'!F$6='PCP - Tabela 2'!M$11,'PCP - Tabela 1'!M1073,IF('Relatório PCP - Tabela 3'!F$6='PCP - Tabela 2'!Q$11,'PCP - Tabela 1'!N1073,""))))</f>
        <v>0</v>
      </c>
      <c r="I1084" s="38"/>
      <c r="J1084" s="602" t="str">
        <f>IF(I1084=0,"",(I1084/('Relatório PCP - Tabela 3'!P$229*'Relatório PCP - Tabela 3'!Q$229))*1000)</f>
        <v/>
      </c>
      <c r="K1084" s="602"/>
      <c r="L1084" s="173">
        <f>IF('Relatório PCP - Tabela 3'!F$6='PCP - Tabela 2'!E$11,'PCP - Tabela 1'!F1112,IF('Relatório PCP - Tabela 3'!F$6='PCP - Tabela 2'!I$11,'PCP - Tabela 1'!G1112,IF('Relatório PCP - Tabela 3'!F$6='PCP - Tabela 2'!M$11,'PCP - Tabela 1'!H1112,IF('Relatório PCP - Tabela 3'!F$6='PCP - Tabela 2'!Q$11,'PCP - Tabela 1'!I1112,""))))</f>
        <v>0</v>
      </c>
      <c r="M1084" s="189"/>
      <c r="N1084" s="189"/>
      <c r="O1084" s="189"/>
      <c r="P1084" s="189"/>
      <c r="Q1084" s="190">
        <f t="shared" si="60"/>
        <v>0</v>
      </c>
      <c r="R1084" s="190"/>
    </row>
    <row r="1085" spans="1:18" ht="13.35" customHeight="1" x14ac:dyDescent="0.2">
      <c r="A1085" s="36">
        <v>7</v>
      </c>
      <c r="B1085" s="587" t="s">
        <v>67</v>
      </c>
      <c r="C1085" s="587"/>
      <c r="D1085" s="587"/>
      <c r="E1085" s="587"/>
      <c r="F1085" s="38"/>
      <c r="G1085" s="172" t="str">
        <f>IF(F1085=0,"",(F1085/('Relatório PCP - Tabela 3'!P$227*'Relatório PCP - Tabela 3'!Q$227))*1000)</f>
        <v/>
      </c>
      <c r="H1085" s="173">
        <f>IF('Relatório PCP - Tabela 3'!F$6='PCP - Tabela 2'!E$11,'PCP - Tabela 1'!K1074,IF('Relatório PCP - Tabela 3'!F$6='PCP - Tabela 2'!I$11,'PCP - Tabela 1'!L1074,IF('Relatório PCP - Tabela 3'!F$6='PCP - Tabela 2'!M$11,'PCP - Tabela 1'!M1074,IF('Relatório PCP - Tabela 3'!F$6='PCP - Tabela 2'!Q$11,'PCP - Tabela 1'!N1074,""))))</f>
        <v>0</v>
      </c>
      <c r="I1085" s="38"/>
      <c r="J1085" s="602" t="str">
        <f>IF(I1085=0,"",(I1085/('Relatório PCP - Tabela 3'!P$229*'Relatório PCP - Tabela 3'!Q$229))*1000)</f>
        <v/>
      </c>
      <c r="K1085" s="602"/>
      <c r="L1085" s="173">
        <f>IF('Relatório PCP - Tabela 3'!F$6='PCP - Tabela 2'!E$11,'PCP - Tabela 1'!F1113,IF('Relatório PCP - Tabela 3'!F$6='PCP - Tabela 2'!I$11,'PCP - Tabela 1'!G1113,IF('Relatório PCP - Tabela 3'!F$6='PCP - Tabela 2'!M$11,'PCP - Tabela 1'!H1113,IF('Relatório PCP - Tabela 3'!F$6='PCP - Tabela 2'!Q$11,'PCP - Tabela 1'!I1113,""))))</f>
        <v>0</v>
      </c>
      <c r="M1085" s="189"/>
      <c r="N1085" s="189"/>
      <c r="O1085" s="189"/>
      <c r="P1085" s="189"/>
      <c r="Q1085" s="190">
        <f t="shared" si="60"/>
        <v>0</v>
      </c>
      <c r="R1085" s="190"/>
    </row>
    <row r="1086" spans="1:18" ht="13.35" customHeight="1" x14ac:dyDescent="0.2">
      <c r="A1086" s="36">
        <v>8</v>
      </c>
      <c r="B1086" s="587" t="s">
        <v>69</v>
      </c>
      <c r="C1086" s="587"/>
      <c r="D1086" s="587"/>
      <c r="E1086" s="587"/>
      <c r="F1086" s="38"/>
      <c r="G1086" s="172" t="str">
        <f>IF(F1086=0,"",(F1086/('Relatório PCP - Tabela 3'!P$227*'Relatório PCP - Tabela 3'!Q$227))*1000)</f>
        <v/>
      </c>
      <c r="H1086" s="173">
        <f>IF('Relatório PCP - Tabela 3'!F$6='PCP - Tabela 2'!E$11,'PCP - Tabela 1'!K1075,IF('Relatório PCP - Tabela 3'!F$6='PCP - Tabela 2'!I$11,'PCP - Tabela 1'!L1075,IF('Relatório PCP - Tabela 3'!F$6='PCP - Tabela 2'!M$11,'PCP - Tabela 1'!M1075,IF('Relatório PCP - Tabela 3'!F$6='PCP - Tabela 2'!Q$11,'PCP - Tabela 1'!N1075,""))))</f>
        <v>0</v>
      </c>
      <c r="I1086" s="38"/>
      <c r="J1086" s="602" t="str">
        <f>IF(I1086=0,"",(I1086/('Relatório PCP - Tabela 3'!P$229*'Relatório PCP - Tabela 3'!Q$229))*1000)</f>
        <v/>
      </c>
      <c r="K1086" s="602"/>
      <c r="L1086" s="173">
        <f>IF('Relatório PCP - Tabela 3'!F$6='PCP - Tabela 2'!E$11,'PCP - Tabela 1'!F1114,IF('Relatório PCP - Tabela 3'!F$6='PCP - Tabela 2'!I$11,'PCP - Tabela 1'!G1114,IF('Relatório PCP - Tabela 3'!F$6='PCP - Tabela 2'!M$11,'PCP - Tabela 1'!H1114,IF('Relatório PCP - Tabela 3'!F$6='PCP - Tabela 2'!Q$11,'PCP - Tabela 1'!I1114,""))))</f>
        <v>0</v>
      </c>
      <c r="M1086" s="189"/>
      <c r="N1086" s="189"/>
      <c r="O1086" s="189"/>
      <c r="P1086" s="189"/>
      <c r="Q1086" s="190">
        <f t="shared" si="60"/>
        <v>0</v>
      </c>
      <c r="R1086" s="190"/>
    </row>
    <row r="1087" spans="1:18" ht="13.35" customHeight="1" x14ac:dyDescent="0.2">
      <c r="A1087" s="36">
        <v>9</v>
      </c>
      <c r="B1087" s="587" t="s">
        <v>71</v>
      </c>
      <c r="C1087" s="587"/>
      <c r="D1087" s="587"/>
      <c r="E1087" s="587"/>
      <c r="F1087" s="38"/>
      <c r="G1087" s="172" t="str">
        <f>IF(F1087=0,"",(F1087/('Relatório PCP - Tabela 3'!P$227*'Relatório PCP - Tabela 3'!Q$227))*1000)</f>
        <v/>
      </c>
      <c r="H1087" s="173">
        <f>IF('Relatório PCP - Tabela 3'!F$6='PCP - Tabela 2'!E$11,'PCP - Tabela 1'!K1076,IF('Relatório PCP - Tabela 3'!F$6='PCP - Tabela 2'!I$11,'PCP - Tabela 1'!L1076,IF('Relatório PCP - Tabela 3'!F$6='PCP - Tabela 2'!M$11,'PCP - Tabela 1'!M1076,IF('Relatório PCP - Tabela 3'!F$6='PCP - Tabela 2'!Q$11,'PCP - Tabela 1'!N1076,""))))</f>
        <v>0</v>
      </c>
      <c r="I1087" s="38"/>
      <c r="J1087" s="602" t="str">
        <f>IF(I1087=0,"",(I1087/('Relatório PCP - Tabela 3'!P$229*'Relatório PCP - Tabela 3'!Q$229))*1000)</f>
        <v/>
      </c>
      <c r="K1087" s="602"/>
      <c r="L1087" s="173">
        <f>IF('Relatório PCP - Tabela 3'!F$6='PCP - Tabela 2'!E$11,'PCP - Tabela 1'!F1115,IF('Relatório PCP - Tabela 3'!F$6='PCP - Tabela 2'!I$11,'PCP - Tabela 1'!G1115,IF('Relatório PCP - Tabela 3'!F$6='PCP - Tabela 2'!M$11,'PCP - Tabela 1'!H1115,IF('Relatório PCP - Tabela 3'!F$6='PCP - Tabela 2'!Q$11,'PCP - Tabela 1'!I1115,""))))</f>
        <v>0</v>
      </c>
      <c r="M1087" s="189"/>
      <c r="N1087" s="189"/>
      <c r="O1087" s="189"/>
      <c r="P1087" s="189"/>
      <c r="Q1087" s="190">
        <f t="shared" si="60"/>
        <v>0</v>
      </c>
      <c r="R1087" s="190"/>
    </row>
    <row r="1088" spans="1:18" ht="13.35" customHeight="1" x14ac:dyDescent="0.2">
      <c r="A1088" s="36">
        <v>10</v>
      </c>
      <c r="B1088" s="587" t="s">
        <v>73</v>
      </c>
      <c r="C1088" s="587"/>
      <c r="D1088" s="587"/>
      <c r="E1088" s="587"/>
      <c r="F1088" s="38"/>
      <c r="G1088" s="172" t="str">
        <f>IF(F1088=0,"",(F1088/('Relatório PCP - Tabela 3'!P$227*'Relatório PCP - Tabela 3'!Q$227))*1000)</f>
        <v/>
      </c>
      <c r="H1088" s="173">
        <f>IF('Relatório PCP - Tabela 3'!F$6='PCP - Tabela 2'!E$11,'PCP - Tabela 1'!K1077,IF('Relatório PCP - Tabela 3'!F$6='PCP - Tabela 2'!I$11,'PCP - Tabela 1'!L1077,IF('Relatório PCP - Tabela 3'!F$6='PCP - Tabela 2'!M$11,'PCP - Tabela 1'!M1077,IF('Relatório PCP - Tabela 3'!F$6='PCP - Tabela 2'!Q$11,'PCP - Tabela 1'!N1077,""))))</f>
        <v>0</v>
      </c>
      <c r="I1088" s="38"/>
      <c r="J1088" s="602" t="str">
        <f>IF(I1088=0,"",(I1088/('Relatório PCP - Tabela 3'!P$229*'Relatório PCP - Tabela 3'!Q$229))*1000)</f>
        <v/>
      </c>
      <c r="K1088" s="602"/>
      <c r="L1088" s="173">
        <f>IF('Relatório PCP - Tabela 3'!F$6='PCP - Tabela 2'!E$11,'PCP - Tabela 1'!F1116,IF('Relatório PCP - Tabela 3'!F$6='PCP - Tabela 2'!I$11,'PCP - Tabela 1'!G1116,IF('Relatório PCP - Tabela 3'!F$6='PCP - Tabela 2'!M$11,'PCP - Tabela 1'!H1116,IF('Relatório PCP - Tabela 3'!F$6='PCP - Tabela 2'!Q$11,'PCP - Tabela 1'!I1116,""))))</f>
        <v>0</v>
      </c>
      <c r="M1088" s="189"/>
      <c r="N1088" s="189"/>
      <c r="O1088" s="189"/>
      <c r="P1088" s="189"/>
      <c r="Q1088" s="190">
        <f t="shared" si="60"/>
        <v>0</v>
      </c>
      <c r="R1088" s="190"/>
    </row>
    <row r="1089" spans="1:18" ht="13.35" customHeight="1" x14ac:dyDescent="0.2">
      <c r="A1089" s="36">
        <v>11</v>
      </c>
      <c r="B1089" s="587" t="s">
        <v>75</v>
      </c>
      <c r="C1089" s="587"/>
      <c r="D1089" s="587"/>
      <c r="E1089" s="587"/>
      <c r="F1089" s="38"/>
      <c r="G1089" s="172" t="str">
        <f>IF(F1089=0,"",(F1089/('Relatório PCP - Tabela 3'!P$227*'Relatório PCP - Tabela 3'!Q$227))*1000)</f>
        <v/>
      </c>
      <c r="H1089" s="173">
        <f>IF('Relatório PCP - Tabela 3'!F$6='PCP - Tabela 2'!E$11,'PCP - Tabela 1'!K1078,IF('Relatório PCP - Tabela 3'!F$6='PCP - Tabela 2'!I$11,'PCP - Tabela 1'!L1078,IF('Relatório PCP - Tabela 3'!F$6='PCP - Tabela 2'!M$11,'PCP - Tabela 1'!M1078,IF('Relatório PCP - Tabela 3'!F$6='PCP - Tabela 2'!Q$11,'PCP - Tabela 1'!N1078,""))))</f>
        <v>0</v>
      </c>
      <c r="I1089" s="38"/>
      <c r="J1089" s="602" t="str">
        <f>IF(I1089=0,"",(I1089/('Relatório PCP - Tabela 3'!P$229*'Relatório PCP - Tabela 3'!Q$229))*1000)</f>
        <v/>
      </c>
      <c r="K1089" s="602"/>
      <c r="L1089" s="173">
        <f>IF('Relatório PCP - Tabela 3'!F$6='PCP - Tabela 2'!E$11,'PCP - Tabela 1'!F1117,IF('Relatório PCP - Tabela 3'!F$6='PCP - Tabela 2'!I$11,'PCP - Tabela 1'!G1117,IF('Relatório PCP - Tabela 3'!F$6='PCP - Tabela 2'!M$11,'PCP - Tabela 1'!H1117,IF('Relatório PCP - Tabela 3'!F$6='PCP - Tabela 2'!Q$11,'PCP - Tabela 1'!I1117,""))))</f>
        <v>0</v>
      </c>
      <c r="M1089" s="189"/>
      <c r="N1089" s="189"/>
      <c r="O1089" s="189"/>
      <c r="P1089" s="189"/>
      <c r="Q1089" s="190">
        <f t="shared" si="60"/>
        <v>0</v>
      </c>
      <c r="R1089" s="190"/>
    </row>
    <row r="1090" spans="1:18" ht="13.35" customHeight="1" x14ac:dyDescent="0.2">
      <c r="A1090" s="36">
        <v>12</v>
      </c>
      <c r="B1090" s="587" t="s">
        <v>77</v>
      </c>
      <c r="C1090" s="587"/>
      <c r="D1090" s="587"/>
      <c r="E1090" s="587"/>
      <c r="F1090" s="38"/>
      <c r="G1090" s="172" t="str">
        <f>IF(F1090=0,"",(F1090/('Relatório PCP - Tabela 3'!P$227*'Relatório PCP - Tabela 3'!Q$227))*1000)</f>
        <v/>
      </c>
      <c r="H1090" s="173">
        <f>IF('Relatório PCP - Tabela 3'!F$6='PCP - Tabela 2'!E$11,'PCP - Tabela 1'!K1079,IF('Relatório PCP - Tabela 3'!F$6='PCP - Tabela 2'!I$11,'PCP - Tabela 1'!L1079,IF('Relatório PCP - Tabela 3'!F$6='PCP - Tabela 2'!M$11,'PCP - Tabela 1'!M1079,IF('Relatório PCP - Tabela 3'!F$6='PCP - Tabela 2'!Q$11,'PCP - Tabela 1'!N1079,""))))</f>
        <v>0</v>
      </c>
      <c r="I1090" s="38"/>
      <c r="J1090" s="602" t="str">
        <f>IF(I1090=0,"",(I1090/('Relatório PCP - Tabela 3'!P$229*'Relatório PCP - Tabela 3'!Q$229))*1000)</f>
        <v/>
      </c>
      <c r="K1090" s="602"/>
      <c r="L1090" s="173">
        <f>IF('Relatório PCP - Tabela 3'!F$6='PCP - Tabela 2'!E$11,'PCP - Tabela 1'!F1118,IF('Relatório PCP - Tabela 3'!F$6='PCP - Tabela 2'!I$11,'PCP - Tabela 1'!G1118,IF('Relatório PCP - Tabela 3'!F$6='PCP - Tabela 2'!M$11,'PCP - Tabela 1'!H1118,IF('Relatório PCP - Tabela 3'!F$6='PCP - Tabela 2'!Q$11,'PCP - Tabela 1'!I1118,""))))</f>
        <v>0</v>
      </c>
      <c r="M1090" s="189"/>
      <c r="N1090" s="189"/>
      <c r="O1090" s="189"/>
      <c r="P1090" s="189"/>
      <c r="Q1090" s="190">
        <f t="shared" si="60"/>
        <v>0</v>
      </c>
      <c r="R1090" s="190"/>
    </row>
    <row r="1091" spans="1:18" ht="13.35" customHeight="1" x14ac:dyDescent="0.2">
      <c r="A1091" s="36">
        <v>13</v>
      </c>
      <c r="B1091" s="587" t="s">
        <v>79</v>
      </c>
      <c r="C1091" s="587"/>
      <c r="D1091" s="587"/>
      <c r="E1091" s="587"/>
      <c r="F1091" s="38"/>
      <c r="G1091" s="172" t="str">
        <f>IF(F1091=0,"",(F1091/('Relatório PCP - Tabela 3'!P$227*'Relatório PCP - Tabela 3'!Q$227))*1000)</f>
        <v/>
      </c>
      <c r="H1091" s="173">
        <f>IF('Relatório PCP - Tabela 3'!F$6='PCP - Tabela 2'!E$11,'PCP - Tabela 1'!K1080,IF('Relatório PCP - Tabela 3'!F$6='PCP - Tabela 2'!I$11,'PCP - Tabela 1'!L1080,IF('Relatório PCP - Tabela 3'!F$6='PCP - Tabela 2'!M$11,'PCP - Tabela 1'!M1080,IF('Relatório PCP - Tabela 3'!F$6='PCP - Tabela 2'!Q$11,'PCP - Tabela 1'!N1080,""))))</f>
        <v>0</v>
      </c>
      <c r="I1091" s="38"/>
      <c r="J1091" s="602" t="str">
        <f>IF(I1091=0,"",(I1091/('Relatório PCP - Tabela 3'!P$229*'Relatório PCP - Tabela 3'!Q$229))*1000)</f>
        <v/>
      </c>
      <c r="K1091" s="602"/>
      <c r="L1091" s="173">
        <f>IF('Relatório PCP - Tabela 3'!F$6='PCP - Tabela 2'!E$11,'PCP - Tabela 1'!F1119,IF('Relatório PCP - Tabela 3'!F$6='PCP - Tabela 2'!I$11,'PCP - Tabela 1'!G1119,IF('Relatório PCP - Tabela 3'!F$6='PCP - Tabela 2'!M$11,'PCP - Tabela 1'!H1119,IF('Relatório PCP - Tabela 3'!F$6='PCP - Tabela 2'!Q$11,'PCP - Tabela 1'!I1119,""))))</f>
        <v>0</v>
      </c>
      <c r="M1091" s="189"/>
      <c r="N1091" s="189"/>
      <c r="O1091" s="189"/>
      <c r="P1091" s="189"/>
      <c r="Q1091" s="190">
        <f t="shared" si="60"/>
        <v>0</v>
      </c>
      <c r="R1091" s="190"/>
    </row>
    <row r="1092" spans="1:18" ht="13.35" customHeight="1" x14ac:dyDescent="0.2">
      <c r="A1092" s="36">
        <v>14</v>
      </c>
      <c r="B1092" s="587" t="s">
        <v>81</v>
      </c>
      <c r="C1092" s="587"/>
      <c r="D1092" s="587"/>
      <c r="E1092" s="587"/>
      <c r="F1092" s="38"/>
      <c r="G1092" s="172" t="str">
        <f>IF(F1092=0,"",(F1092/('Relatório PCP - Tabela 3'!P$227*'Relatório PCP - Tabela 3'!Q$227))*1000)</f>
        <v/>
      </c>
      <c r="H1092" s="173">
        <f>IF('Relatório PCP - Tabela 3'!F$6='PCP - Tabela 2'!E$11,'PCP - Tabela 1'!K1081,IF('Relatório PCP - Tabela 3'!F$6='PCP - Tabela 2'!I$11,'PCP - Tabela 1'!L1081,IF('Relatório PCP - Tabela 3'!F$6='PCP - Tabela 2'!M$11,'PCP - Tabela 1'!M1081,IF('Relatório PCP - Tabela 3'!F$6='PCP - Tabela 2'!Q$11,'PCP - Tabela 1'!N1081,""))))</f>
        <v>0</v>
      </c>
      <c r="I1092" s="38"/>
      <c r="J1092" s="602" t="str">
        <f>IF(I1092=0,"",(I1092/('Relatório PCP - Tabela 3'!P$229*'Relatório PCP - Tabela 3'!Q$229))*1000)</f>
        <v/>
      </c>
      <c r="K1092" s="602"/>
      <c r="L1092" s="173">
        <f>IF('Relatório PCP - Tabela 3'!F$6='PCP - Tabela 2'!E$11,'PCP - Tabela 1'!F1120,IF('Relatório PCP - Tabela 3'!F$6='PCP - Tabela 2'!I$11,'PCP - Tabela 1'!G1120,IF('Relatório PCP - Tabela 3'!F$6='PCP - Tabela 2'!M$11,'PCP - Tabela 1'!H1120,IF('Relatório PCP - Tabela 3'!F$6='PCP - Tabela 2'!Q$11,'PCP - Tabela 1'!I1120,""))))</f>
        <v>0</v>
      </c>
      <c r="M1092" s="189"/>
      <c r="N1092" s="189"/>
      <c r="O1092" s="189"/>
      <c r="P1092" s="189"/>
      <c r="Q1092" s="190">
        <f t="shared" si="60"/>
        <v>0</v>
      </c>
      <c r="R1092" s="190"/>
    </row>
    <row r="1093" spans="1:18" ht="13.35" customHeight="1" x14ac:dyDescent="0.2">
      <c r="A1093" s="36">
        <v>15</v>
      </c>
      <c r="B1093" s="587" t="s">
        <v>83</v>
      </c>
      <c r="C1093" s="587"/>
      <c r="D1093" s="587"/>
      <c r="E1093" s="587"/>
      <c r="F1093" s="38"/>
      <c r="G1093" s="172" t="str">
        <f>IF(F1093=0,"",(F1093/('Relatório PCP - Tabela 3'!P$227*'Relatório PCP - Tabela 3'!Q$227))*1000)</f>
        <v/>
      </c>
      <c r="H1093" s="173">
        <f>IF('Relatório PCP - Tabela 3'!F$6='PCP - Tabela 2'!E$11,'PCP - Tabela 1'!K1082,IF('Relatório PCP - Tabela 3'!F$6='PCP - Tabela 2'!I$11,'PCP - Tabela 1'!L1082,IF('Relatório PCP - Tabela 3'!F$6='PCP - Tabela 2'!M$11,'PCP - Tabela 1'!M1082,IF('Relatório PCP - Tabela 3'!F$6='PCP - Tabela 2'!Q$11,'PCP - Tabela 1'!N1082,""))))</f>
        <v>0</v>
      </c>
      <c r="I1093" s="38"/>
      <c r="J1093" s="602" t="str">
        <f>IF(I1093=0,"",(I1093/('Relatório PCP - Tabela 3'!P$229*'Relatório PCP - Tabela 3'!Q$229))*1000)</f>
        <v/>
      </c>
      <c r="K1093" s="602"/>
      <c r="L1093" s="173">
        <f>IF('Relatório PCP - Tabela 3'!F$6='PCP - Tabela 2'!E$11,'PCP - Tabela 1'!F1121,IF('Relatório PCP - Tabela 3'!F$6='PCP - Tabela 2'!I$11,'PCP - Tabela 1'!G1121,IF('Relatório PCP - Tabela 3'!F$6='PCP - Tabela 2'!M$11,'PCP - Tabela 1'!H1121,IF('Relatório PCP - Tabela 3'!F$6='PCP - Tabela 2'!Q$11,'PCP - Tabela 1'!I1121,""))))</f>
        <v>0</v>
      </c>
      <c r="M1093" s="189"/>
      <c r="N1093" s="189"/>
      <c r="O1093" s="189"/>
      <c r="P1093" s="189"/>
      <c r="Q1093" s="190">
        <f t="shared" si="60"/>
        <v>0</v>
      </c>
      <c r="R1093" s="190"/>
    </row>
    <row r="1094" spans="1:18" ht="13.35" customHeight="1" x14ac:dyDescent="0.2">
      <c r="A1094" s="36">
        <v>16</v>
      </c>
      <c r="B1094" s="587" t="s">
        <v>85</v>
      </c>
      <c r="C1094" s="587"/>
      <c r="D1094" s="587"/>
      <c r="E1094" s="587"/>
      <c r="F1094" s="38"/>
      <c r="G1094" s="172" t="str">
        <f>IF(F1094=0,"",(F1094/('Relatório PCP - Tabela 3'!P$227*'Relatório PCP - Tabela 3'!Q$227))*1000)</f>
        <v/>
      </c>
      <c r="H1094" s="173">
        <f>IF('Relatório PCP - Tabela 3'!F$6='PCP - Tabela 2'!E$11,'PCP - Tabela 1'!K1083,IF('Relatório PCP - Tabela 3'!F$6='PCP - Tabela 2'!I$11,'PCP - Tabela 1'!L1083,IF('Relatório PCP - Tabela 3'!F$6='PCP - Tabela 2'!M$11,'PCP - Tabela 1'!M1083,IF('Relatório PCP - Tabela 3'!F$6='PCP - Tabela 2'!Q$11,'PCP - Tabela 1'!N1083,""))))</f>
        <v>0</v>
      </c>
      <c r="I1094" s="38"/>
      <c r="J1094" s="602" t="str">
        <f>IF(I1094=0,"",(I1094/('Relatório PCP - Tabela 3'!P$229*'Relatório PCP - Tabela 3'!Q$229))*1000)</f>
        <v/>
      </c>
      <c r="K1094" s="602"/>
      <c r="L1094" s="173">
        <f>IF('Relatório PCP - Tabela 3'!F$6='PCP - Tabela 2'!E$11,'PCP - Tabela 1'!F1122,IF('Relatório PCP - Tabela 3'!F$6='PCP - Tabela 2'!I$11,'PCP - Tabela 1'!G1122,IF('Relatório PCP - Tabela 3'!F$6='PCP - Tabela 2'!M$11,'PCP - Tabela 1'!H1122,IF('Relatório PCP - Tabela 3'!F$6='PCP - Tabela 2'!Q$11,'PCP - Tabela 1'!I1122,""))))</f>
        <v>0</v>
      </c>
      <c r="M1094" s="189"/>
      <c r="N1094" s="189"/>
      <c r="O1094" s="189"/>
      <c r="P1094" s="189"/>
      <c r="Q1094" s="190">
        <f t="shared" si="60"/>
        <v>0</v>
      </c>
      <c r="R1094" s="190"/>
    </row>
    <row r="1095" spans="1:18" ht="13.35" customHeight="1" x14ac:dyDescent="0.2">
      <c r="A1095" s="36">
        <v>17</v>
      </c>
      <c r="B1095" s="587" t="s">
        <v>87</v>
      </c>
      <c r="C1095" s="587"/>
      <c r="D1095" s="587"/>
      <c r="E1095" s="587"/>
      <c r="F1095" s="38"/>
      <c r="G1095" s="172" t="str">
        <f>IF(F1095=0,"",(F1095/('Relatório PCP - Tabela 3'!P$227*'Relatório PCP - Tabela 3'!Q$227))*1000)</f>
        <v/>
      </c>
      <c r="H1095" s="173">
        <f>IF('Relatório PCP - Tabela 3'!F$6='PCP - Tabela 2'!E$11,'PCP - Tabela 1'!K1084,IF('Relatório PCP - Tabela 3'!F$6='PCP - Tabela 2'!I$11,'PCP - Tabela 1'!L1084,IF('Relatório PCP - Tabela 3'!F$6='PCP - Tabela 2'!M$11,'PCP - Tabela 1'!M1084,IF('Relatório PCP - Tabela 3'!F$6='PCP - Tabela 2'!Q$11,'PCP - Tabela 1'!N1084,""))))</f>
        <v>0</v>
      </c>
      <c r="I1095" s="38"/>
      <c r="J1095" s="602" t="str">
        <f>IF(I1095=0,"",(I1095/('Relatório PCP - Tabela 3'!P$229*'Relatório PCP - Tabela 3'!Q$229))*1000)</f>
        <v/>
      </c>
      <c r="K1095" s="602"/>
      <c r="L1095" s="173">
        <f>IF('Relatório PCP - Tabela 3'!F$6='PCP - Tabela 2'!E$11,'PCP - Tabela 1'!F1123,IF('Relatório PCP - Tabela 3'!F$6='PCP - Tabela 2'!I$11,'PCP - Tabela 1'!G1123,IF('Relatório PCP - Tabela 3'!F$6='PCP - Tabela 2'!M$11,'PCP - Tabela 1'!H1123,IF('Relatório PCP - Tabela 3'!F$6='PCP - Tabela 2'!Q$11,'PCP - Tabela 1'!I1123,""))))</f>
        <v>0</v>
      </c>
      <c r="M1095" s="189"/>
      <c r="N1095" s="189"/>
      <c r="O1095" s="189"/>
      <c r="P1095" s="189"/>
      <c r="Q1095" s="190">
        <f t="shared" si="60"/>
        <v>0</v>
      </c>
      <c r="R1095" s="190"/>
    </row>
    <row r="1096" spans="1:18" ht="13.35" customHeight="1" x14ac:dyDescent="0.2">
      <c r="A1096" s="36">
        <v>18</v>
      </c>
      <c r="B1096" s="499" t="s">
        <v>89</v>
      </c>
      <c r="C1096" s="499"/>
      <c r="D1096" s="499"/>
      <c r="E1096" s="499"/>
      <c r="F1096" s="38"/>
      <c r="G1096" s="172" t="str">
        <f>IF(F1096=0,"",(F1096/('Relatório PCP - Tabela 3'!P$227*'Relatório PCP - Tabela 3'!Q$227))*1000)</f>
        <v/>
      </c>
      <c r="H1096" s="173">
        <f>IF('Relatório PCP - Tabela 3'!F$6='PCP - Tabela 2'!E$11,'PCP - Tabela 1'!K1085,IF('Relatório PCP - Tabela 3'!F$6='PCP - Tabela 2'!I$11,'PCP - Tabela 1'!L1085,IF('Relatório PCP - Tabela 3'!F$6='PCP - Tabela 2'!M$11,'PCP - Tabela 1'!M1085,IF('Relatório PCP - Tabela 3'!F$6='PCP - Tabela 2'!Q$11,'PCP - Tabela 1'!N1085,""))))</f>
        <v>0</v>
      </c>
      <c r="I1096" s="38"/>
      <c r="J1096" s="602" t="str">
        <f>IF(I1096=0,"",(I1096/('Relatório PCP - Tabela 3'!P$229*'Relatório PCP - Tabela 3'!Q$229))*1000)</f>
        <v/>
      </c>
      <c r="K1096" s="602"/>
      <c r="L1096" s="173">
        <f>IF('Relatório PCP - Tabela 3'!F$6='PCP - Tabela 2'!E$11,'PCP - Tabela 1'!F1124,IF('Relatório PCP - Tabela 3'!F$6='PCP - Tabela 2'!I$11,'PCP - Tabela 1'!G1124,IF('Relatório PCP - Tabela 3'!F$6='PCP - Tabela 2'!M$11,'PCP - Tabela 1'!H1124,IF('Relatório PCP - Tabela 3'!F$6='PCP - Tabela 2'!Q$11,'PCP - Tabela 1'!I1124,""))))</f>
        <v>0</v>
      </c>
      <c r="M1096" s="166"/>
      <c r="N1096" s="166"/>
      <c r="O1096" s="166"/>
      <c r="P1096" s="166"/>
      <c r="Q1096" s="190">
        <f t="shared" si="60"/>
        <v>0</v>
      </c>
      <c r="R1096" s="192"/>
    </row>
    <row r="1097" spans="1:18" ht="13.35" customHeight="1" x14ac:dyDescent="0.2">
      <c r="A1097" s="36">
        <v>19</v>
      </c>
      <c r="B1097" s="587" t="s">
        <v>92</v>
      </c>
      <c r="C1097" s="587"/>
      <c r="D1097" s="587"/>
      <c r="E1097" s="587"/>
      <c r="F1097" s="38"/>
      <c r="G1097" s="172" t="str">
        <f>IF(F1097=0,"",(F1097/('Relatório PCP - Tabela 3'!P$227*'Relatório PCP - Tabela 3'!Q$227))*1000)</f>
        <v/>
      </c>
      <c r="H1097" s="173">
        <f>IF('Relatório PCP - Tabela 3'!F$6='PCP - Tabela 2'!E$11,'PCP - Tabela 1'!K1086,IF('Relatório PCP - Tabela 3'!F$6='PCP - Tabela 2'!I$11,'PCP - Tabela 1'!L1086,IF('Relatório PCP - Tabela 3'!F$6='PCP - Tabela 2'!M$11,'PCP - Tabela 1'!M1086,IF('Relatório PCP - Tabela 3'!F$6='PCP - Tabela 2'!Q$11,'PCP - Tabela 1'!N1086,""))))</f>
        <v>0</v>
      </c>
      <c r="I1097" s="38"/>
      <c r="J1097" s="602" t="str">
        <f>IF(I1097=0,"",(I1097/('Relatório PCP - Tabela 3'!P$229*'Relatório PCP - Tabela 3'!Q$229))*1000)</f>
        <v/>
      </c>
      <c r="K1097" s="602"/>
      <c r="L1097" s="173">
        <f>IF('Relatório PCP - Tabela 3'!F$6='PCP - Tabela 2'!E$11,'PCP - Tabela 1'!F1125,IF('Relatório PCP - Tabela 3'!F$6='PCP - Tabela 2'!I$11,'PCP - Tabela 1'!G1125,IF('Relatório PCP - Tabela 3'!F$6='PCP - Tabela 2'!M$11,'PCP - Tabela 1'!H1125,IF('Relatório PCP - Tabela 3'!F$6='PCP - Tabela 2'!Q$11,'PCP - Tabela 1'!I1125,""))))</f>
        <v>0</v>
      </c>
      <c r="M1097" s="189"/>
      <c r="N1097" s="189"/>
      <c r="O1097" s="189"/>
      <c r="P1097" s="189"/>
      <c r="Q1097" s="190">
        <f t="shared" si="60"/>
        <v>0</v>
      </c>
      <c r="R1097" s="190"/>
    </row>
    <row r="1098" spans="1:18" ht="13.35" customHeight="1" x14ac:dyDescent="0.2">
      <c r="A1098" s="44"/>
      <c r="B1098" s="499" t="s">
        <v>220</v>
      </c>
      <c r="C1098" s="499"/>
      <c r="D1098" s="499"/>
      <c r="E1098" s="499"/>
      <c r="F1098" s="178"/>
      <c r="G1098" s="193"/>
      <c r="H1098" s="180"/>
      <c r="I1098" s="178"/>
      <c r="J1098" s="609"/>
      <c r="K1098" s="609"/>
      <c r="L1098" s="180"/>
      <c r="M1098" s="189"/>
      <c r="N1098" s="189"/>
      <c r="O1098" s="189"/>
      <c r="P1098" s="189"/>
      <c r="Q1098" s="190"/>
      <c r="R1098" s="190"/>
    </row>
    <row r="1099" spans="1:18" ht="13.35" customHeight="1" x14ac:dyDescent="0.2">
      <c r="A1099" s="36">
        <v>20</v>
      </c>
      <c r="B1099" s="600" t="str">
        <f>B1061</f>
        <v/>
      </c>
      <c r="C1099" s="600"/>
      <c r="D1099" s="600"/>
      <c r="E1099" s="600"/>
      <c r="F1099" s="38"/>
      <c r="G1099" s="172" t="str">
        <f>IF(F1099=0,"",(F1099/('Relatório PCP - Tabela 3'!P$227*'Relatório PCP - Tabela 3'!Q$227))*1000)</f>
        <v/>
      </c>
      <c r="H1099" s="173">
        <f>IF('Relatório PCP - Tabela 3'!F$6='PCP - Tabela 2'!E$11,'PCP - Tabela 1'!K1088,IF('Relatório PCP - Tabela 3'!F$6='PCP - Tabela 2'!I$11,'PCP - Tabela 1'!L1088,IF('Relatório PCP - Tabela 3'!F$6='PCP - Tabela 2'!M$11,'PCP - Tabela 1'!M1088,IF('Relatório PCP - Tabela 3'!F$6='PCP - Tabela 2'!Q$11,'PCP - Tabela 1'!N1088,""))))</f>
        <v>0</v>
      </c>
      <c r="I1099" s="38"/>
      <c r="J1099" s="602" t="str">
        <f>IF(I1099=0,"",(I1099/('Relatório PCP - Tabela 3'!P$229*'Relatório PCP - Tabela 3'!Q$229))*1000)</f>
        <v/>
      </c>
      <c r="K1099" s="602"/>
      <c r="L1099" s="173">
        <f>IF('Relatório PCP - Tabela 3'!F$6='PCP - Tabela 2'!E$11,'PCP - Tabela 1'!F1127,IF('Relatório PCP - Tabela 3'!F$6='PCP - Tabela 2'!I$11,'PCP - Tabela 1'!G1127,IF('Relatório PCP - Tabela 3'!F$6='PCP - Tabela 2'!M$11,'PCP - Tabela 1'!H1127,IF('Relatório PCP - Tabela 3'!F$6='PCP - Tabela 2'!Q$11,'PCP - Tabela 1'!I1127,""))))</f>
        <v>0</v>
      </c>
      <c r="M1099" s="189"/>
      <c r="N1099" s="189"/>
      <c r="O1099" s="189"/>
      <c r="P1099" s="189"/>
      <c r="Q1099" s="190">
        <f>F1099+I1099</f>
        <v>0</v>
      </c>
      <c r="R1099" s="190"/>
    </row>
    <row r="1100" spans="1:18" ht="13.35" customHeight="1" x14ac:dyDescent="0.2">
      <c r="A1100" s="36">
        <v>21</v>
      </c>
      <c r="B1100" s="564" t="str">
        <f>B1062</f>
        <v/>
      </c>
      <c r="C1100" s="564"/>
      <c r="D1100" s="564"/>
      <c r="E1100" s="564"/>
      <c r="F1100" s="38"/>
      <c r="G1100" s="172" t="str">
        <f>IF(F1100=0,"",(F1100/('Relatório PCP - Tabela 3'!P$227*'Relatório PCP - Tabela 3'!Q$227))*1000)</f>
        <v/>
      </c>
      <c r="H1100" s="173">
        <f>IF('Relatório PCP - Tabela 3'!F$6='PCP - Tabela 2'!E$11,'PCP - Tabela 1'!K1089,IF('Relatório PCP - Tabela 3'!F$6='PCP - Tabela 2'!I$11,'PCP - Tabela 1'!L1089,IF('Relatório PCP - Tabela 3'!F$6='PCP - Tabela 2'!M$11,'PCP - Tabela 1'!M1089,IF('Relatório PCP - Tabela 3'!F$6='PCP - Tabela 2'!Q$11,'PCP - Tabela 1'!N1089,""))))</f>
        <v>0</v>
      </c>
      <c r="I1100" s="38"/>
      <c r="J1100" s="602" t="str">
        <f>IF(I1100=0,"",(I1100/('Relatório PCP - Tabela 3'!P$229*'Relatório PCP - Tabela 3'!Q$229))*1000)</f>
        <v/>
      </c>
      <c r="K1100" s="602"/>
      <c r="L1100" s="173">
        <f>IF('Relatório PCP - Tabela 3'!F$6='PCP - Tabela 2'!E$11,'PCP - Tabela 1'!F1128,IF('Relatório PCP - Tabela 3'!F$6='PCP - Tabela 2'!I$11,'PCP - Tabela 1'!G1128,IF('Relatório PCP - Tabela 3'!F$6='PCP - Tabela 2'!M$11,'PCP - Tabela 1'!H1128,IF('Relatório PCP - Tabela 3'!F$6='PCP - Tabela 2'!Q$11,'PCP - Tabela 1'!I1128,""))))</f>
        <v>0</v>
      </c>
      <c r="M1100" s="189"/>
      <c r="N1100" s="189"/>
      <c r="O1100" s="189"/>
      <c r="P1100" s="189"/>
      <c r="Q1100" s="190">
        <f>F1100+I1100</f>
        <v>0</v>
      </c>
      <c r="R1100" s="190"/>
    </row>
    <row r="1101" spans="1:18" ht="13.35" customHeight="1" x14ac:dyDescent="0.2">
      <c r="A1101" s="36">
        <v>22</v>
      </c>
      <c r="B1101" s="600" t="str">
        <f>B1063</f>
        <v/>
      </c>
      <c r="C1101" s="600"/>
      <c r="D1101" s="600"/>
      <c r="E1101" s="600"/>
      <c r="F1101" s="38"/>
      <c r="G1101" s="172" t="str">
        <f>IF(F1101=0,"",(F1101/('Relatório PCP - Tabela 3'!P$227*'Relatório PCP - Tabela 3'!Q$227))*1000)</f>
        <v/>
      </c>
      <c r="H1101" s="173">
        <f>IF('Relatório PCP - Tabela 3'!F$6='PCP - Tabela 2'!E$11,'PCP - Tabela 1'!K1090,IF('Relatório PCP - Tabela 3'!F$6='PCP - Tabela 2'!I$11,'PCP - Tabela 1'!L1090,IF('Relatório PCP - Tabela 3'!F$6='PCP - Tabela 2'!M$11,'PCP - Tabela 1'!M1090,IF('Relatório PCP - Tabela 3'!F$6='PCP - Tabela 2'!Q$11,'PCP - Tabela 1'!N1090,""))))</f>
        <v>0</v>
      </c>
      <c r="I1101" s="38"/>
      <c r="J1101" s="602" t="str">
        <f>IF(I1101=0,"",(I1101/('Relatório PCP - Tabela 3'!P$229*'Relatório PCP - Tabela 3'!Q$229))*1000)</f>
        <v/>
      </c>
      <c r="K1101" s="602"/>
      <c r="L1101" s="173">
        <f>IF('Relatório PCP - Tabela 3'!F$6='PCP - Tabela 2'!E$11,'PCP - Tabela 1'!F1129,IF('Relatório PCP - Tabela 3'!F$6='PCP - Tabela 2'!I$11,'PCP - Tabela 1'!G1129,IF('Relatório PCP - Tabela 3'!F$6='PCP - Tabela 2'!M$11,'PCP - Tabela 1'!H1129,IF('Relatório PCP - Tabela 3'!F$6='PCP - Tabela 2'!Q$11,'PCP - Tabela 1'!I1129,""))))</f>
        <v>0</v>
      </c>
      <c r="M1101" s="4"/>
      <c r="N1101" s="4"/>
      <c r="O1101" s="4"/>
      <c r="P1101" s="4"/>
      <c r="Q1101" s="190">
        <f>F1101+I1101</f>
        <v>0</v>
      </c>
    </row>
    <row r="1102" spans="1:18" ht="13.35" customHeight="1" x14ac:dyDescent="0.2">
      <c r="A1102" s="36">
        <v>23</v>
      </c>
      <c r="B1102" s="600" t="str">
        <f>B1064</f>
        <v/>
      </c>
      <c r="C1102" s="600"/>
      <c r="D1102" s="600"/>
      <c r="E1102" s="600"/>
      <c r="F1102" s="38"/>
      <c r="G1102" s="172" t="str">
        <f>IF(F1102=0,"",(F1102/('Relatório PCP - Tabela 3'!P$227*'Relatório PCP - Tabela 3'!Q$227))*1000)</f>
        <v/>
      </c>
      <c r="H1102" s="173">
        <f>IF('Relatório PCP - Tabela 3'!F$6='PCP - Tabela 2'!E$11,'PCP - Tabela 1'!K1091,IF('Relatório PCP - Tabela 3'!F$6='PCP - Tabela 2'!I$11,'PCP - Tabela 1'!L1091,IF('Relatório PCP - Tabela 3'!F$6='PCP - Tabela 2'!M$11,'PCP - Tabela 1'!M1091,IF('Relatório PCP - Tabela 3'!F$6='PCP - Tabela 2'!Q$11,'PCP - Tabela 1'!N1091,""))))</f>
        <v>0</v>
      </c>
      <c r="I1102" s="38"/>
      <c r="J1102" s="602" t="str">
        <f>IF(I1102=0,"",(I1102/('Relatório PCP - Tabela 3'!P$229*'Relatório PCP - Tabela 3'!Q$229))*1000)</f>
        <v/>
      </c>
      <c r="K1102" s="602"/>
      <c r="L1102" s="173">
        <f>IF('Relatório PCP - Tabela 3'!F$6='PCP - Tabela 2'!E$11,'PCP - Tabela 1'!F1130,IF('Relatório PCP - Tabela 3'!F$6='PCP - Tabela 2'!I$11,'PCP - Tabela 1'!G1130,IF('Relatório PCP - Tabela 3'!F$6='PCP - Tabela 2'!M$11,'PCP - Tabela 1'!H1130,IF('Relatório PCP - Tabela 3'!F$6='PCP - Tabela 2'!Q$11,'PCP - Tabela 1'!I1130,""))))</f>
        <v>0</v>
      </c>
      <c r="M1102" s="4"/>
      <c r="N1102" s="4"/>
      <c r="O1102" s="4"/>
      <c r="P1102" s="4"/>
      <c r="Q1102" s="190">
        <f>F1102+I1102</f>
        <v>0</v>
      </c>
    </row>
    <row r="1103" spans="1:18" ht="13.35" customHeight="1" x14ac:dyDescent="0.2">
      <c r="A1103" s="36">
        <v>24</v>
      </c>
      <c r="B1103" s="564" t="str">
        <f>B1065</f>
        <v/>
      </c>
      <c r="C1103" s="564"/>
      <c r="D1103" s="564"/>
      <c r="E1103" s="564"/>
      <c r="F1103" s="38"/>
      <c r="G1103" s="172" t="str">
        <f>IF(F1103=0,"",(F1103/('Relatório PCP - Tabela 3'!P$227*'Relatório PCP - Tabela 3'!Q$227))*1000)</f>
        <v/>
      </c>
      <c r="H1103" s="173">
        <f>IF('Relatório PCP - Tabela 3'!F$6='PCP - Tabela 2'!E$11,'PCP - Tabela 1'!K1092,IF('Relatório PCP - Tabela 3'!F$6='PCP - Tabela 2'!I$11,'PCP - Tabela 1'!L1092,IF('Relatório PCP - Tabela 3'!F$6='PCP - Tabela 2'!M$11,'PCP - Tabela 1'!M1092,IF('Relatório PCP - Tabela 3'!F$6='PCP - Tabela 2'!Q$11,'PCP - Tabela 1'!N1092,""))))</f>
        <v>0</v>
      </c>
      <c r="I1103" s="38"/>
      <c r="J1103" s="602" t="str">
        <f>IF(I1103=0,"",(I1103/('Relatório PCP - Tabela 3'!P$229*'Relatório PCP - Tabela 3'!Q$229))*1000)</f>
        <v/>
      </c>
      <c r="K1103" s="602"/>
      <c r="L1103" s="173">
        <f>IF('Relatório PCP - Tabela 3'!F$6='PCP - Tabela 2'!E$11,'PCP - Tabela 1'!F1131,IF('Relatório PCP - Tabela 3'!F$6='PCP - Tabela 2'!I$11,'PCP - Tabela 1'!G1131,IF('Relatório PCP - Tabela 3'!F$6='PCP - Tabela 2'!M$11,'PCP - Tabela 1'!H1131,IF('Relatório PCP - Tabela 3'!F$6='PCP - Tabela 2'!Q$11,'PCP - Tabela 1'!I1131,""))))</f>
        <v>0</v>
      </c>
      <c r="M1103" s="4"/>
      <c r="N1103" s="4"/>
      <c r="O1103" s="4"/>
      <c r="P1103" s="4"/>
      <c r="Q1103" s="190">
        <f>F1103+I1103</f>
        <v>0</v>
      </c>
    </row>
    <row r="1104" spans="1:18" ht="6" customHeight="1" x14ac:dyDescent="0.2">
      <c r="A1104" s="32"/>
      <c r="B1104" s="35"/>
      <c r="C1104" s="35"/>
      <c r="D1104" s="35"/>
      <c r="E1104" s="35"/>
      <c r="J1104" s="13"/>
      <c r="K1104" s="13"/>
      <c r="O1104" s="13"/>
      <c r="P1104" s="13"/>
    </row>
    <row r="1105" spans="1:18" ht="22.5" customHeight="1" x14ac:dyDescent="0.25">
      <c r="A1105" s="497" t="s">
        <v>19</v>
      </c>
      <c r="B1105" s="497"/>
      <c r="C1105" s="497"/>
      <c r="D1105" s="497"/>
      <c r="E1105" s="505" t="str">
        <f>E1067</f>
        <v>3R Petroleum</v>
      </c>
      <c r="F1105" s="505"/>
      <c r="G1105" s="505"/>
      <c r="H1105" s="505"/>
      <c r="I1105" s="505"/>
      <c r="K1105" s="486" t="s">
        <v>21</v>
      </c>
      <c r="L1105" s="486"/>
      <c r="M1105" s="486"/>
      <c r="N1105" s="486"/>
      <c r="O1105" s="486"/>
      <c r="P1105" s="158"/>
    </row>
    <row r="1106" spans="1:18" ht="6" customHeight="1" x14ac:dyDescent="0.2">
      <c r="I1106" s="22"/>
      <c r="K1106" s="22"/>
      <c r="L1106" s="22"/>
      <c r="M1106" s="22"/>
      <c r="N1106" s="22"/>
      <c r="O1106" s="22"/>
      <c r="P1106" s="22"/>
    </row>
    <row r="1107" spans="1:18" ht="16.5" customHeight="1" x14ac:dyDescent="0.2">
      <c r="A1107" s="487" t="s">
        <v>95</v>
      </c>
      <c r="B1107" s="511">
        <f>B1069</f>
        <v>5</v>
      </c>
      <c r="C1107" s="13"/>
      <c r="D1107" s="483" t="s">
        <v>250</v>
      </c>
      <c r="E1107" s="483"/>
      <c r="F1107" s="483"/>
      <c r="G1107" s="483"/>
      <c r="H1107" s="483"/>
      <c r="I1107" s="483"/>
      <c r="K1107" s="586" t="s">
        <v>222</v>
      </c>
      <c r="L1107" s="586"/>
      <c r="M1107" s="586"/>
      <c r="N1107" s="586"/>
      <c r="O1107" s="586"/>
      <c r="P1107" s="159"/>
    </row>
    <row r="1108" spans="1:18" ht="14.25" customHeight="1" x14ac:dyDescent="0.2">
      <c r="A1108" s="487"/>
      <c r="B1108" s="511"/>
      <c r="C1108" s="13"/>
      <c r="D1108" s="483" t="s">
        <v>7</v>
      </c>
      <c r="E1108" s="483"/>
      <c r="F1108" s="483"/>
      <c r="G1108" s="483" t="s">
        <v>8</v>
      </c>
      <c r="H1108" s="483"/>
      <c r="I1108" s="483"/>
    </row>
    <row r="1109" spans="1:18" ht="14.25" customHeight="1" x14ac:dyDescent="0.25">
      <c r="A1109" s="477" t="s">
        <v>4</v>
      </c>
      <c r="B1109" s="477"/>
      <c r="C1109" s="23"/>
      <c r="D1109" s="14" t="s">
        <v>9</v>
      </c>
      <c r="E1109" s="14" t="s">
        <v>10</v>
      </c>
      <c r="F1109" s="14" t="s">
        <v>11</v>
      </c>
      <c r="G1109" s="14" t="s">
        <v>9</v>
      </c>
      <c r="H1109" s="14" t="s">
        <v>10</v>
      </c>
      <c r="I1109" s="14" t="s">
        <v>11</v>
      </c>
      <c r="K1109" s="593" t="s">
        <v>223</v>
      </c>
      <c r="L1109" s="593"/>
      <c r="M1109" s="593"/>
      <c r="N1109" s="593"/>
      <c r="O1109" s="593"/>
      <c r="P1109" s="22"/>
    </row>
    <row r="1110" spans="1:18" ht="13.5" customHeight="1" x14ac:dyDescent="0.2">
      <c r="A1110" s="551">
        <f>A1072</f>
        <v>44986</v>
      </c>
      <c r="B1110" s="551"/>
      <c r="C1110" s="23"/>
      <c r="D1110" s="72">
        <f t="shared" ref="D1110:I1110" si="61">D1072</f>
        <v>2</v>
      </c>
      <c r="E1110" s="72">
        <f t="shared" si="61"/>
        <v>8</v>
      </c>
      <c r="F1110" s="73">
        <f t="shared" si="61"/>
        <v>2022</v>
      </c>
      <c r="G1110" s="72">
        <f t="shared" si="61"/>
        <v>31</v>
      </c>
      <c r="H1110" s="72">
        <f t="shared" si="61"/>
        <v>12</v>
      </c>
      <c r="I1110" s="73">
        <f t="shared" si="61"/>
        <v>2022</v>
      </c>
      <c r="K1110" s="594" t="s">
        <v>25</v>
      </c>
      <c r="L1110" s="594"/>
      <c r="M1110" s="594"/>
      <c r="N1110" s="594"/>
      <c r="O1110" s="594"/>
      <c r="P1110" s="22"/>
      <c r="Q1110" s="14" t="s">
        <v>551</v>
      </c>
    </row>
    <row r="1111" spans="1:18" ht="6" customHeight="1" x14ac:dyDescent="0.2"/>
    <row r="1112" spans="1:18" ht="16.5" customHeight="1" x14ac:dyDescent="0.2">
      <c r="A1112" s="586" t="s">
        <v>522</v>
      </c>
      <c r="B1112" s="586"/>
      <c r="C1112" s="586"/>
      <c r="D1112" s="586"/>
      <c r="E1112" s="586"/>
      <c r="F1112" s="586"/>
      <c r="G1112" s="586"/>
      <c r="H1112" s="586"/>
      <c r="I1112" s="586"/>
      <c r="J1112" s="586"/>
      <c r="K1112" s="586"/>
      <c r="L1112" s="586"/>
      <c r="M1112" s="52"/>
      <c r="N1112" s="52"/>
      <c r="O1112" s="52"/>
      <c r="P1112" s="52"/>
      <c r="Q1112" s="52"/>
    </row>
    <row r="1113" spans="1:18" ht="13.7" customHeight="1" x14ac:dyDescent="0.2">
      <c r="A1113" s="603" t="s">
        <v>31</v>
      </c>
      <c r="B1113" s="502" t="s">
        <v>98</v>
      </c>
      <c r="C1113" s="502"/>
      <c r="D1113" s="502"/>
      <c r="E1113" s="502"/>
      <c r="F1113" s="604" t="str">
        <f>'Relatório PCP - Tabela 3'!A231</f>
        <v/>
      </c>
      <c r="G1113" s="604"/>
      <c r="H1113" s="604"/>
      <c r="I1113" s="604" t="str">
        <f>'Relatório PCP - Tabela 3'!A233</f>
        <v/>
      </c>
      <c r="J1113" s="604"/>
      <c r="K1113" s="604"/>
      <c r="L1113" s="604"/>
      <c r="M1113" s="52"/>
      <c r="N1113" s="52"/>
      <c r="O1113" s="52"/>
      <c r="P1113" s="52"/>
      <c r="Q1113" s="52"/>
    </row>
    <row r="1114" spans="1:18" ht="12.75" customHeight="1" x14ac:dyDescent="0.2">
      <c r="A1114" s="603"/>
      <c r="B1114" s="502"/>
      <c r="C1114" s="502"/>
      <c r="D1114" s="502"/>
      <c r="E1114" s="502"/>
      <c r="F1114" s="182" t="s">
        <v>40</v>
      </c>
      <c r="G1114" s="167" t="s">
        <v>40</v>
      </c>
      <c r="H1114" s="183" t="s">
        <v>523</v>
      </c>
      <c r="I1114" s="182" t="s">
        <v>40</v>
      </c>
      <c r="J1114" s="608" t="s">
        <v>40</v>
      </c>
      <c r="K1114" s="608"/>
      <c r="L1114" s="183" t="s">
        <v>523</v>
      </c>
      <c r="M1114" s="52"/>
      <c r="N1114" s="52"/>
      <c r="O1114" s="52"/>
      <c r="P1114" s="52"/>
      <c r="Q1114" s="52"/>
    </row>
    <row r="1115" spans="1:18" ht="12.75" customHeight="1" x14ac:dyDescent="0.25">
      <c r="A1115" s="603"/>
      <c r="B1115" s="502"/>
      <c r="C1115" s="502"/>
      <c r="D1115" s="502"/>
      <c r="E1115" s="502"/>
      <c r="F1115" s="184" t="s">
        <v>480</v>
      </c>
      <c r="G1115" s="168" t="s">
        <v>499</v>
      </c>
      <c r="H1115" s="185" t="s">
        <v>524</v>
      </c>
      <c r="I1115" s="184" t="s">
        <v>480</v>
      </c>
      <c r="J1115" s="606" t="s">
        <v>499</v>
      </c>
      <c r="K1115" s="606"/>
      <c r="L1115" s="185" t="s">
        <v>524</v>
      </c>
      <c r="M1115" s="52"/>
      <c r="N1115" s="52"/>
      <c r="O1115" s="52"/>
      <c r="P1115" s="52"/>
      <c r="Q1115" s="52"/>
    </row>
    <row r="1116" spans="1:18" ht="13.5" customHeight="1" x14ac:dyDescent="0.25">
      <c r="A1116" s="603"/>
      <c r="B1116" s="502"/>
      <c r="C1116" s="502"/>
      <c r="D1116" s="502"/>
      <c r="E1116" s="502"/>
      <c r="F1116" s="186" t="s">
        <v>481</v>
      </c>
      <c r="G1116" s="187" t="s">
        <v>504</v>
      </c>
      <c r="H1116" s="188" t="s">
        <v>504</v>
      </c>
      <c r="I1116" s="186" t="s">
        <v>481</v>
      </c>
      <c r="J1116" s="607" t="s">
        <v>504</v>
      </c>
      <c r="K1116" s="607"/>
      <c r="L1116" s="188" t="s">
        <v>504</v>
      </c>
      <c r="M1116" s="52"/>
      <c r="N1116" s="52"/>
      <c r="O1116" s="52"/>
      <c r="P1116" s="52"/>
      <c r="Q1116" s="52"/>
    </row>
    <row r="1117" spans="1:18" ht="13.35" customHeight="1" x14ac:dyDescent="0.2">
      <c r="A1117" s="36">
        <v>1</v>
      </c>
      <c r="B1117" s="587" t="s">
        <v>55</v>
      </c>
      <c r="C1117" s="587"/>
      <c r="D1117" s="587"/>
      <c r="E1117" s="587"/>
      <c r="F1117" s="38"/>
      <c r="G1117" s="172" t="str">
        <f>IF(F1117=0,"",(F1117/('Relatório PCP - Tabela 3'!P$231*'Relatório PCP - Tabela 3'!Q$231))*1000)</f>
        <v/>
      </c>
      <c r="H1117" s="173">
        <f>IF('Relatório PCP - Tabela 3'!F$6='PCP - Tabela 2'!E$11,'PCP - Tabela 1'!K1107,IF('Relatório PCP - Tabela 3'!F$6='PCP - Tabela 2'!I$11,'PCP - Tabela 1'!L1107,IF('Relatório PCP - Tabela 3'!F$6='PCP - Tabela 2'!M$11,'PCP - Tabela 1'!M1107,IF('Relatório PCP - Tabela 3'!F$6='PCP - Tabela 2'!Q$11,'PCP - Tabela 1'!N1107,""))))</f>
        <v>0</v>
      </c>
      <c r="I1117" s="38"/>
      <c r="J1117" s="602" t="str">
        <f>IF(I1117=0,"",(I1117/('Relatório PCP - Tabela 3'!P$233*'Relatório PCP - Tabela 3'!Q$233))*1000)</f>
        <v/>
      </c>
      <c r="K1117" s="602"/>
      <c r="L1117" s="173">
        <f>IF('Relatório PCP - Tabela 3'!F$6='PCP - Tabela 2'!E$11,'PCP - Tabela 1'!F1146,IF('Relatório PCP - Tabela 3'!F$6='PCP - Tabela 2'!I$11,'PCP - Tabela 1'!G1146,IF('Relatório PCP - Tabela 3'!F$6='PCP - Tabela 2'!M$11,'PCP - Tabela 1'!H1146,IF('Relatório PCP - Tabela 3'!F$6='PCP - Tabela 2'!Q$11,'PCP - Tabela 1'!I1146,""))))</f>
        <v>0</v>
      </c>
      <c r="M1117" s="189"/>
      <c r="N1117" s="189"/>
      <c r="O1117" s="189"/>
      <c r="P1117" s="189"/>
      <c r="Q1117" s="190">
        <f t="shared" ref="Q1117:Q1135" si="62">F1117+I1117</f>
        <v>0</v>
      </c>
      <c r="R1117" s="190"/>
    </row>
    <row r="1118" spans="1:18" ht="13.35" customHeight="1" x14ac:dyDescent="0.2">
      <c r="A1118" s="36">
        <v>2</v>
      </c>
      <c r="B1118" s="587" t="s">
        <v>57</v>
      </c>
      <c r="C1118" s="587"/>
      <c r="D1118" s="587"/>
      <c r="E1118" s="587"/>
      <c r="F1118" s="38"/>
      <c r="G1118" s="172" t="str">
        <f>IF(F1118=0,"",(F1118/('Relatório PCP - Tabela 3'!P$231*'Relatório PCP - Tabela 3'!Q$231))*1000)</f>
        <v/>
      </c>
      <c r="H1118" s="173">
        <f>IF('Relatório PCP - Tabela 3'!F$6='PCP - Tabela 2'!E$11,'PCP - Tabela 1'!K1108,IF('Relatório PCP - Tabela 3'!F$6='PCP - Tabela 2'!I$11,'PCP - Tabela 1'!L1108,IF('Relatório PCP - Tabela 3'!F$6='PCP - Tabela 2'!M$11,'PCP - Tabela 1'!M1108,IF('Relatório PCP - Tabela 3'!F$6='PCP - Tabela 2'!Q$11,'PCP - Tabela 1'!N1108,""))))</f>
        <v>0</v>
      </c>
      <c r="I1118" s="38"/>
      <c r="J1118" s="602" t="str">
        <f>IF(I1118=0,"",(I1118/('Relatório PCP - Tabela 3'!P$233*'Relatório PCP - Tabela 3'!Q$233))*1000)</f>
        <v/>
      </c>
      <c r="K1118" s="602"/>
      <c r="L1118" s="173">
        <f>IF('Relatório PCP - Tabela 3'!F$6='PCP - Tabela 2'!E$11,'PCP - Tabela 1'!F1147,IF('Relatório PCP - Tabela 3'!F$6='PCP - Tabela 2'!I$11,'PCP - Tabela 1'!G1147,IF('Relatório PCP - Tabela 3'!F$6='PCP - Tabela 2'!M$11,'PCP - Tabela 1'!H1147,IF('Relatório PCP - Tabela 3'!F$6='PCP - Tabela 2'!Q$11,'PCP - Tabela 1'!I1147,""))))</f>
        <v>0</v>
      </c>
      <c r="M1118" s="189"/>
      <c r="N1118" s="189"/>
      <c r="O1118" s="189"/>
      <c r="P1118" s="189"/>
      <c r="Q1118" s="190">
        <f t="shared" si="62"/>
        <v>0</v>
      </c>
      <c r="R1118" s="190"/>
    </row>
    <row r="1119" spans="1:18" ht="13.35" customHeight="1" x14ac:dyDescent="0.2">
      <c r="A1119" s="36">
        <v>3</v>
      </c>
      <c r="B1119" s="587" t="s">
        <v>59</v>
      </c>
      <c r="C1119" s="587"/>
      <c r="D1119" s="587"/>
      <c r="E1119" s="587"/>
      <c r="F1119" s="38"/>
      <c r="G1119" s="172" t="str">
        <f>IF(F1119=0,"",(F1119/('Relatório PCP - Tabela 3'!P$231*'Relatório PCP - Tabela 3'!Q$231))*1000)</f>
        <v/>
      </c>
      <c r="H1119" s="173">
        <f>IF('Relatório PCP - Tabela 3'!F$6='PCP - Tabela 2'!E$11,'PCP - Tabela 1'!K1109,IF('Relatório PCP - Tabela 3'!F$6='PCP - Tabela 2'!I$11,'PCP - Tabela 1'!L1109,IF('Relatório PCP - Tabela 3'!F$6='PCP - Tabela 2'!M$11,'PCP - Tabela 1'!M1109,IF('Relatório PCP - Tabela 3'!F$6='PCP - Tabela 2'!Q$11,'PCP - Tabela 1'!N1109,""))))</f>
        <v>0</v>
      </c>
      <c r="I1119" s="38"/>
      <c r="J1119" s="602" t="str">
        <f>IF(I1119=0,"",(I1119/('Relatório PCP - Tabela 3'!P$233*'Relatório PCP - Tabela 3'!Q$233))*1000)</f>
        <v/>
      </c>
      <c r="K1119" s="602"/>
      <c r="L1119" s="173">
        <f>IF('Relatório PCP - Tabela 3'!F$6='PCP - Tabela 2'!E$11,'PCP - Tabela 1'!F1148,IF('Relatório PCP - Tabela 3'!F$6='PCP - Tabela 2'!I$11,'PCP - Tabela 1'!G1148,IF('Relatório PCP - Tabela 3'!F$6='PCP - Tabela 2'!M$11,'PCP - Tabela 1'!H1148,IF('Relatório PCP - Tabela 3'!F$6='PCP - Tabela 2'!Q$11,'PCP - Tabela 1'!I1148,""))))</f>
        <v>0</v>
      </c>
      <c r="M1119" s="189"/>
      <c r="N1119" s="189"/>
      <c r="O1119" s="189"/>
      <c r="P1119" s="189"/>
      <c r="Q1119" s="190">
        <f t="shared" si="62"/>
        <v>0</v>
      </c>
      <c r="R1119" s="190"/>
    </row>
    <row r="1120" spans="1:18" ht="13.35" customHeight="1" x14ac:dyDescent="0.2">
      <c r="A1120" s="36">
        <v>4</v>
      </c>
      <c r="B1120" s="587" t="s">
        <v>61</v>
      </c>
      <c r="C1120" s="587"/>
      <c r="D1120" s="587"/>
      <c r="E1120" s="587"/>
      <c r="F1120" s="38"/>
      <c r="G1120" s="172" t="str">
        <f>IF(F1120=0,"",(F1120/('Relatório PCP - Tabela 3'!P$231*'Relatório PCP - Tabela 3'!Q$231))*1000)</f>
        <v/>
      </c>
      <c r="H1120" s="173">
        <f>IF('Relatório PCP - Tabela 3'!F$6='PCP - Tabela 2'!E$11,'PCP - Tabela 1'!K1110,IF('Relatório PCP - Tabela 3'!F$6='PCP - Tabela 2'!I$11,'PCP - Tabela 1'!L1110,IF('Relatório PCP - Tabela 3'!F$6='PCP - Tabela 2'!M$11,'PCP - Tabela 1'!M1110,IF('Relatório PCP - Tabela 3'!F$6='PCP - Tabela 2'!Q$11,'PCP - Tabela 1'!N1110,""))))</f>
        <v>0</v>
      </c>
      <c r="I1120" s="38"/>
      <c r="J1120" s="602" t="str">
        <f>IF(I1120=0,"",(I1120/('Relatório PCP - Tabela 3'!P$233*'Relatório PCP - Tabela 3'!Q$233))*1000)</f>
        <v/>
      </c>
      <c r="K1120" s="602"/>
      <c r="L1120" s="173">
        <f>IF('Relatório PCP - Tabela 3'!F$6='PCP - Tabela 2'!E$11,'PCP - Tabela 1'!F1149,IF('Relatório PCP - Tabela 3'!F$6='PCP - Tabela 2'!I$11,'PCP - Tabela 1'!G1149,IF('Relatório PCP - Tabela 3'!F$6='PCP - Tabela 2'!M$11,'PCP - Tabela 1'!H1149,IF('Relatório PCP - Tabela 3'!F$6='PCP - Tabela 2'!Q$11,'PCP - Tabela 1'!I1149,""))))</f>
        <v>0</v>
      </c>
      <c r="M1120" s="189"/>
      <c r="N1120" s="189"/>
      <c r="O1120" s="189"/>
      <c r="P1120" s="189"/>
      <c r="Q1120" s="190">
        <f t="shared" si="62"/>
        <v>0</v>
      </c>
      <c r="R1120" s="190"/>
    </row>
    <row r="1121" spans="1:18" ht="13.35" customHeight="1" x14ac:dyDescent="0.2">
      <c r="A1121" s="36">
        <v>5</v>
      </c>
      <c r="B1121" s="587" t="s">
        <v>63</v>
      </c>
      <c r="C1121" s="587"/>
      <c r="D1121" s="587"/>
      <c r="E1121" s="587"/>
      <c r="F1121" s="38"/>
      <c r="G1121" s="172" t="str">
        <f>IF(F1121=0,"",(F1121/('Relatório PCP - Tabela 3'!P$231*'Relatório PCP - Tabela 3'!Q$231))*1000)</f>
        <v/>
      </c>
      <c r="H1121" s="173">
        <f>IF('Relatório PCP - Tabela 3'!F$6='PCP - Tabela 2'!E$11,'PCP - Tabela 1'!K1111,IF('Relatório PCP - Tabela 3'!F$6='PCP - Tabela 2'!I$11,'PCP - Tabela 1'!L1111,IF('Relatório PCP - Tabela 3'!F$6='PCP - Tabela 2'!M$11,'PCP - Tabela 1'!M1111,IF('Relatório PCP - Tabela 3'!F$6='PCP - Tabela 2'!Q$11,'PCP - Tabela 1'!N1111,""))))</f>
        <v>0</v>
      </c>
      <c r="I1121" s="38"/>
      <c r="J1121" s="602" t="str">
        <f>IF(I1121=0,"",(I1121/('Relatório PCP - Tabela 3'!P$233*'Relatório PCP - Tabela 3'!Q$233))*1000)</f>
        <v/>
      </c>
      <c r="K1121" s="602"/>
      <c r="L1121" s="173">
        <f>IF('Relatório PCP - Tabela 3'!F$6='PCP - Tabela 2'!E$11,'PCP - Tabela 1'!F1150,IF('Relatório PCP - Tabela 3'!F$6='PCP - Tabela 2'!I$11,'PCP - Tabela 1'!G1150,IF('Relatório PCP - Tabela 3'!F$6='PCP - Tabela 2'!M$11,'PCP - Tabela 1'!H1150,IF('Relatório PCP - Tabela 3'!F$6='PCP - Tabela 2'!Q$11,'PCP - Tabela 1'!I1150,""))))</f>
        <v>0</v>
      </c>
      <c r="M1121" s="189"/>
      <c r="N1121" s="189"/>
      <c r="O1121" s="189"/>
      <c r="P1121" s="189"/>
      <c r="Q1121" s="190">
        <f t="shared" si="62"/>
        <v>0</v>
      </c>
      <c r="R1121" s="190"/>
    </row>
    <row r="1122" spans="1:18" ht="13.35" customHeight="1" x14ac:dyDescent="0.2">
      <c r="A1122" s="36">
        <v>6</v>
      </c>
      <c r="B1122" s="587" t="s">
        <v>65</v>
      </c>
      <c r="C1122" s="587"/>
      <c r="D1122" s="587"/>
      <c r="E1122" s="587"/>
      <c r="F1122" s="38"/>
      <c r="G1122" s="172" t="str">
        <f>IF(F1122=0,"",(F1122/('Relatório PCP - Tabela 3'!P$231*'Relatório PCP - Tabela 3'!Q$231))*1000)</f>
        <v/>
      </c>
      <c r="H1122" s="173">
        <f>IF('Relatório PCP - Tabela 3'!F$6='PCP - Tabela 2'!E$11,'PCP - Tabela 1'!K1112,IF('Relatório PCP - Tabela 3'!F$6='PCP - Tabela 2'!I$11,'PCP - Tabela 1'!L1112,IF('Relatório PCP - Tabela 3'!F$6='PCP - Tabela 2'!M$11,'PCP - Tabela 1'!M1112,IF('Relatório PCP - Tabela 3'!F$6='PCP - Tabela 2'!Q$11,'PCP - Tabela 1'!N1112,""))))</f>
        <v>0</v>
      </c>
      <c r="I1122" s="38"/>
      <c r="J1122" s="602" t="str">
        <f>IF(I1122=0,"",(I1122/('Relatório PCP - Tabela 3'!P$233*'Relatório PCP - Tabela 3'!Q$233))*1000)</f>
        <v/>
      </c>
      <c r="K1122" s="602"/>
      <c r="L1122" s="173">
        <f>IF('Relatório PCP - Tabela 3'!F$6='PCP - Tabela 2'!E$11,'PCP - Tabela 1'!F1151,IF('Relatório PCP - Tabela 3'!F$6='PCP - Tabela 2'!I$11,'PCP - Tabela 1'!G1151,IF('Relatório PCP - Tabela 3'!F$6='PCP - Tabela 2'!M$11,'PCP - Tabela 1'!H1151,IF('Relatório PCP - Tabela 3'!F$6='PCP - Tabela 2'!Q$11,'PCP - Tabela 1'!I1151,""))))</f>
        <v>0</v>
      </c>
      <c r="M1122" s="189"/>
      <c r="N1122" s="189"/>
      <c r="O1122" s="189"/>
      <c r="P1122" s="189"/>
      <c r="Q1122" s="190">
        <f t="shared" si="62"/>
        <v>0</v>
      </c>
      <c r="R1122" s="190"/>
    </row>
    <row r="1123" spans="1:18" ht="13.35" customHeight="1" x14ac:dyDescent="0.2">
      <c r="A1123" s="36">
        <v>7</v>
      </c>
      <c r="B1123" s="587" t="s">
        <v>67</v>
      </c>
      <c r="C1123" s="587"/>
      <c r="D1123" s="587"/>
      <c r="E1123" s="587"/>
      <c r="F1123" s="38"/>
      <c r="G1123" s="172" t="str">
        <f>IF(F1123=0,"",(F1123/('Relatório PCP - Tabela 3'!P$231*'Relatório PCP - Tabela 3'!Q$231))*1000)</f>
        <v/>
      </c>
      <c r="H1123" s="173">
        <f>IF('Relatório PCP - Tabela 3'!F$6='PCP - Tabela 2'!E$11,'PCP - Tabela 1'!K1113,IF('Relatório PCP - Tabela 3'!F$6='PCP - Tabela 2'!I$11,'PCP - Tabela 1'!L1113,IF('Relatório PCP - Tabela 3'!F$6='PCP - Tabela 2'!M$11,'PCP - Tabela 1'!M1113,IF('Relatório PCP - Tabela 3'!F$6='PCP - Tabela 2'!Q$11,'PCP - Tabela 1'!N1113,""))))</f>
        <v>0</v>
      </c>
      <c r="I1123" s="38"/>
      <c r="J1123" s="602" t="str">
        <f>IF(I1123=0,"",(I1123/('Relatório PCP - Tabela 3'!P$233*'Relatório PCP - Tabela 3'!Q$233))*1000)</f>
        <v/>
      </c>
      <c r="K1123" s="602"/>
      <c r="L1123" s="173">
        <f>IF('Relatório PCP - Tabela 3'!F$6='PCP - Tabela 2'!E$11,'PCP - Tabela 1'!F1152,IF('Relatório PCP - Tabela 3'!F$6='PCP - Tabela 2'!I$11,'PCP - Tabela 1'!G1152,IF('Relatório PCP - Tabela 3'!F$6='PCP - Tabela 2'!M$11,'PCP - Tabela 1'!H1152,IF('Relatório PCP - Tabela 3'!F$6='PCP - Tabela 2'!Q$11,'PCP - Tabela 1'!I1152,""))))</f>
        <v>0</v>
      </c>
      <c r="M1123" s="189"/>
      <c r="N1123" s="189"/>
      <c r="O1123" s="189"/>
      <c r="P1123" s="189"/>
      <c r="Q1123" s="190">
        <f t="shared" si="62"/>
        <v>0</v>
      </c>
      <c r="R1123" s="190"/>
    </row>
    <row r="1124" spans="1:18" ht="13.35" customHeight="1" x14ac:dyDescent="0.2">
      <c r="A1124" s="36">
        <v>8</v>
      </c>
      <c r="B1124" s="587" t="s">
        <v>69</v>
      </c>
      <c r="C1124" s="587"/>
      <c r="D1124" s="587"/>
      <c r="E1124" s="587"/>
      <c r="F1124" s="38"/>
      <c r="G1124" s="172" t="str">
        <f>IF(F1124=0,"",(F1124/('Relatório PCP - Tabela 3'!P$231*'Relatório PCP - Tabela 3'!Q$231))*1000)</f>
        <v/>
      </c>
      <c r="H1124" s="173">
        <f>IF('Relatório PCP - Tabela 3'!F$6='PCP - Tabela 2'!E$11,'PCP - Tabela 1'!K1114,IF('Relatório PCP - Tabela 3'!F$6='PCP - Tabela 2'!I$11,'PCP - Tabela 1'!L1114,IF('Relatório PCP - Tabela 3'!F$6='PCP - Tabela 2'!M$11,'PCP - Tabela 1'!M1114,IF('Relatório PCP - Tabela 3'!F$6='PCP - Tabela 2'!Q$11,'PCP - Tabela 1'!N1114,""))))</f>
        <v>0</v>
      </c>
      <c r="I1124" s="38"/>
      <c r="J1124" s="602" t="str">
        <f>IF(I1124=0,"",(I1124/('Relatório PCP - Tabela 3'!P$233*'Relatório PCP - Tabela 3'!Q$233))*1000)</f>
        <v/>
      </c>
      <c r="K1124" s="602"/>
      <c r="L1124" s="173">
        <f>IF('Relatório PCP - Tabela 3'!F$6='PCP - Tabela 2'!E$11,'PCP - Tabela 1'!F1153,IF('Relatório PCP - Tabela 3'!F$6='PCP - Tabela 2'!I$11,'PCP - Tabela 1'!G1153,IF('Relatório PCP - Tabela 3'!F$6='PCP - Tabela 2'!M$11,'PCP - Tabela 1'!H1153,IF('Relatório PCP - Tabela 3'!F$6='PCP - Tabela 2'!Q$11,'PCP - Tabela 1'!I1153,""))))</f>
        <v>0</v>
      </c>
      <c r="M1124" s="189"/>
      <c r="N1124" s="189"/>
      <c r="O1124" s="189"/>
      <c r="P1124" s="189"/>
      <c r="Q1124" s="190">
        <f t="shared" si="62"/>
        <v>0</v>
      </c>
      <c r="R1124" s="190"/>
    </row>
    <row r="1125" spans="1:18" ht="13.35" customHeight="1" x14ac:dyDescent="0.2">
      <c r="A1125" s="36">
        <v>9</v>
      </c>
      <c r="B1125" s="587" t="s">
        <v>71</v>
      </c>
      <c r="C1125" s="587"/>
      <c r="D1125" s="587"/>
      <c r="E1125" s="587"/>
      <c r="F1125" s="38"/>
      <c r="G1125" s="172" t="str">
        <f>IF(F1125=0,"",(F1125/('Relatório PCP - Tabela 3'!P$231*'Relatório PCP - Tabela 3'!Q$231))*1000)</f>
        <v/>
      </c>
      <c r="H1125" s="173">
        <f>IF('Relatório PCP - Tabela 3'!F$6='PCP - Tabela 2'!E$11,'PCP - Tabela 1'!K1115,IF('Relatório PCP - Tabela 3'!F$6='PCP - Tabela 2'!I$11,'PCP - Tabela 1'!L1115,IF('Relatório PCP - Tabela 3'!F$6='PCP - Tabela 2'!M$11,'PCP - Tabela 1'!M1115,IF('Relatório PCP - Tabela 3'!F$6='PCP - Tabela 2'!Q$11,'PCP - Tabela 1'!N1115,""))))</f>
        <v>0</v>
      </c>
      <c r="I1125" s="38"/>
      <c r="J1125" s="602" t="str">
        <f>IF(I1125=0,"",(I1125/('Relatório PCP - Tabela 3'!P$233*'Relatório PCP - Tabela 3'!Q$233))*1000)</f>
        <v/>
      </c>
      <c r="K1125" s="602"/>
      <c r="L1125" s="173">
        <f>IF('Relatório PCP - Tabela 3'!F$6='PCP - Tabela 2'!E$11,'PCP - Tabela 1'!F1154,IF('Relatório PCP - Tabela 3'!F$6='PCP - Tabela 2'!I$11,'PCP - Tabela 1'!G1154,IF('Relatório PCP - Tabela 3'!F$6='PCP - Tabela 2'!M$11,'PCP - Tabela 1'!H1154,IF('Relatório PCP - Tabela 3'!F$6='PCP - Tabela 2'!Q$11,'PCP - Tabela 1'!I1154,""))))</f>
        <v>0</v>
      </c>
      <c r="M1125" s="189"/>
      <c r="N1125" s="189"/>
      <c r="O1125" s="189"/>
      <c r="P1125" s="189"/>
      <c r="Q1125" s="190">
        <f t="shared" si="62"/>
        <v>0</v>
      </c>
      <c r="R1125" s="190"/>
    </row>
    <row r="1126" spans="1:18" ht="13.35" customHeight="1" x14ac:dyDescent="0.2">
      <c r="A1126" s="36">
        <v>10</v>
      </c>
      <c r="B1126" s="587" t="s">
        <v>73</v>
      </c>
      <c r="C1126" s="587"/>
      <c r="D1126" s="587"/>
      <c r="E1126" s="587"/>
      <c r="F1126" s="38"/>
      <c r="G1126" s="172" t="str">
        <f>IF(F1126=0,"",(F1126/('Relatório PCP - Tabela 3'!P$231*'Relatório PCP - Tabela 3'!Q$231))*1000)</f>
        <v/>
      </c>
      <c r="H1126" s="173">
        <f>IF('Relatório PCP - Tabela 3'!F$6='PCP - Tabela 2'!E$11,'PCP - Tabela 1'!K1116,IF('Relatório PCP - Tabela 3'!F$6='PCP - Tabela 2'!I$11,'PCP - Tabela 1'!L1116,IF('Relatório PCP - Tabela 3'!F$6='PCP - Tabela 2'!M$11,'PCP - Tabela 1'!M1116,IF('Relatório PCP - Tabela 3'!F$6='PCP - Tabela 2'!Q$11,'PCP - Tabela 1'!N1116,""))))</f>
        <v>0</v>
      </c>
      <c r="I1126" s="38"/>
      <c r="J1126" s="602" t="str">
        <f>IF(I1126=0,"",(I1126/('Relatório PCP - Tabela 3'!P$233*'Relatório PCP - Tabela 3'!Q$233))*1000)</f>
        <v/>
      </c>
      <c r="K1126" s="602"/>
      <c r="L1126" s="173">
        <f>IF('Relatório PCP - Tabela 3'!F$6='PCP - Tabela 2'!E$11,'PCP - Tabela 1'!F1155,IF('Relatório PCP - Tabela 3'!F$6='PCP - Tabela 2'!I$11,'PCP - Tabela 1'!G1155,IF('Relatório PCP - Tabela 3'!F$6='PCP - Tabela 2'!M$11,'PCP - Tabela 1'!H1155,IF('Relatório PCP - Tabela 3'!F$6='PCP - Tabela 2'!Q$11,'PCP - Tabela 1'!I1155,""))))</f>
        <v>0</v>
      </c>
      <c r="M1126" s="189"/>
      <c r="N1126" s="189"/>
      <c r="O1126" s="189"/>
      <c r="P1126" s="189"/>
      <c r="Q1126" s="190">
        <f t="shared" si="62"/>
        <v>0</v>
      </c>
      <c r="R1126" s="190"/>
    </row>
    <row r="1127" spans="1:18" ht="13.35" customHeight="1" x14ac:dyDescent="0.2">
      <c r="A1127" s="36">
        <v>11</v>
      </c>
      <c r="B1127" s="587" t="s">
        <v>75</v>
      </c>
      <c r="C1127" s="587"/>
      <c r="D1127" s="587"/>
      <c r="E1127" s="587"/>
      <c r="F1127" s="38"/>
      <c r="G1127" s="172" t="str">
        <f>IF(F1127=0,"",(F1127/('Relatório PCP - Tabela 3'!P$231*'Relatório PCP - Tabela 3'!Q$231))*1000)</f>
        <v/>
      </c>
      <c r="H1127" s="173">
        <f>IF('Relatório PCP - Tabela 3'!F$6='PCP - Tabela 2'!E$11,'PCP - Tabela 1'!K1117,IF('Relatório PCP - Tabela 3'!F$6='PCP - Tabela 2'!I$11,'PCP - Tabela 1'!L1117,IF('Relatório PCP - Tabela 3'!F$6='PCP - Tabela 2'!M$11,'PCP - Tabela 1'!M1117,IF('Relatório PCP - Tabela 3'!F$6='PCP - Tabela 2'!Q$11,'PCP - Tabela 1'!N1117,""))))</f>
        <v>0</v>
      </c>
      <c r="I1127" s="38"/>
      <c r="J1127" s="602" t="str">
        <f>IF(I1127=0,"",(I1127/('Relatório PCP - Tabela 3'!P$233*'Relatório PCP - Tabela 3'!Q$233))*1000)</f>
        <v/>
      </c>
      <c r="K1127" s="602"/>
      <c r="L1127" s="173">
        <f>IF('Relatório PCP - Tabela 3'!F$6='PCP - Tabela 2'!E$11,'PCP - Tabela 1'!F1156,IF('Relatório PCP - Tabela 3'!F$6='PCP - Tabela 2'!I$11,'PCP - Tabela 1'!G1156,IF('Relatório PCP - Tabela 3'!F$6='PCP - Tabela 2'!M$11,'PCP - Tabela 1'!H1156,IF('Relatório PCP - Tabela 3'!F$6='PCP - Tabela 2'!Q$11,'PCP - Tabela 1'!I1156,""))))</f>
        <v>0</v>
      </c>
      <c r="M1127" s="189"/>
      <c r="N1127" s="189"/>
      <c r="O1127" s="189"/>
      <c r="P1127" s="189"/>
      <c r="Q1127" s="190">
        <f t="shared" si="62"/>
        <v>0</v>
      </c>
      <c r="R1127" s="190"/>
    </row>
    <row r="1128" spans="1:18" ht="13.35" customHeight="1" x14ac:dyDescent="0.2">
      <c r="A1128" s="36">
        <v>12</v>
      </c>
      <c r="B1128" s="587" t="s">
        <v>77</v>
      </c>
      <c r="C1128" s="587"/>
      <c r="D1128" s="587"/>
      <c r="E1128" s="587"/>
      <c r="F1128" s="38"/>
      <c r="G1128" s="172" t="str">
        <f>IF(F1128=0,"",(F1128/('Relatório PCP - Tabela 3'!P$231*'Relatório PCP - Tabela 3'!Q$231))*1000)</f>
        <v/>
      </c>
      <c r="H1128" s="173">
        <f>IF('Relatório PCP - Tabela 3'!F$6='PCP - Tabela 2'!E$11,'PCP - Tabela 1'!K1118,IF('Relatório PCP - Tabela 3'!F$6='PCP - Tabela 2'!I$11,'PCP - Tabela 1'!L1118,IF('Relatório PCP - Tabela 3'!F$6='PCP - Tabela 2'!M$11,'PCP - Tabela 1'!M1118,IF('Relatório PCP - Tabela 3'!F$6='PCP - Tabela 2'!Q$11,'PCP - Tabela 1'!N1118,""))))</f>
        <v>0</v>
      </c>
      <c r="I1128" s="38"/>
      <c r="J1128" s="602" t="str">
        <f>IF(I1128=0,"",(I1128/('Relatório PCP - Tabela 3'!P$233*'Relatório PCP - Tabela 3'!Q$233))*1000)</f>
        <v/>
      </c>
      <c r="K1128" s="602"/>
      <c r="L1128" s="173">
        <f>IF('Relatório PCP - Tabela 3'!F$6='PCP - Tabela 2'!E$11,'PCP - Tabela 1'!F1157,IF('Relatório PCP - Tabela 3'!F$6='PCP - Tabela 2'!I$11,'PCP - Tabela 1'!G1157,IF('Relatório PCP - Tabela 3'!F$6='PCP - Tabela 2'!M$11,'PCP - Tabela 1'!H1157,IF('Relatório PCP - Tabela 3'!F$6='PCP - Tabela 2'!Q$11,'PCP - Tabela 1'!I1157,""))))</f>
        <v>0</v>
      </c>
      <c r="M1128" s="189"/>
      <c r="N1128" s="189"/>
      <c r="O1128" s="189"/>
      <c r="P1128" s="189"/>
      <c r="Q1128" s="190">
        <f t="shared" si="62"/>
        <v>0</v>
      </c>
      <c r="R1128" s="190"/>
    </row>
    <row r="1129" spans="1:18" ht="13.35" customHeight="1" x14ac:dyDescent="0.2">
      <c r="A1129" s="36">
        <v>13</v>
      </c>
      <c r="B1129" s="587" t="s">
        <v>79</v>
      </c>
      <c r="C1129" s="587"/>
      <c r="D1129" s="587"/>
      <c r="E1129" s="587"/>
      <c r="F1129" s="38"/>
      <c r="G1129" s="172" t="str">
        <f>IF(F1129=0,"",(F1129/('Relatório PCP - Tabela 3'!P$231*'Relatório PCP - Tabela 3'!Q$231))*1000)</f>
        <v/>
      </c>
      <c r="H1129" s="173">
        <f>IF('Relatório PCP - Tabela 3'!F$6='PCP - Tabela 2'!E$11,'PCP - Tabela 1'!K1119,IF('Relatório PCP - Tabela 3'!F$6='PCP - Tabela 2'!I$11,'PCP - Tabela 1'!L1119,IF('Relatório PCP - Tabela 3'!F$6='PCP - Tabela 2'!M$11,'PCP - Tabela 1'!M1119,IF('Relatório PCP - Tabela 3'!F$6='PCP - Tabela 2'!Q$11,'PCP - Tabela 1'!N1119,""))))</f>
        <v>0</v>
      </c>
      <c r="I1129" s="38"/>
      <c r="J1129" s="602" t="str">
        <f>IF(I1129=0,"",(I1129/('Relatório PCP - Tabela 3'!P$233*'Relatório PCP - Tabela 3'!Q$233))*1000)</f>
        <v/>
      </c>
      <c r="K1129" s="602"/>
      <c r="L1129" s="173">
        <f>IF('Relatório PCP - Tabela 3'!F$6='PCP - Tabela 2'!E$11,'PCP - Tabela 1'!F1158,IF('Relatório PCP - Tabela 3'!F$6='PCP - Tabela 2'!I$11,'PCP - Tabela 1'!G1158,IF('Relatório PCP - Tabela 3'!F$6='PCP - Tabela 2'!M$11,'PCP - Tabela 1'!H1158,IF('Relatório PCP - Tabela 3'!F$6='PCP - Tabela 2'!Q$11,'PCP - Tabela 1'!I1158,""))))</f>
        <v>0</v>
      </c>
      <c r="M1129" s="189"/>
      <c r="N1129" s="189"/>
      <c r="O1129" s="189"/>
      <c r="P1129" s="189"/>
      <c r="Q1129" s="190">
        <f t="shared" si="62"/>
        <v>0</v>
      </c>
      <c r="R1129" s="190"/>
    </row>
    <row r="1130" spans="1:18" ht="13.35" customHeight="1" x14ac:dyDescent="0.2">
      <c r="A1130" s="36">
        <v>14</v>
      </c>
      <c r="B1130" s="587" t="s">
        <v>81</v>
      </c>
      <c r="C1130" s="587"/>
      <c r="D1130" s="587"/>
      <c r="E1130" s="587"/>
      <c r="F1130" s="38"/>
      <c r="G1130" s="172" t="str">
        <f>IF(F1130=0,"",(F1130/('Relatório PCP - Tabela 3'!P$231*'Relatório PCP - Tabela 3'!Q$231))*1000)</f>
        <v/>
      </c>
      <c r="H1130" s="173">
        <f>IF('Relatório PCP - Tabela 3'!F$6='PCP - Tabela 2'!E$11,'PCP - Tabela 1'!K1120,IF('Relatório PCP - Tabela 3'!F$6='PCP - Tabela 2'!I$11,'PCP - Tabela 1'!L1120,IF('Relatório PCP - Tabela 3'!F$6='PCP - Tabela 2'!M$11,'PCP - Tabela 1'!M1120,IF('Relatório PCP - Tabela 3'!F$6='PCP - Tabela 2'!Q$11,'PCP - Tabela 1'!N1120,""))))</f>
        <v>0</v>
      </c>
      <c r="I1130" s="38"/>
      <c r="J1130" s="602" t="str">
        <f>IF(I1130=0,"",(I1130/('Relatório PCP - Tabela 3'!P$233*'Relatório PCP - Tabela 3'!Q$233))*1000)</f>
        <v/>
      </c>
      <c r="K1130" s="602"/>
      <c r="L1130" s="173">
        <f>IF('Relatório PCP - Tabela 3'!F$6='PCP - Tabela 2'!E$11,'PCP - Tabela 1'!F1159,IF('Relatório PCP - Tabela 3'!F$6='PCP - Tabela 2'!I$11,'PCP - Tabela 1'!G1159,IF('Relatório PCP - Tabela 3'!F$6='PCP - Tabela 2'!M$11,'PCP - Tabela 1'!H1159,IF('Relatório PCP - Tabela 3'!F$6='PCP - Tabela 2'!Q$11,'PCP - Tabela 1'!I1159,""))))</f>
        <v>0</v>
      </c>
      <c r="M1130" s="189"/>
      <c r="N1130" s="189"/>
      <c r="O1130" s="189"/>
      <c r="P1130" s="189"/>
      <c r="Q1130" s="190">
        <f t="shared" si="62"/>
        <v>0</v>
      </c>
      <c r="R1130" s="190"/>
    </row>
    <row r="1131" spans="1:18" ht="13.35" customHeight="1" x14ac:dyDescent="0.2">
      <c r="A1131" s="36">
        <v>15</v>
      </c>
      <c r="B1131" s="587" t="s">
        <v>83</v>
      </c>
      <c r="C1131" s="587"/>
      <c r="D1131" s="587"/>
      <c r="E1131" s="587"/>
      <c r="F1131" s="38"/>
      <c r="G1131" s="172" t="str">
        <f>IF(F1131=0,"",(F1131/('Relatório PCP - Tabela 3'!P$231*'Relatório PCP - Tabela 3'!Q$231))*1000)</f>
        <v/>
      </c>
      <c r="H1131" s="173">
        <f>IF('Relatório PCP - Tabela 3'!F$6='PCP - Tabela 2'!E$11,'PCP - Tabela 1'!K1121,IF('Relatório PCP - Tabela 3'!F$6='PCP - Tabela 2'!I$11,'PCP - Tabela 1'!L1121,IF('Relatório PCP - Tabela 3'!F$6='PCP - Tabela 2'!M$11,'PCP - Tabela 1'!M1121,IF('Relatório PCP - Tabela 3'!F$6='PCP - Tabela 2'!Q$11,'PCP - Tabela 1'!N1121,""))))</f>
        <v>0</v>
      </c>
      <c r="I1131" s="38"/>
      <c r="J1131" s="602" t="str">
        <f>IF(I1131=0,"",(I1131/('Relatório PCP - Tabela 3'!P$233*'Relatório PCP - Tabela 3'!Q$233))*1000)</f>
        <v/>
      </c>
      <c r="K1131" s="602"/>
      <c r="L1131" s="173">
        <f>IF('Relatório PCP - Tabela 3'!F$6='PCP - Tabela 2'!E$11,'PCP - Tabela 1'!F1160,IF('Relatório PCP - Tabela 3'!F$6='PCP - Tabela 2'!I$11,'PCP - Tabela 1'!G1160,IF('Relatório PCP - Tabela 3'!F$6='PCP - Tabela 2'!M$11,'PCP - Tabela 1'!H1160,IF('Relatório PCP - Tabela 3'!F$6='PCP - Tabela 2'!Q$11,'PCP - Tabela 1'!I1160,""))))</f>
        <v>0</v>
      </c>
      <c r="M1131" s="189"/>
      <c r="N1131" s="189"/>
      <c r="O1131" s="189"/>
      <c r="P1131" s="189"/>
      <c r="Q1131" s="190">
        <f t="shared" si="62"/>
        <v>0</v>
      </c>
      <c r="R1131" s="190"/>
    </row>
    <row r="1132" spans="1:18" ht="13.35" customHeight="1" x14ac:dyDescent="0.2">
      <c r="A1132" s="36">
        <v>16</v>
      </c>
      <c r="B1132" s="587" t="s">
        <v>85</v>
      </c>
      <c r="C1132" s="587"/>
      <c r="D1132" s="587"/>
      <c r="E1132" s="587"/>
      <c r="F1132" s="38"/>
      <c r="G1132" s="172" t="str">
        <f>IF(F1132=0,"",(F1132/('Relatório PCP - Tabela 3'!P$231*'Relatório PCP - Tabela 3'!Q$231))*1000)</f>
        <v/>
      </c>
      <c r="H1132" s="173">
        <f>IF('Relatório PCP - Tabela 3'!F$6='PCP - Tabela 2'!E$11,'PCP - Tabela 1'!K1122,IF('Relatório PCP - Tabela 3'!F$6='PCP - Tabela 2'!I$11,'PCP - Tabela 1'!L1122,IF('Relatório PCP - Tabela 3'!F$6='PCP - Tabela 2'!M$11,'PCP - Tabela 1'!M1122,IF('Relatório PCP - Tabela 3'!F$6='PCP - Tabela 2'!Q$11,'PCP - Tabela 1'!N1122,""))))</f>
        <v>0</v>
      </c>
      <c r="I1132" s="38"/>
      <c r="J1132" s="602" t="str">
        <f>IF(I1132=0,"",(I1132/('Relatório PCP - Tabela 3'!P$233*'Relatório PCP - Tabela 3'!Q$233))*1000)</f>
        <v/>
      </c>
      <c r="K1132" s="602"/>
      <c r="L1132" s="173">
        <f>IF('Relatório PCP - Tabela 3'!F$6='PCP - Tabela 2'!E$11,'PCP - Tabela 1'!F1161,IF('Relatório PCP - Tabela 3'!F$6='PCP - Tabela 2'!I$11,'PCP - Tabela 1'!G1161,IF('Relatório PCP - Tabela 3'!F$6='PCP - Tabela 2'!M$11,'PCP - Tabela 1'!H1161,IF('Relatório PCP - Tabela 3'!F$6='PCP - Tabela 2'!Q$11,'PCP - Tabela 1'!I1161,""))))</f>
        <v>0</v>
      </c>
      <c r="M1132" s="189"/>
      <c r="N1132" s="189"/>
      <c r="O1132" s="189"/>
      <c r="P1132" s="189"/>
      <c r="Q1132" s="190">
        <f t="shared" si="62"/>
        <v>0</v>
      </c>
      <c r="R1132" s="190"/>
    </row>
    <row r="1133" spans="1:18" ht="13.35" customHeight="1" x14ac:dyDescent="0.2">
      <c r="A1133" s="36">
        <v>17</v>
      </c>
      <c r="B1133" s="587" t="s">
        <v>87</v>
      </c>
      <c r="C1133" s="587"/>
      <c r="D1133" s="587"/>
      <c r="E1133" s="587"/>
      <c r="F1133" s="38"/>
      <c r="G1133" s="172" t="str">
        <f>IF(F1133=0,"",(F1133/('Relatório PCP - Tabela 3'!P$231*'Relatório PCP - Tabela 3'!Q$231))*1000)</f>
        <v/>
      </c>
      <c r="H1133" s="173">
        <f>IF('Relatório PCP - Tabela 3'!F$6='PCP - Tabela 2'!E$11,'PCP - Tabela 1'!K1123,IF('Relatório PCP - Tabela 3'!F$6='PCP - Tabela 2'!I$11,'PCP - Tabela 1'!L1123,IF('Relatório PCP - Tabela 3'!F$6='PCP - Tabela 2'!M$11,'PCP - Tabela 1'!M1123,IF('Relatório PCP - Tabela 3'!F$6='PCP - Tabela 2'!Q$11,'PCP - Tabela 1'!N1123,""))))</f>
        <v>0</v>
      </c>
      <c r="I1133" s="38"/>
      <c r="J1133" s="602" t="str">
        <f>IF(I1133=0,"",(I1133/('Relatório PCP - Tabela 3'!P$233*'Relatório PCP - Tabela 3'!Q$233))*1000)</f>
        <v/>
      </c>
      <c r="K1133" s="602"/>
      <c r="L1133" s="173">
        <f>IF('Relatório PCP - Tabela 3'!F$6='PCP - Tabela 2'!E$11,'PCP - Tabela 1'!F1162,IF('Relatório PCP - Tabela 3'!F$6='PCP - Tabela 2'!I$11,'PCP - Tabela 1'!G1162,IF('Relatório PCP - Tabela 3'!F$6='PCP - Tabela 2'!M$11,'PCP - Tabela 1'!H1162,IF('Relatório PCP - Tabela 3'!F$6='PCP - Tabela 2'!Q$11,'PCP - Tabela 1'!I1162,""))))</f>
        <v>0</v>
      </c>
      <c r="M1133" s="189"/>
      <c r="N1133" s="189"/>
      <c r="O1133" s="189"/>
      <c r="P1133" s="189"/>
      <c r="Q1133" s="190">
        <f t="shared" si="62"/>
        <v>0</v>
      </c>
      <c r="R1133" s="190"/>
    </row>
    <row r="1134" spans="1:18" ht="13.35" customHeight="1" x14ac:dyDescent="0.2">
      <c r="A1134" s="36">
        <v>18</v>
      </c>
      <c r="B1134" s="499" t="s">
        <v>89</v>
      </c>
      <c r="C1134" s="499"/>
      <c r="D1134" s="499"/>
      <c r="E1134" s="499"/>
      <c r="F1134" s="38"/>
      <c r="G1134" s="172" t="str">
        <f>IF(F1134=0,"",(F1134/('Relatório PCP - Tabela 3'!P$231*'Relatório PCP - Tabela 3'!Q$231))*1000)</f>
        <v/>
      </c>
      <c r="H1134" s="173">
        <f>IF('Relatório PCP - Tabela 3'!F$6='PCP - Tabela 2'!E$11,'PCP - Tabela 1'!K1124,IF('Relatório PCP - Tabela 3'!F$6='PCP - Tabela 2'!I$11,'PCP - Tabela 1'!L1124,IF('Relatório PCP - Tabela 3'!F$6='PCP - Tabela 2'!M$11,'PCP - Tabela 1'!M1124,IF('Relatório PCP - Tabela 3'!F$6='PCP - Tabela 2'!Q$11,'PCP - Tabela 1'!N1124,""))))</f>
        <v>0</v>
      </c>
      <c r="I1134" s="38"/>
      <c r="J1134" s="602" t="str">
        <f>IF(I1134=0,"",(I1134/('Relatório PCP - Tabela 3'!P$233*'Relatório PCP - Tabela 3'!Q$233))*1000)</f>
        <v/>
      </c>
      <c r="K1134" s="602"/>
      <c r="L1134" s="173">
        <f>IF('Relatório PCP - Tabela 3'!F$6='PCP - Tabela 2'!E$11,'PCP - Tabela 1'!F1163,IF('Relatório PCP - Tabela 3'!F$6='PCP - Tabela 2'!I$11,'PCP - Tabela 1'!G1163,IF('Relatório PCP - Tabela 3'!F$6='PCP - Tabela 2'!M$11,'PCP - Tabela 1'!H1163,IF('Relatório PCP - Tabela 3'!F$6='PCP - Tabela 2'!Q$11,'PCP - Tabela 1'!I1163,""))))</f>
        <v>0</v>
      </c>
      <c r="M1134" s="166"/>
      <c r="N1134" s="166"/>
      <c r="O1134" s="166"/>
      <c r="P1134" s="166"/>
      <c r="Q1134" s="190">
        <f t="shared" si="62"/>
        <v>0</v>
      </c>
      <c r="R1134" s="192"/>
    </row>
    <row r="1135" spans="1:18" ht="13.35" customHeight="1" x14ac:dyDescent="0.2">
      <c r="A1135" s="36">
        <v>19</v>
      </c>
      <c r="B1135" s="587" t="s">
        <v>92</v>
      </c>
      <c r="C1135" s="587"/>
      <c r="D1135" s="587"/>
      <c r="E1135" s="587"/>
      <c r="F1135" s="38"/>
      <c r="G1135" s="172" t="str">
        <f>IF(F1135=0,"",(F1135/('Relatório PCP - Tabela 3'!P$231*'Relatório PCP - Tabela 3'!Q$231))*1000)</f>
        <v/>
      </c>
      <c r="H1135" s="173">
        <f>IF('Relatório PCP - Tabela 3'!F$6='PCP - Tabela 2'!E$11,'PCP - Tabela 1'!K1125,IF('Relatório PCP - Tabela 3'!F$6='PCP - Tabela 2'!I$11,'PCP - Tabela 1'!L1125,IF('Relatório PCP - Tabela 3'!F$6='PCP - Tabela 2'!M$11,'PCP - Tabela 1'!M1125,IF('Relatório PCP - Tabela 3'!F$6='PCP - Tabela 2'!Q$11,'PCP - Tabela 1'!N1125,""))))</f>
        <v>0</v>
      </c>
      <c r="I1135" s="38"/>
      <c r="J1135" s="602" t="str">
        <f>IF(I1135=0,"",(I1135/('Relatório PCP - Tabela 3'!P$233*'Relatório PCP - Tabela 3'!Q$233))*1000)</f>
        <v/>
      </c>
      <c r="K1135" s="602"/>
      <c r="L1135" s="173">
        <f>IF('Relatório PCP - Tabela 3'!F$6='PCP - Tabela 2'!E$11,'PCP - Tabela 1'!F1164,IF('Relatório PCP - Tabela 3'!F$6='PCP - Tabela 2'!I$11,'PCP - Tabela 1'!G1164,IF('Relatório PCP - Tabela 3'!F$6='PCP - Tabela 2'!M$11,'PCP - Tabela 1'!H1164,IF('Relatório PCP - Tabela 3'!F$6='PCP - Tabela 2'!Q$11,'PCP - Tabela 1'!I1164,""))))</f>
        <v>0</v>
      </c>
      <c r="M1135" s="189"/>
      <c r="N1135" s="189"/>
      <c r="O1135" s="189"/>
      <c r="P1135" s="189"/>
      <c r="Q1135" s="190">
        <f t="shared" si="62"/>
        <v>0</v>
      </c>
      <c r="R1135" s="190"/>
    </row>
    <row r="1136" spans="1:18" ht="13.35" customHeight="1" x14ac:dyDescent="0.2">
      <c r="A1136" s="44"/>
      <c r="B1136" s="499" t="s">
        <v>220</v>
      </c>
      <c r="C1136" s="499"/>
      <c r="D1136" s="499"/>
      <c r="E1136" s="499"/>
      <c r="F1136" s="178"/>
      <c r="G1136" s="193"/>
      <c r="H1136" s="180"/>
      <c r="I1136" s="178"/>
      <c r="J1136" s="609"/>
      <c r="K1136" s="609"/>
      <c r="L1136" s="180"/>
      <c r="M1136" s="189"/>
      <c r="N1136" s="189"/>
      <c r="O1136" s="189"/>
      <c r="P1136" s="189"/>
      <c r="Q1136" s="190"/>
      <c r="R1136" s="190"/>
    </row>
    <row r="1137" spans="1:18" ht="13.35" customHeight="1" x14ac:dyDescent="0.2">
      <c r="A1137" s="36">
        <v>20</v>
      </c>
      <c r="B1137" s="600" t="str">
        <f>B1099</f>
        <v/>
      </c>
      <c r="C1137" s="600"/>
      <c r="D1137" s="600"/>
      <c r="E1137" s="600"/>
      <c r="F1137" s="38"/>
      <c r="G1137" s="172" t="str">
        <f>IF(F1137=0,"",(F1137/('Relatório PCP - Tabela 3'!P$231*'Relatório PCP - Tabela 3'!Q$231))*1000)</f>
        <v/>
      </c>
      <c r="H1137" s="173">
        <f>IF('Relatório PCP - Tabela 3'!F$6='PCP - Tabela 2'!E$11,'PCP - Tabela 1'!K1127,IF('Relatório PCP - Tabela 3'!F$6='PCP - Tabela 2'!I$11,'PCP - Tabela 1'!L1127,IF('Relatório PCP - Tabela 3'!F$6='PCP - Tabela 2'!M$11,'PCP - Tabela 1'!M1127,IF('Relatório PCP - Tabela 3'!F$6='PCP - Tabela 2'!Q$11,'PCP - Tabela 1'!N1127,""))))</f>
        <v>0</v>
      </c>
      <c r="I1137" s="38"/>
      <c r="J1137" s="602" t="str">
        <f>IF(I1137=0,"",(I1137/('Relatório PCP - Tabela 3'!P$233*'Relatório PCP - Tabela 3'!Q$233))*1000)</f>
        <v/>
      </c>
      <c r="K1137" s="602"/>
      <c r="L1137" s="173">
        <f>IF('Relatório PCP - Tabela 3'!F$6='PCP - Tabela 2'!E$11,'PCP - Tabela 1'!F1166,IF('Relatório PCP - Tabela 3'!F$6='PCP - Tabela 2'!I$11,'PCP - Tabela 1'!G1166,IF('Relatório PCP - Tabela 3'!F$6='PCP - Tabela 2'!M$11,'PCP - Tabela 1'!H1166,IF('Relatório PCP - Tabela 3'!F$6='PCP - Tabela 2'!Q$11,'PCP - Tabela 1'!I1166,""))))</f>
        <v>0</v>
      </c>
      <c r="M1137" s="189"/>
      <c r="N1137" s="189"/>
      <c r="O1137" s="189"/>
      <c r="P1137" s="189"/>
      <c r="Q1137" s="190">
        <f t="shared" ref="Q1137:Q1142" si="63">F1137+I1137</f>
        <v>0</v>
      </c>
      <c r="R1137" s="190"/>
    </row>
    <row r="1138" spans="1:18" ht="13.35" customHeight="1" x14ac:dyDescent="0.2">
      <c r="A1138" s="36">
        <v>21</v>
      </c>
      <c r="B1138" s="564" t="str">
        <f>B1100</f>
        <v/>
      </c>
      <c r="C1138" s="564"/>
      <c r="D1138" s="564"/>
      <c r="E1138" s="564"/>
      <c r="F1138" s="38"/>
      <c r="G1138" s="172" t="str">
        <f>IF(F1138=0,"",(F1138/('Relatório PCP - Tabela 3'!P$231*'Relatório PCP - Tabela 3'!Q$231))*1000)</f>
        <v/>
      </c>
      <c r="H1138" s="173">
        <f>IF('Relatório PCP - Tabela 3'!F$6='PCP - Tabela 2'!E$11,'PCP - Tabela 1'!K1128,IF('Relatório PCP - Tabela 3'!F$6='PCP - Tabela 2'!I$11,'PCP - Tabela 1'!L1128,IF('Relatório PCP - Tabela 3'!F$6='PCP - Tabela 2'!M$11,'PCP - Tabela 1'!M1128,IF('Relatório PCP - Tabela 3'!F$6='PCP - Tabela 2'!Q$11,'PCP - Tabela 1'!N1128,""))))</f>
        <v>0</v>
      </c>
      <c r="I1138" s="38"/>
      <c r="J1138" s="602" t="str">
        <f>IF(I1138=0,"",(I1138/('Relatório PCP - Tabela 3'!P$233*'Relatório PCP - Tabela 3'!Q$233))*1000)</f>
        <v/>
      </c>
      <c r="K1138" s="602"/>
      <c r="L1138" s="173">
        <f>IF('Relatório PCP - Tabela 3'!F$6='PCP - Tabela 2'!E$11,'PCP - Tabela 1'!F1167,IF('Relatório PCP - Tabela 3'!F$6='PCP - Tabela 2'!I$11,'PCP - Tabela 1'!G1167,IF('Relatório PCP - Tabela 3'!F$6='PCP - Tabela 2'!M$11,'PCP - Tabela 1'!H1167,IF('Relatório PCP - Tabela 3'!F$6='PCP - Tabela 2'!Q$11,'PCP - Tabela 1'!I1167,""))))</f>
        <v>0</v>
      </c>
      <c r="M1138" s="189"/>
      <c r="N1138" s="189"/>
      <c r="O1138" s="189"/>
      <c r="P1138" s="189"/>
      <c r="Q1138" s="190">
        <f t="shared" si="63"/>
        <v>0</v>
      </c>
      <c r="R1138" s="190"/>
    </row>
    <row r="1139" spans="1:18" ht="13.35" customHeight="1" x14ac:dyDescent="0.2">
      <c r="A1139" s="36">
        <v>22</v>
      </c>
      <c r="B1139" s="600" t="str">
        <f>B1101</f>
        <v/>
      </c>
      <c r="C1139" s="600"/>
      <c r="D1139" s="600"/>
      <c r="E1139" s="600"/>
      <c r="F1139" s="38"/>
      <c r="G1139" s="172" t="str">
        <f>IF(F1139=0,"",(F1139/('Relatório PCP - Tabela 3'!P$231*'Relatório PCP - Tabela 3'!Q$231))*1000)</f>
        <v/>
      </c>
      <c r="H1139" s="173">
        <f>IF('Relatório PCP - Tabela 3'!F$6='PCP - Tabela 2'!E$11,'PCP - Tabela 1'!K1129,IF('Relatório PCP - Tabela 3'!F$6='PCP - Tabela 2'!I$11,'PCP - Tabela 1'!L1129,IF('Relatório PCP - Tabela 3'!F$6='PCP - Tabela 2'!M$11,'PCP - Tabela 1'!M1129,IF('Relatório PCP - Tabela 3'!F$6='PCP - Tabela 2'!Q$11,'PCP - Tabela 1'!N1129,""))))</f>
        <v>0</v>
      </c>
      <c r="I1139" s="38"/>
      <c r="J1139" s="602" t="str">
        <f>IF(I1139=0,"",(I1139/('Relatório PCP - Tabela 3'!P$233*'Relatório PCP - Tabela 3'!Q$233))*1000)</f>
        <v/>
      </c>
      <c r="K1139" s="602"/>
      <c r="L1139" s="173">
        <f>IF('Relatório PCP - Tabela 3'!F$6='PCP - Tabela 2'!E$11,'PCP - Tabela 1'!F1168,IF('Relatório PCP - Tabela 3'!F$6='PCP - Tabela 2'!I$11,'PCP - Tabela 1'!G1168,IF('Relatório PCP - Tabela 3'!F$6='PCP - Tabela 2'!M$11,'PCP - Tabela 1'!H1168,IF('Relatório PCP - Tabela 3'!F$6='PCP - Tabela 2'!Q$11,'PCP - Tabela 1'!I1168,""))))</f>
        <v>0</v>
      </c>
      <c r="M1139" s="4"/>
      <c r="N1139" s="4"/>
      <c r="O1139" s="4"/>
      <c r="P1139" s="4"/>
      <c r="Q1139" s="190">
        <f t="shared" si="63"/>
        <v>0</v>
      </c>
    </row>
    <row r="1140" spans="1:18" ht="13.35" customHeight="1" x14ac:dyDescent="0.2">
      <c r="A1140" s="36">
        <v>23</v>
      </c>
      <c r="B1140" s="600" t="str">
        <f>B1102</f>
        <v/>
      </c>
      <c r="C1140" s="600"/>
      <c r="D1140" s="600"/>
      <c r="E1140" s="600"/>
      <c r="F1140" s="38"/>
      <c r="G1140" s="172" t="str">
        <f>IF(F1140=0,"",(F1140/('Relatório PCP - Tabela 3'!P$231*'Relatório PCP - Tabela 3'!Q$231))*1000)</f>
        <v/>
      </c>
      <c r="H1140" s="173">
        <f>IF('Relatório PCP - Tabela 3'!F$6='PCP - Tabela 2'!E$11,'PCP - Tabela 1'!K1130,IF('Relatório PCP - Tabela 3'!F$6='PCP - Tabela 2'!I$11,'PCP - Tabela 1'!L1130,IF('Relatório PCP - Tabela 3'!F$6='PCP - Tabela 2'!M$11,'PCP - Tabela 1'!M1130,IF('Relatório PCP - Tabela 3'!F$6='PCP - Tabela 2'!Q$11,'PCP - Tabela 1'!N1130,""))))</f>
        <v>0</v>
      </c>
      <c r="I1140" s="38"/>
      <c r="J1140" s="602" t="str">
        <f>IF(I1140=0,"",(I1140/('Relatório PCP - Tabela 3'!P$233*'Relatório PCP - Tabela 3'!Q$233))*1000)</f>
        <v/>
      </c>
      <c r="K1140" s="602"/>
      <c r="L1140" s="173">
        <f>IF('Relatório PCP - Tabela 3'!F$6='PCP - Tabela 2'!E$11,'PCP - Tabela 1'!F1169,IF('Relatório PCP - Tabela 3'!F$6='PCP - Tabela 2'!I$11,'PCP - Tabela 1'!G1169,IF('Relatório PCP - Tabela 3'!F$6='PCP - Tabela 2'!M$11,'PCP - Tabela 1'!H1169,IF('Relatório PCP - Tabela 3'!F$6='PCP - Tabela 2'!Q$11,'PCP - Tabela 1'!I1169,""))))</f>
        <v>0</v>
      </c>
      <c r="M1140" s="4"/>
      <c r="N1140" s="4"/>
      <c r="O1140" s="4"/>
      <c r="P1140" s="4"/>
      <c r="Q1140" s="190">
        <f t="shared" si="63"/>
        <v>0</v>
      </c>
    </row>
    <row r="1141" spans="1:18" ht="13.35" customHeight="1" x14ac:dyDescent="0.2">
      <c r="A1141" s="36">
        <v>24</v>
      </c>
      <c r="B1141" s="564" t="str">
        <f>B1103</f>
        <v/>
      </c>
      <c r="C1141" s="564"/>
      <c r="D1141" s="564"/>
      <c r="E1141" s="564"/>
      <c r="F1141" s="38"/>
      <c r="G1141" s="172" t="str">
        <f>IF(F1141=0,"",(F1141/('Relatório PCP - Tabela 3'!P$231*'Relatório PCP - Tabela 3'!Q$231))*1000)</f>
        <v/>
      </c>
      <c r="H1141" s="173">
        <f>IF('Relatório PCP - Tabela 3'!F$6='PCP - Tabela 2'!E$11,'PCP - Tabela 1'!K1131,IF('Relatório PCP - Tabela 3'!F$6='PCP - Tabela 2'!I$11,'PCP - Tabela 1'!L1131,IF('Relatório PCP - Tabela 3'!F$6='PCP - Tabela 2'!M$11,'PCP - Tabela 1'!M1131,IF('Relatório PCP - Tabela 3'!F$6='PCP - Tabela 2'!Q$11,'PCP - Tabela 1'!N1131,""))))</f>
        <v>0</v>
      </c>
      <c r="I1141" s="38"/>
      <c r="J1141" s="602" t="str">
        <f>IF(I1141=0,"",(I1141/('Relatório PCP - Tabela 3'!P$233*'Relatório PCP - Tabela 3'!Q$233))*1000)</f>
        <v/>
      </c>
      <c r="K1141" s="602"/>
      <c r="L1141" s="173">
        <f>IF('Relatório PCP - Tabela 3'!F$6='PCP - Tabela 2'!E$11,'PCP - Tabela 1'!F1170,IF('Relatório PCP - Tabela 3'!F$6='PCP - Tabela 2'!I$11,'PCP - Tabela 1'!G1170,IF('Relatório PCP - Tabela 3'!F$6='PCP - Tabela 2'!M$11,'PCP - Tabela 1'!H1170,IF('Relatório PCP - Tabela 3'!F$6='PCP - Tabela 2'!Q$11,'PCP - Tabela 1'!I1170,""))))</f>
        <v>0</v>
      </c>
      <c r="M1141" s="4"/>
      <c r="N1141" s="4"/>
      <c r="O1141" s="4"/>
      <c r="P1141" s="4"/>
      <c r="Q1141" s="190">
        <f t="shared" si="63"/>
        <v>0</v>
      </c>
    </row>
    <row r="1142" spans="1:18" ht="6" customHeight="1" x14ac:dyDescent="0.2">
      <c r="A1142" s="32"/>
      <c r="B1142" s="35"/>
      <c r="C1142" s="35"/>
      <c r="D1142" s="35"/>
      <c r="E1142" s="35"/>
      <c r="J1142" s="195" t="str">
        <f>IF(I1142=0,"",(I1142/('Relatório PCP - Tabela 3'!P$233*'Relatório PCP - Tabela 3'!Q$233))*1000)</f>
        <v/>
      </c>
      <c r="K1142" s="196"/>
      <c r="O1142" s="13"/>
      <c r="P1142" s="13"/>
      <c r="Q1142" s="190">
        <f t="shared" si="63"/>
        <v>0</v>
      </c>
    </row>
    <row r="1143" spans="1:18" ht="22.5" customHeight="1" x14ac:dyDescent="0.25">
      <c r="A1143" s="497" t="s">
        <v>19</v>
      </c>
      <c r="B1143" s="497"/>
      <c r="C1143" s="497"/>
      <c r="D1143" s="497"/>
      <c r="E1143" s="505" t="str">
        <f>E1105</f>
        <v>3R Petroleum</v>
      </c>
      <c r="F1143" s="505"/>
      <c r="G1143" s="505"/>
      <c r="H1143" s="505"/>
      <c r="I1143" s="505"/>
      <c r="K1143" s="486" t="s">
        <v>21</v>
      </c>
      <c r="L1143" s="486"/>
      <c r="M1143" s="486"/>
      <c r="N1143" s="486"/>
      <c r="O1143" s="486"/>
      <c r="P1143" s="158"/>
    </row>
    <row r="1144" spans="1:18" ht="6" customHeight="1" x14ac:dyDescent="0.2">
      <c r="I1144" s="22"/>
      <c r="K1144" s="22"/>
      <c r="L1144" s="22"/>
      <c r="M1144" s="22"/>
      <c r="N1144" s="22"/>
      <c r="O1144" s="22"/>
      <c r="P1144" s="22"/>
    </row>
    <row r="1145" spans="1:18" ht="16.5" customHeight="1" x14ac:dyDescent="0.2">
      <c r="A1145" s="487" t="s">
        <v>95</v>
      </c>
      <c r="B1145" s="511">
        <f>B1107</f>
        <v>5</v>
      </c>
      <c r="C1145" s="13"/>
      <c r="D1145" s="483" t="s">
        <v>250</v>
      </c>
      <c r="E1145" s="483"/>
      <c r="F1145" s="483"/>
      <c r="G1145" s="483"/>
      <c r="H1145" s="483"/>
      <c r="I1145" s="483"/>
      <c r="K1145" s="586" t="s">
        <v>222</v>
      </c>
      <c r="L1145" s="586"/>
      <c r="M1145" s="586"/>
      <c r="N1145" s="586"/>
      <c r="O1145" s="586"/>
      <c r="P1145" s="159"/>
    </row>
    <row r="1146" spans="1:18" ht="14.25" customHeight="1" x14ac:dyDescent="0.2">
      <c r="A1146" s="487"/>
      <c r="B1146" s="511"/>
      <c r="C1146" s="13"/>
      <c r="D1146" s="483" t="s">
        <v>7</v>
      </c>
      <c r="E1146" s="483"/>
      <c r="F1146" s="483"/>
      <c r="G1146" s="483" t="s">
        <v>8</v>
      </c>
      <c r="H1146" s="483"/>
      <c r="I1146" s="483"/>
    </row>
    <row r="1147" spans="1:18" ht="14.25" customHeight="1" x14ac:dyDescent="0.25">
      <c r="A1147" s="477" t="s">
        <v>4</v>
      </c>
      <c r="B1147" s="477"/>
      <c r="C1147" s="23"/>
      <c r="D1147" s="14" t="s">
        <v>9</v>
      </c>
      <c r="E1147" s="14" t="s">
        <v>10</v>
      </c>
      <c r="F1147" s="14" t="s">
        <v>11</v>
      </c>
      <c r="G1147" s="14" t="s">
        <v>9</v>
      </c>
      <c r="H1147" s="14" t="s">
        <v>10</v>
      </c>
      <c r="I1147" s="14" t="s">
        <v>11</v>
      </c>
      <c r="K1147" s="593" t="s">
        <v>223</v>
      </c>
      <c r="L1147" s="593"/>
      <c r="M1147" s="593"/>
      <c r="N1147" s="593"/>
      <c r="O1147" s="593"/>
      <c r="P1147" s="22"/>
    </row>
    <row r="1148" spans="1:18" ht="13.5" customHeight="1" x14ac:dyDescent="0.2">
      <c r="A1148" s="551">
        <f>A1110</f>
        <v>44986</v>
      </c>
      <c r="B1148" s="551"/>
      <c r="C1148" s="23"/>
      <c r="D1148" s="72">
        <f t="shared" ref="D1148:I1148" si="64">D1110</f>
        <v>2</v>
      </c>
      <c r="E1148" s="72">
        <f t="shared" si="64"/>
        <v>8</v>
      </c>
      <c r="F1148" s="73">
        <f t="shared" si="64"/>
        <v>2022</v>
      </c>
      <c r="G1148" s="72">
        <f t="shared" si="64"/>
        <v>31</v>
      </c>
      <c r="H1148" s="72">
        <f t="shared" si="64"/>
        <v>12</v>
      </c>
      <c r="I1148" s="73">
        <f t="shared" si="64"/>
        <v>2022</v>
      </c>
      <c r="K1148" s="594" t="s">
        <v>25</v>
      </c>
      <c r="L1148" s="594"/>
      <c r="M1148" s="594"/>
      <c r="N1148" s="594"/>
      <c r="O1148" s="594"/>
      <c r="P1148" s="22"/>
      <c r="Q1148" s="14" t="s">
        <v>552</v>
      </c>
    </row>
    <row r="1149" spans="1:18" ht="6" customHeight="1" x14ac:dyDescent="0.2"/>
    <row r="1150" spans="1:18" ht="16.5" customHeight="1" x14ac:dyDescent="0.2">
      <c r="A1150" s="586" t="s">
        <v>522</v>
      </c>
      <c r="B1150" s="586"/>
      <c r="C1150" s="586"/>
      <c r="D1150" s="586"/>
      <c r="E1150" s="586"/>
      <c r="F1150" s="586"/>
      <c r="G1150" s="586"/>
      <c r="H1150" s="586"/>
      <c r="I1150" s="586"/>
      <c r="J1150" s="586"/>
      <c r="K1150" s="586"/>
      <c r="L1150" s="586"/>
      <c r="M1150" s="52"/>
      <c r="N1150" s="52"/>
      <c r="O1150" s="52"/>
      <c r="P1150" s="52"/>
      <c r="Q1150" s="52"/>
    </row>
    <row r="1151" spans="1:18" ht="13.7" customHeight="1" x14ac:dyDescent="0.2">
      <c r="A1151" s="603" t="s">
        <v>31</v>
      </c>
      <c r="B1151" s="502" t="s">
        <v>98</v>
      </c>
      <c r="C1151" s="502"/>
      <c r="D1151" s="502"/>
      <c r="E1151" s="502"/>
      <c r="F1151" s="604" t="str">
        <f>'Relatório PCP - Tabela 3'!A235</f>
        <v/>
      </c>
      <c r="G1151" s="604"/>
      <c r="H1151" s="604"/>
      <c r="I1151" s="604" t="str">
        <f>'Relatório PCP - Tabela 3'!A237</f>
        <v/>
      </c>
      <c r="J1151" s="604"/>
      <c r="K1151" s="604"/>
      <c r="L1151" s="604"/>
      <c r="M1151" s="52"/>
      <c r="N1151" s="52"/>
      <c r="O1151" s="52"/>
      <c r="P1151" s="52"/>
      <c r="Q1151" s="52"/>
    </row>
    <row r="1152" spans="1:18" ht="12.75" customHeight="1" x14ac:dyDescent="0.2">
      <c r="A1152" s="603"/>
      <c r="B1152" s="502"/>
      <c r="C1152" s="502"/>
      <c r="D1152" s="502"/>
      <c r="E1152" s="502"/>
      <c r="F1152" s="182" t="s">
        <v>40</v>
      </c>
      <c r="G1152" s="167" t="s">
        <v>40</v>
      </c>
      <c r="H1152" s="183" t="s">
        <v>523</v>
      </c>
      <c r="I1152" s="182" t="s">
        <v>40</v>
      </c>
      <c r="J1152" s="608" t="s">
        <v>40</v>
      </c>
      <c r="K1152" s="608"/>
      <c r="L1152" s="183" t="s">
        <v>523</v>
      </c>
      <c r="M1152" s="52"/>
      <c r="N1152" s="52"/>
      <c r="O1152" s="52"/>
      <c r="P1152" s="52"/>
      <c r="Q1152" s="52"/>
    </row>
    <row r="1153" spans="1:18" ht="12.75" customHeight="1" x14ac:dyDescent="0.25">
      <c r="A1153" s="603"/>
      <c r="B1153" s="502"/>
      <c r="C1153" s="502"/>
      <c r="D1153" s="502"/>
      <c r="E1153" s="502"/>
      <c r="F1153" s="184" t="s">
        <v>480</v>
      </c>
      <c r="G1153" s="168" t="s">
        <v>499</v>
      </c>
      <c r="H1153" s="185" t="s">
        <v>524</v>
      </c>
      <c r="I1153" s="184" t="s">
        <v>480</v>
      </c>
      <c r="J1153" s="606" t="s">
        <v>499</v>
      </c>
      <c r="K1153" s="606"/>
      <c r="L1153" s="185" t="s">
        <v>524</v>
      </c>
      <c r="M1153" s="52"/>
      <c r="N1153" s="52"/>
      <c r="O1153" s="52"/>
      <c r="P1153" s="52"/>
      <c r="Q1153" s="52"/>
    </row>
    <row r="1154" spans="1:18" ht="13.5" customHeight="1" x14ac:dyDescent="0.25">
      <c r="A1154" s="603"/>
      <c r="B1154" s="502"/>
      <c r="C1154" s="502"/>
      <c r="D1154" s="502"/>
      <c r="E1154" s="502"/>
      <c r="F1154" s="186" t="s">
        <v>481</v>
      </c>
      <c r="G1154" s="187" t="s">
        <v>504</v>
      </c>
      <c r="H1154" s="188" t="s">
        <v>504</v>
      </c>
      <c r="I1154" s="186" t="s">
        <v>481</v>
      </c>
      <c r="J1154" s="607" t="s">
        <v>504</v>
      </c>
      <c r="K1154" s="607"/>
      <c r="L1154" s="188" t="s">
        <v>504</v>
      </c>
      <c r="M1154" s="52"/>
      <c r="N1154" s="52"/>
      <c r="O1154" s="52"/>
      <c r="P1154" s="52"/>
      <c r="Q1154" s="52"/>
    </row>
    <row r="1155" spans="1:18" ht="13.35" customHeight="1" x14ac:dyDescent="0.2">
      <c r="A1155" s="36">
        <v>1</v>
      </c>
      <c r="B1155" s="587" t="s">
        <v>55</v>
      </c>
      <c r="C1155" s="587"/>
      <c r="D1155" s="587"/>
      <c r="E1155" s="587"/>
      <c r="F1155" s="38"/>
      <c r="G1155" s="172" t="str">
        <f>IF(F1155=0,"",(F1155/('Relatório PCP - Tabela 3'!P$235*'Relatório PCP - Tabela 3'!Q$235))*1000)</f>
        <v/>
      </c>
      <c r="H1155" s="173">
        <f>IF('Relatório PCP - Tabela 3'!F$6='PCP - Tabela 2'!E$11,'PCP - Tabela 1'!K1146,IF('Relatório PCP - Tabela 3'!F$6='PCP - Tabela 2'!I$11,'PCP - Tabela 1'!L1146,IF('Relatório PCP - Tabela 3'!F$6='PCP - Tabela 2'!M$11,'PCP - Tabela 1'!M1146,IF('Relatório PCP - Tabela 3'!F$6='PCP - Tabela 2'!Q$11,'PCP - Tabela 1'!N1146,""))))</f>
        <v>0</v>
      </c>
      <c r="I1155" s="38"/>
      <c r="J1155" s="602" t="str">
        <f>IF(I1155=0,"",(I1155/('Relatório PCP - Tabela 3'!P$237*'Relatório PCP - Tabela 3'!Q$237))*1000)</f>
        <v/>
      </c>
      <c r="K1155" s="602"/>
      <c r="L1155" s="173">
        <f>IF('Relatório PCP - Tabela 3'!F$6='PCP - Tabela 2'!E$11,'PCP - Tabela 1'!F1185,IF('Relatório PCP - Tabela 3'!F$6='PCP - Tabela 2'!I$11,'PCP - Tabela 1'!G1185,IF('Relatório PCP - Tabela 3'!F$6='PCP - Tabela 2'!M$11,'PCP - Tabela 1'!H1185,IF('Relatório PCP - Tabela 3'!F$6='PCP - Tabela 2'!Q$11,'PCP - Tabela 1'!I1185,""))))</f>
        <v>0</v>
      </c>
      <c r="M1155" s="189"/>
      <c r="N1155" s="189"/>
      <c r="O1155" s="189"/>
      <c r="P1155" s="189"/>
      <c r="Q1155" s="190">
        <f t="shared" ref="Q1155:Q1173" si="65">F1155+I1155</f>
        <v>0</v>
      </c>
      <c r="R1155" s="190"/>
    </row>
    <row r="1156" spans="1:18" ht="13.35" customHeight="1" x14ac:dyDescent="0.2">
      <c r="A1156" s="36">
        <v>2</v>
      </c>
      <c r="B1156" s="587" t="s">
        <v>57</v>
      </c>
      <c r="C1156" s="587"/>
      <c r="D1156" s="587"/>
      <c r="E1156" s="587"/>
      <c r="F1156" s="38"/>
      <c r="G1156" s="172" t="str">
        <f>IF(F1156=0,"",(F1156/('Relatório PCP - Tabela 3'!P$235*'Relatório PCP - Tabela 3'!Q$235))*1000)</f>
        <v/>
      </c>
      <c r="H1156" s="173">
        <f>IF('Relatório PCP - Tabela 3'!F$6='PCP - Tabela 2'!E$11,'PCP - Tabela 1'!K1147,IF('Relatório PCP - Tabela 3'!F$6='PCP - Tabela 2'!I$11,'PCP - Tabela 1'!L1147,IF('Relatório PCP - Tabela 3'!F$6='PCP - Tabela 2'!M$11,'PCP - Tabela 1'!M1147,IF('Relatório PCP - Tabela 3'!F$6='PCP - Tabela 2'!Q$11,'PCP - Tabela 1'!N1147,""))))</f>
        <v>0</v>
      </c>
      <c r="I1156" s="38"/>
      <c r="J1156" s="602" t="str">
        <f>IF(I1156=0,"",(I1156/('Relatório PCP - Tabela 3'!P$237*'Relatório PCP - Tabela 3'!Q$237))*1000)</f>
        <v/>
      </c>
      <c r="K1156" s="602"/>
      <c r="L1156" s="173">
        <f>IF('Relatório PCP - Tabela 3'!F$6='PCP - Tabela 2'!E$11,'PCP - Tabela 1'!F1186,IF('Relatório PCP - Tabela 3'!F$6='PCP - Tabela 2'!I$11,'PCP - Tabela 1'!G1186,IF('Relatório PCP - Tabela 3'!F$6='PCP - Tabela 2'!M$11,'PCP - Tabela 1'!H1186,IF('Relatório PCP - Tabela 3'!F$6='PCP - Tabela 2'!Q$11,'PCP - Tabela 1'!I1186,""))))</f>
        <v>0</v>
      </c>
      <c r="M1156" s="189"/>
      <c r="N1156" s="189"/>
      <c r="O1156" s="189"/>
      <c r="P1156" s="189"/>
      <c r="Q1156" s="190">
        <f t="shared" si="65"/>
        <v>0</v>
      </c>
      <c r="R1156" s="190"/>
    </row>
    <row r="1157" spans="1:18" ht="13.35" customHeight="1" x14ac:dyDescent="0.2">
      <c r="A1157" s="36">
        <v>3</v>
      </c>
      <c r="B1157" s="587" t="s">
        <v>59</v>
      </c>
      <c r="C1157" s="587"/>
      <c r="D1157" s="587"/>
      <c r="E1157" s="587"/>
      <c r="F1157" s="38"/>
      <c r="G1157" s="172" t="str">
        <f>IF(F1157=0,"",(F1157/('Relatório PCP - Tabela 3'!P$235*'Relatório PCP - Tabela 3'!Q$235))*1000)</f>
        <v/>
      </c>
      <c r="H1157" s="173">
        <f>IF('Relatório PCP - Tabela 3'!F$6='PCP - Tabela 2'!E$11,'PCP - Tabela 1'!K1148,IF('Relatório PCP - Tabela 3'!F$6='PCP - Tabela 2'!I$11,'PCP - Tabela 1'!L1148,IF('Relatório PCP - Tabela 3'!F$6='PCP - Tabela 2'!M$11,'PCP - Tabela 1'!M1148,IF('Relatório PCP - Tabela 3'!F$6='PCP - Tabela 2'!Q$11,'PCP - Tabela 1'!N1148,""))))</f>
        <v>0</v>
      </c>
      <c r="I1157" s="38"/>
      <c r="J1157" s="602" t="str">
        <f>IF(I1157=0,"",(I1157/('Relatório PCP - Tabela 3'!P$237*'Relatório PCP - Tabela 3'!Q$237))*1000)</f>
        <v/>
      </c>
      <c r="K1157" s="602"/>
      <c r="L1157" s="173">
        <f>IF('Relatório PCP - Tabela 3'!F$6='PCP - Tabela 2'!E$11,'PCP - Tabela 1'!F1187,IF('Relatório PCP - Tabela 3'!F$6='PCP - Tabela 2'!I$11,'PCP - Tabela 1'!G1187,IF('Relatório PCP - Tabela 3'!F$6='PCP - Tabela 2'!M$11,'PCP - Tabela 1'!H1187,IF('Relatório PCP - Tabela 3'!F$6='PCP - Tabela 2'!Q$11,'PCP - Tabela 1'!I1187,""))))</f>
        <v>0</v>
      </c>
      <c r="M1157" s="189"/>
      <c r="N1157" s="189"/>
      <c r="O1157" s="189"/>
      <c r="P1157" s="189"/>
      <c r="Q1157" s="190">
        <f t="shared" si="65"/>
        <v>0</v>
      </c>
      <c r="R1157" s="190"/>
    </row>
    <row r="1158" spans="1:18" ht="13.35" customHeight="1" x14ac:dyDescent="0.2">
      <c r="A1158" s="36">
        <v>4</v>
      </c>
      <c r="B1158" s="587" t="s">
        <v>61</v>
      </c>
      <c r="C1158" s="587"/>
      <c r="D1158" s="587"/>
      <c r="E1158" s="587"/>
      <c r="F1158" s="38"/>
      <c r="G1158" s="172" t="str">
        <f>IF(F1158=0,"",(F1158/('Relatório PCP - Tabela 3'!P$235*'Relatório PCP - Tabela 3'!Q$235))*1000)</f>
        <v/>
      </c>
      <c r="H1158" s="173">
        <f>IF('Relatório PCP - Tabela 3'!F$6='PCP - Tabela 2'!E$11,'PCP - Tabela 1'!K1149,IF('Relatório PCP - Tabela 3'!F$6='PCP - Tabela 2'!I$11,'PCP - Tabela 1'!L1149,IF('Relatório PCP - Tabela 3'!F$6='PCP - Tabela 2'!M$11,'PCP - Tabela 1'!M1149,IF('Relatório PCP - Tabela 3'!F$6='PCP - Tabela 2'!Q$11,'PCP - Tabela 1'!N1149,""))))</f>
        <v>0</v>
      </c>
      <c r="I1158" s="38"/>
      <c r="J1158" s="602" t="str">
        <f>IF(I1158=0,"",(I1158/('Relatório PCP - Tabela 3'!P$237*'Relatório PCP - Tabela 3'!Q$237))*1000)</f>
        <v/>
      </c>
      <c r="K1158" s="602"/>
      <c r="L1158" s="173">
        <f>IF('Relatório PCP - Tabela 3'!F$6='PCP - Tabela 2'!E$11,'PCP - Tabela 1'!F1188,IF('Relatório PCP - Tabela 3'!F$6='PCP - Tabela 2'!I$11,'PCP - Tabela 1'!G1188,IF('Relatório PCP - Tabela 3'!F$6='PCP - Tabela 2'!M$11,'PCP - Tabela 1'!H1188,IF('Relatório PCP - Tabela 3'!F$6='PCP - Tabela 2'!Q$11,'PCP - Tabela 1'!I1188,""))))</f>
        <v>0</v>
      </c>
      <c r="M1158" s="189"/>
      <c r="N1158" s="189"/>
      <c r="O1158" s="189"/>
      <c r="P1158" s="189"/>
      <c r="Q1158" s="190">
        <f t="shared" si="65"/>
        <v>0</v>
      </c>
      <c r="R1158" s="190"/>
    </row>
    <row r="1159" spans="1:18" ht="13.35" customHeight="1" x14ac:dyDescent="0.2">
      <c r="A1159" s="36">
        <v>5</v>
      </c>
      <c r="B1159" s="587" t="s">
        <v>63</v>
      </c>
      <c r="C1159" s="587"/>
      <c r="D1159" s="587"/>
      <c r="E1159" s="587"/>
      <c r="F1159" s="38"/>
      <c r="G1159" s="172" t="str">
        <f>IF(F1159=0,"",(F1159/('Relatório PCP - Tabela 3'!P$235*'Relatório PCP - Tabela 3'!Q$235))*1000)</f>
        <v/>
      </c>
      <c r="H1159" s="173">
        <f>IF('Relatório PCP - Tabela 3'!F$6='PCP - Tabela 2'!E$11,'PCP - Tabela 1'!K1150,IF('Relatório PCP - Tabela 3'!F$6='PCP - Tabela 2'!I$11,'PCP - Tabela 1'!L1150,IF('Relatório PCP - Tabela 3'!F$6='PCP - Tabela 2'!M$11,'PCP - Tabela 1'!M1150,IF('Relatório PCP - Tabela 3'!F$6='PCP - Tabela 2'!Q$11,'PCP - Tabela 1'!N1150,""))))</f>
        <v>0</v>
      </c>
      <c r="I1159" s="38"/>
      <c r="J1159" s="602" t="str">
        <f>IF(I1159=0,"",(I1159/('Relatório PCP - Tabela 3'!P$237*'Relatório PCP - Tabela 3'!Q$237))*1000)</f>
        <v/>
      </c>
      <c r="K1159" s="602"/>
      <c r="L1159" s="173">
        <f>IF('Relatório PCP - Tabela 3'!F$6='PCP - Tabela 2'!E$11,'PCP - Tabela 1'!F1189,IF('Relatório PCP - Tabela 3'!F$6='PCP - Tabela 2'!I$11,'PCP - Tabela 1'!G1189,IF('Relatório PCP - Tabela 3'!F$6='PCP - Tabela 2'!M$11,'PCP - Tabela 1'!H1189,IF('Relatório PCP - Tabela 3'!F$6='PCP - Tabela 2'!Q$11,'PCP - Tabela 1'!I1189,""))))</f>
        <v>0</v>
      </c>
      <c r="M1159" s="189"/>
      <c r="N1159" s="189"/>
      <c r="O1159" s="189"/>
      <c r="P1159" s="189"/>
      <c r="Q1159" s="190">
        <f t="shared" si="65"/>
        <v>0</v>
      </c>
      <c r="R1159" s="190"/>
    </row>
    <row r="1160" spans="1:18" ht="13.35" customHeight="1" x14ac:dyDescent="0.2">
      <c r="A1160" s="36">
        <v>6</v>
      </c>
      <c r="B1160" s="587" t="s">
        <v>65</v>
      </c>
      <c r="C1160" s="587"/>
      <c r="D1160" s="587"/>
      <c r="E1160" s="587"/>
      <c r="F1160" s="38"/>
      <c r="G1160" s="172" t="str">
        <f>IF(F1160=0,"",(F1160/('Relatório PCP - Tabela 3'!P$235*'Relatório PCP - Tabela 3'!Q$235))*1000)</f>
        <v/>
      </c>
      <c r="H1160" s="173">
        <f>IF('Relatório PCP - Tabela 3'!F$6='PCP - Tabela 2'!E$11,'PCP - Tabela 1'!K1151,IF('Relatório PCP - Tabela 3'!F$6='PCP - Tabela 2'!I$11,'PCP - Tabela 1'!L1151,IF('Relatório PCP - Tabela 3'!F$6='PCP - Tabela 2'!M$11,'PCP - Tabela 1'!M1151,IF('Relatório PCP - Tabela 3'!F$6='PCP - Tabela 2'!Q$11,'PCP - Tabela 1'!N1151,""))))</f>
        <v>0</v>
      </c>
      <c r="I1160" s="38"/>
      <c r="J1160" s="602" t="str">
        <f>IF(I1160=0,"",(I1160/('Relatório PCP - Tabela 3'!P$237*'Relatório PCP - Tabela 3'!Q$237))*1000)</f>
        <v/>
      </c>
      <c r="K1160" s="602"/>
      <c r="L1160" s="173">
        <f>IF('Relatório PCP - Tabela 3'!F$6='PCP - Tabela 2'!E$11,'PCP - Tabela 1'!F1190,IF('Relatório PCP - Tabela 3'!F$6='PCP - Tabela 2'!I$11,'PCP - Tabela 1'!G1190,IF('Relatório PCP - Tabela 3'!F$6='PCP - Tabela 2'!M$11,'PCP - Tabela 1'!H1190,IF('Relatório PCP - Tabela 3'!F$6='PCP - Tabela 2'!Q$11,'PCP - Tabela 1'!I1190,""))))</f>
        <v>0</v>
      </c>
      <c r="M1160" s="189"/>
      <c r="N1160" s="189"/>
      <c r="O1160" s="189"/>
      <c r="P1160" s="189"/>
      <c r="Q1160" s="190">
        <f t="shared" si="65"/>
        <v>0</v>
      </c>
      <c r="R1160" s="190"/>
    </row>
    <row r="1161" spans="1:18" ht="13.35" customHeight="1" x14ac:dyDescent="0.2">
      <c r="A1161" s="36">
        <v>7</v>
      </c>
      <c r="B1161" s="587" t="s">
        <v>67</v>
      </c>
      <c r="C1161" s="587"/>
      <c r="D1161" s="587"/>
      <c r="E1161" s="587"/>
      <c r="F1161" s="38"/>
      <c r="G1161" s="172" t="str">
        <f>IF(F1161=0,"",(F1161/('Relatório PCP - Tabela 3'!P$235*'Relatório PCP - Tabela 3'!Q$235))*1000)</f>
        <v/>
      </c>
      <c r="H1161" s="173">
        <f>IF('Relatório PCP - Tabela 3'!F$6='PCP - Tabela 2'!E$11,'PCP - Tabela 1'!K1152,IF('Relatório PCP - Tabela 3'!F$6='PCP - Tabela 2'!I$11,'PCP - Tabela 1'!L1152,IF('Relatório PCP - Tabela 3'!F$6='PCP - Tabela 2'!M$11,'PCP - Tabela 1'!M1152,IF('Relatório PCP - Tabela 3'!F$6='PCP - Tabela 2'!Q$11,'PCP - Tabela 1'!N1152,""))))</f>
        <v>0</v>
      </c>
      <c r="I1161" s="38"/>
      <c r="J1161" s="602" t="str">
        <f>IF(I1161=0,"",(I1161/('Relatório PCP - Tabela 3'!P$237*'Relatório PCP - Tabela 3'!Q$237))*1000)</f>
        <v/>
      </c>
      <c r="K1161" s="602"/>
      <c r="L1161" s="173">
        <f>IF('Relatório PCP - Tabela 3'!F$6='PCP - Tabela 2'!E$11,'PCP - Tabela 1'!F1191,IF('Relatório PCP - Tabela 3'!F$6='PCP - Tabela 2'!I$11,'PCP - Tabela 1'!G1191,IF('Relatório PCP - Tabela 3'!F$6='PCP - Tabela 2'!M$11,'PCP - Tabela 1'!H1191,IF('Relatório PCP - Tabela 3'!F$6='PCP - Tabela 2'!Q$11,'PCP - Tabela 1'!I1191,""))))</f>
        <v>0</v>
      </c>
      <c r="M1161" s="189"/>
      <c r="N1161" s="189"/>
      <c r="O1161" s="189"/>
      <c r="P1161" s="189"/>
      <c r="Q1161" s="190">
        <f t="shared" si="65"/>
        <v>0</v>
      </c>
      <c r="R1161" s="190"/>
    </row>
    <row r="1162" spans="1:18" ht="13.35" customHeight="1" x14ac:dyDescent="0.2">
      <c r="A1162" s="36">
        <v>8</v>
      </c>
      <c r="B1162" s="587" t="s">
        <v>69</v>
      </c>
      <c r="C1162" s="587"/>
      <c r="D1162" s="587"/>
      <c r="E1162" s="587"/>
      <c r="F1162" s="38"/>
      <c r="G1162" s="172" t="str">
        <f>IF(F1162=0,"",(F1162/('Relatório PCP - Tabela 3'!P$235*'Relatório PCP - Tabela 3'!Q$235))*1000)</f>
        <v/>
      </c>
      <c r="H1162" s="173">
        <f>IF('Relatório PCP - Tabela 3'!F$6='PCP - Tabela 2'!E$11,'PCP - Tabela 1'!K1153,IF('Relatório PCP - Tabela 3'!F$6='PCP - Tabela 2'!I$11,'PCP - Tabela 1'!L1153,IF('Relatório PCP - Tabela 3'!F$6='PCP - Tabela 2'!M$11,'PCP - Tabela 1'!M1153,IF('Relatório PCP - Tabela 3'!F$6='PCP - Tabela 2'!Q$11,'PCP - Tabela 1'!N1153,""))))</f>
        <v>0</v>
      </c>
      <c r="I1162" s="38"/>
      <c r="J1162" s="602" t="str">
        <f>IF(I1162=0,"",(I1162/('Relatório PCP - Tabela 3'!P$237*'Relatório PCP - Tabela 3'!Q$237))*1000)</f>
        <v/>
      </c>
      <c r="K1162" s="602"/>
      <c r="L1162" s="173">
        <f>IF('Relatório PCP - Tabela 3'!F$6='PCP - Tabela 2'!E$11,'PCP - Tabela 1'!F1192,IF('Relatório PCP - Tabela 3'!F$6='PCP - Tabela 2'!I$11,'PCP - Tabela 1'!G1192,IF('Relatório PCP - Tabela 3'!F$6='PCP - Tabela 2'!M$11,'PCP - Tabela 1'!H1192,IF('Relatório PCP - Tabela 3'!F$6='PCP - Tabela 2'!Q$11,'PCP - Tabela 1'!I1192,""))))</f>
        <v>0</v>
      </c>
      <c r="M1162" s="189"/>
      <c r="N1162" s="189"/>
      <c r="O1162" s="189"/>
      <c r="P1162" s="189"/>
      <c r="Q1162" s="190">
        <f t="shared" si="65"/>
        <v>0</v>
      </c>
      <c r="R1162" s="190"/>
    </row>
    <row r="1163" spans="1:18" ht="13.35" customHeight="1" x14ac:dyDescent="0.2">
      <c r="A1163" s="36">
        <v>9</v>
      </c>
      <c r="B1163" s="587" t="s">
        <v>71</v>
      </c>
      <c r="C1163" s="587"/>
      <c r="D1163" s="587"/>
      <c r="E1163" s="587"/>
      <c r="F1163" s="38"/>
      <c r="G1163" s="172" t="str">
        <f>IF(F1163=0,"",(F1163/('Relatório PCP - Tabela 3'!P$235*'Relatório PCP - Tabela 3'!Q$235))*1000)</f>
        <v/>
      </c>
      <c r="H1163" s="173">
        <f>IF('Relatório PCP - Tabela 3'!F$6='PCP - Tabela 2'!E$11,'PCP - Tabela 1'!K1154,IF('Relatório PCP - Tabela 3'!F$6='PCP - Tabela 2'!I$11,'PCP - Tabela 1'!L1154,IF('Relatório PCP - Tabela 3'!F$6='PCP - Tabela 2'!M$11,'PCP - Tabela 1'!M1154,IF('Relatório PCP - Tabela 3'!F$6='PCP - Tabela 2'!Q$11,'PCP - Tabela 1'!N1154,""))))</f>
        <v>0</v>
      </c>
      <c r="I1163" s="38"/>
      <c r="J1163" s="602" t="str">
        <f>IF(I1163=0,"",(I1163/('Relatório PCP - Tabela 3'!P$237*'Relatório PCP - Tabela 3'!Q$237))*1000)</f>
        <v/>
      </c>
      <c r="K1163" s="602"/>
      <c r="L1163" s="173">
        <f>IF('Relatório PCP - Tabela 3'!F$6='PCP - Tabela 2'!E$11,'PCP - Tabela 1'!F1193,IF('Relatório PCP - Tabela 3'!F$6='PCP - Tabela 2'!I$11,'PCP - Tabela 1'!G1193,IF('Relatório PCP - Tabela 3'!F$6='PCP - Tabela 2'!M$11,'PCP - Tabela 1'!H1193,IF('Relatório PCP - Tabela 3'!F$6='PCP - Tabela 2'!Q$11,'PCP - Tabela 1'!I1193,""))))</f>
        <v>0</v>
      </c>
      <c r="M1163" s="189"/>
      <c r="N1163" s="189"/>
      <c r="O1163" s="189"/>
      <c r="P1163" s="189"/>
      <c r="Q1163" s="190">
        <f t="shared" si="65"/>
        <v>0</v>
      </c>
      <c r="R1163" s="190"/>
    </row>
    <row r="1164" spans="1:18" ht="13.35" customHeight="1" x14ac:dyDescent="0.2">
      <c r="A1164" s="36">
        <v>10</v>
      </c>
      <c r="B1164" s="587" t="s">
        <v>73</v>
      </c>
      <c r="C1164" s="587"/>
      <c r="D1164" s="587"/>
      <c r="E1164" s="587"/>
      <c r="F1164" s="38"/>
      <c r="G1164" s="172" t="str">
        <f>IF(F1164=0,"",(F1164/('Relatório PCP - Tabela 3'!P$235*'Relatório PCP - Tabela 3'!Q$235))*1000)</f>
        <v/>
      </c>
      <c r="H1164" s="173">
        <f>IF('Relatório PCP - Tabela 3'!F$6='PCP - Tabela 2'!E$11,'PCP - Tabela 1'!K1155,IF('Relatório PCP - Tabela 3'!F$6='PCP - Tabela 2'!I$11,'PCP - Tabela 1'!L1155,IF('Relatório PCP - Tabela 3'!F$6='PCP - Tabela 2'!M$11,'PCP - Tabela 1'!M1155,IF('Relatório PCP - Tabela 3'!F$6='PCP - Tabela 2'!Q$11,'PCP - Tabela 1'!N1155,""))))</f>
        <v>0</v>
      </c>
      <c r="I1164" s="38"/>
      <c r="J1164" s="602" t="str">
        <f>IF(I1164=0,"",(I1164/('Relatório PCP - Tabela 3'!P$237*'Relatório PCP - Tabela 3'!Q$237))*1000)</f>
        <v/>
      </c>
      <c r="K1164" s="602"/>
      <c r="L1164" s="173">
        <f>IF('Relatório PCP - Tabela 3'!F$6='PCP - Tabela 2'!E$11,'PCP - Tabela 1'!F1194,IF('Relatório PCP - Tabela 3'!F$6='PCP - Tabela 2'!I$11,'PCP - Tabela 1'!G1194,IF('Relatório PCP - Tabela 3'!F$6='PCP - Tabela 2'!M$11,'PCP - Tabela 1'!H1194,IF('Relatório PCP - Tabela 3'!F$6='PCP - Tabela 2'!Q$11,'PCP - Tabela 1'!I1194,""))))</f>
        <v>0</v>
      </c>
      <c r="M1164" s="189"/>
      <c r="N1164" s="189"/>
      <c r="O1164" s="189"/>
      <c r="P1164" s="189"/>
      <c r="Q1164" s="190">
        <f t="shared" si="65"/>
        <v>0</v>
      </c>
      <c r="R1164" s="190"/>
    </row>
    <row r="1165" spans="1:18" ht="13.35" customHeight="1" x14ac:dyDescent="0.2">
      <c r="A1165" s="36">
        <v>11</v>
      </c>
      <c r="B1165" s="587" t="s">
        <v>75</v>
      </c>
      <c r="C1165" s="587"/>
      <c r="D1165" s="587"/>
      <c r="E1165" s="587"/>
      <c r="F1165" s="38"/>
      <c r="G1165" s="172" t="str">
        <f>IF(F1165=0,"",(F1165/('Relatório PCP - Tabela 3'!P$235*'Relatório PCP - Tabela 3'!Q$235))*1000)</f>
        <v/>
      </c>
      <c r="H1165" s="173">
        <f>IF('Relatório PCP - Tabela 3'!F$6='PCP - Tabela 2'!E$11,'PCP - Tabela 1'!K1156,IF('Relatório PCP - Tabela 3'!F$6='PCP - Tabela 2'!I$11,'PCP - Tabela 1'!L1156,IF('Relatório PCP - Tabela 3'!F$6='PCP - Tabela 2'!M$11,'PCP - Tabela 1'!M1156,IF('Relatório PCP - Tabela 3'!F$6='PCP - Tabela 2'!Q$11,'PCP - Tabela 1'!N1156,""))))</f>
        <v>0</v>
      </c>
      <c r="I1165" s="38"/>
      <c r="J1165" s="602" t="str">
        <f>IF(I1165=0,"",(I1165/('Relatório PCP - Tabela 3'!P$237*'Relatório PCP - Tabela 3'!Q$237))*1000)</f>
        <v/>
      </c>
      <c r="K1165" s="602"/>
      <c r="L1165" s="173">
        <f>IF('Relatório PCP - Tabela 3'!F$6='PCP - Tabela 2'!E$11,'PCP - Tabela 1'!F1195,IF('Relatório PCP - Tabela 3'!F$6='PCP - Tabela 2'!I$11,'PCP - Tabela 1'!G1195,IF('Relatório PCP - Tabela 3'!F$6='PCP - Tabela 2'!M$11,'PCP - Tabela 1'!H1195,IF('Relatório PCP - Tabela 3'!F$6='PCP - Tabela 2'!Q$11,'PCP - Tabela 1'!I1195,""))))</f>
        <v>0</v>
      </c>
      <c r="M1165" s="189"/>
      <c r="N1165" s="189"/>
      <c r="O1165" s="189"/>
      <c r="P1165" s="189"/>
      <c r="Q1165" s="190">
        <f t="shared" si="65"/>
        <v>0</v>
      </c>
      <c r="R1165" s="190"/>
    </row>
    <row r="1166" spans="1:18" ht="13.35" customHeight="1" x14ac:dyDescent="0.2">
      <c r="A1166" s="36">
        <v>12</v>
      </c>
      <c r="B1166" s="587" t="s">
        <v>77</v>
      </c>
      <c r="C1166" s="587"/>
      <c r="D1166" s="587"/>
      <c r="E1166" s="587"/>
      <c r="F1166" s="38"/>
      <c r="G1166" s="172" t="str">
        <f>IF(F1166=0,"",(F1166/('Relatório PCP - Tabela 3'!P$235*'Relatório PCP - Tabela 3'!Q$235))*1000)</f>
        <v/>
      </c>
      <c r="H1166" s="173">
        <f>IF('Relatório PCP - Tabela 3'!F$6='PCP - Tabela 2'!E$11,'PCP - Tabela 1'!K1157,IF('Relatório PCP - Tabela 3'!F$6='PCP - Tabela 2'!I$11,'PCP - Tabela 1'!L1157,IF('Relatório PCP - Tabela 3'!F$6='PCP - Tabela 2'!M$11,'PCP - Tabela 1'!M1157,IF('Relatório PCP - Tabela 3'!F$6='PCP - Tabela 2'!Q$11,'PCP - Tabela 1'!N1157,""))))</f>
        <v>0</v>
      </c>
      <c r="I1166" s="38"/>
      <c r="J1166" s="602" t="str">
        <f>IF(I1166=0,"",(I1166/('Relatório PCP - Tabela 3'!P$237*'Relatório PCP - Tabela 3'!Q$237))*1000)</f>
        <v/>
      </c>
      <c r="K1166" s="602"/>
      <c r="L1166" s="173">
        <f>IF('Relatório PCP - Tabela 3'!F$6='PCP - Tabela 2'!E$11,'PCP - Tabela 1'!F1196,IF('Relatório PCP - Tabela 3'!F$6='PCP - Tabela 2'!I$11,'PCP - Tabela 1'!G1196,IF('Relatório PCP - Tabela 3'!F$6='PCP - Tabela 2'!M$11,'PCP - Tabela 1'!H1196,IF('Relatório PCP - Tabela 3'!F$6='PCP - Tabela 2'!Q$11,'PCP - Tabela 1'!I1196,""))))</f>
        <v>0</v>
      </c>
      <c r="M1166" s="189"/>
      <c r="N1166" s="189"/>
      <c r="O1166" s="189"/>
      <c r="P1166" s="189"/>
      <c r="Q1166" s="190">
        <f t="shared" si="65"/>
        <v>0</v>
      </c>
      <c r="R1166" s="190"/>
    </row>
    <row r="1167" spans="1:18" ht="13.35" customHeight="1" x14ac:dyDescent="0.2">
      <c r="A1167" s="36">
        <v>13</v>
      </c>
      <c r="B1167" s="587" t="s">
        <v>79</v>
      </c>
      <c r="C1167" s="587"/>
      <c r="D1167" s="587"/>
      <c r="E1167" s="587"/>
      <c r="F1167" s="38"/>
      <c r="G1167" s="172" t="str">
        <f>IF(F1167=0,"",(F1167/('Relatório PCP - Tabela 3'!P$235*'Relatório PCP - Tabela 3'!Q$235))*1000)</f>
        <v/>
      </c>
      <c r="H1167" s="173">
        <f>IF('Relatório PCP - Tabela 3'!F$6='PCP - Tabela 2'!E$11,'PCP - Tabela 1'!K1158,IF('Relatório PCP - Tabela 3'!F$6='PCP - Tabela 2'!I$11,'PCP - Tabela 1'!L1158,IF('Relatório PCP - Tabela 3'!F$6='PCP - Tabela 2'!M$11,'PCP - Tabela 1'!M1158,IF('Relatório PCP - Tabela 3'!F$6='PCP - Tabela 2'!Q$11,'PCP - Tabela 1'!N1158,""))))</f>
        <v>0</v>
      </c>
      <c r="I1167" s="38"/>
      <c r="J1167" s="602" t="str">
        <f>IF(I1167=0,"",(I1167/('Relatório PCP - Tabela 3'!P$237*'Relatório PCP - Tabela 3'!Q$237))*1000)</f>
        <v/>
      </c>
      <c r="K1167" s="602"/>
      <c r="L1167" s="173">
        <f>IF('Relatório PCP - Tabela 3'!F$6='PCP - Tabela 2'!E$11,'PCP - Tabela 1'!F1197,IF('Relatório PCP - Tabela 3'!F$6='PCP - Tabela 2'!I$11,'PCP - Tabela 1'!G1197,IF('Relatório PCP - Tabela 3'!F$6='PCP - Tabela 2'!M$11,'PCP - Tabela 1'!H1197,IF('Relatório PCP - Tabela 3'!F$6='PCP - Tabela 2'!Q$11,'PCP - Tabela 1'!I1197,""))))</f>
        <v>0</v>
      </c>
      <c r="M1167" s="189"/>
      <c r="N1167" s="189"/>
      <c r="O1167" s="189"/>
      <c r="P1167" s="189"/>
      <c r="Q1167" s="190">
        <f t="shared" si="65"/>
        <v>0</v>
      </c>
      <c r="R1167" s="190"/>
    </row>
    <row r="1168" spans="1:18" ht="13.35" customHeight="1" x14ac:dyDescent="0.2">
      <c r="A1168" s="36">
        <v>14</v>
      </c>
      <c r="B1168" s="587" t="s">
        <v>81</v>
      </c>
      <c r="C1168" s="587"/>
      <c r="D1168" s="587"/>
      <c r="E1168" s="587"/>
      <c r="F1168" s="38"/>
      <c r="G1168" s="172" t="str">
        <f>IF(F1168=0,"",(F1168/('Relatório PCP - Tabela 3'!P$235*'Relatório PCP - Tabela 3'!Q$235))*1000)</f>
        <v/>
      </c>
      <c r="H1168" s="173">
        <f>IF('Relatório PCP - Tabela 3'!F$6='PCP - Tabela 2'!E$11,'PCP - Tabela 1'!K1159,IF('Relatório PCP - Tabela 3'!F$6='PCP - Tabela 2'!I$11,'PCP - Tabela 1'!L1159,IF('Relatório PCP - Tabela 3'!F$6='PCP - Tabela 2'!M$11,'PCP - Tabela 1'!M1159,IF('Relatório PCP - Tabela 3'!F$6='PCP - Tabela 2'!Q$11,'PCP - Tabela 1'!N1159,""))))</f>
        <v>0</v>
      </c>
      <c r="I1168" s="38"/>
      <c r="J1168" s="602" t="str">
        <f>IF(I1168=0,"",(I1168/('Relatório PCP - Tabela 3'!P$237*'Relatório PCP - Tabela 3'!Q$237))*1000)</f>
        <v/>
      </c>
      <c r="K1168" s="602"/>
      <c r="L1168" s="173">
        <f>IF('Relatório PCP - Tabela 3'!F$6='PCP - Tabela 2'!E$11,'PCP - Tabela 1'!F1198,IF('Relatório PCP - Tabela 3'!F$6='PCP - Tabela 2'!I$11,'PCP - Tabela 1'!G1198,IF('Relatório PCP - Tabela 3'!F$6='PCP - Tabela 2'!M$11,'PCP - Tabela 1'!H1198,IF('Relatório PCP - Tabela 3'!F$6='PCP - Tabela 2'!Q$11,'PCP - Tabela 1'!I1198,""))))</f>
        <v>0</v>
      </c>
      <c r="M1168" s="189"/>
      <c r="N1168" s="189"/>
      <c r="O1168" s="189"/>
      <c r="P1168" s="189"/>
      <c r="Q1168" s="190">
        <f t="shared" si="65"/>
        <v>0</v>
      </c>
      <c r="R1168" s="190"/>
    </row>
    <row r="1169" spans="1:18" ht="13.35" customHeight="1" x14ac:dyDescent="0.2">
      <c r="A1169" s="36">
        <v>15</v>
      </c>
      <c r="B1169" s="587" t="s">
        <v>83</v>
      </c>
      <c r="C1169" s="587"/>
      <c r="D1169" s="587"/>
      <c r="E1169" s="587"/>
      <c r="F1169" s="38"/>
      <c r="G1169" s="172" t="str">
        <f>IF(F1169=0,"",(F1169/('Relatório PCP - Tabela 3'!P$235*'Relatório PCP - Tabela 3'!Q$235))*1000)</f>
        <v/>
      </c>
      <c r="H1169" s="173">
        <f>IF('Relatório PCP - Tabela 3'!F$6='PCP - Tabela 2'!E$11,'PCP - Tabela 1'!K1160,IF('Relatório PCP - Tabela 3'!F$6='PCP - Tabela 2'!I$11,'PCP - Tabela 1'!L1160,IF('Relatório PCP - Tabela 3'!F$6='PCP - Tabela 2'!M$11,'PCP - Tabela 1'!M1160,IF('Relatório PCP - Tabela 3'!F$6='PCP - Tabela 2'!Q$11,'PCP - Tabela 1'!N1160,""))))</f>
        <v>0</v>
      </c>
      <c r="I1169" s="38"/>
      <c r="J1169" s="602" t="str">
        <f>IF(I1169=0,"",(I1169/('Relatório PCP - Tabela 3'!P$237*'Relatório PCP - Tabela 3'!Q$237))*1000)</f>
        <v/>
      </c>
      <c r="K1169" s="602"/>
      <c r="L1169" s="173">
        <f>IF('Relatório PCP - Tabela 3'!F$6='PCP - Tabela 2'!E$11,'PCP - Tabela 1'!F1199,IF('Relatório PCP - Tabela 3'!F$6='PCP - Tabela 2'!I$11,'PCP - Tabela 1'!G1199,IF('Relatório PCP - Tabela 3'!F$6='PCP - Tabela 2'!M$11,'PCP - Tabela 1'!H1199,IF('Relatório PCP - Tabela 3'!F$6='PCP - Tabela 2'!Q$11,'PCP - Tabela 1'!I1199,""))))</f>
        <v>0</v>
      </c>
      <c r="M1169" s="189"/>
      <c r="N1169" s="189"/>
      <c r="O1169" s="189"/>
      <c r="P1169" s="189"/>
      <c r="Q1169" s="190">
        <f t="shared" si="65"/>
        <v>0</v>
      </c>
      <c r="R1169" s="190"/>
    </row>
    <row r="1170" spans="1:18" ht="13.35" customHeight="1" x14ac:dyDescent="0.2">
      <c r="A1170" s="36">
        <v>16</v>
      </c>
      <c r="B1170" s="587" t="s">
        <v>85</v>
      </c>
      <c r="C1170" s="587"/>
      <c r="D1170" s="587"/>
      <c r="E1170" s="587"/>
      <c r="F1170" s="38"/>
      <c r="G1170" s="172" t="str">
        <f>IF(F1170=0,"",(F1170/('Relatório PCP - Tabela 3'!P$235*'Relatório PCP - Tabela 3'!Q$235))*1000)</f>
        <v/>
      </c>
      <c r="H1170" s="173">
        <f>IF('Relatório PCP - Tabela 3'!F$6='PCP - Tabela 2'!E$11,'PCP - Tabela 1'!K1161,IF('Relatório PCP - Tabela 3'!F$6='PCP - Tabela 2'!I$11,'PCP - Tabela 1'!L1161,IF('Relatório PCP - Tabela 3'!F$6='PCP - Tabela 2'!M$11,'PCP - Tabela 1'!M1161,IF('Relatório PCP - Tabela 3'!F$6='PCP - Tabela 2'!Q$11,'PCP - Tabela 1'!N1161,""))))</f>
        <v>0</v>
      </c>
      <c r="I1170" s="38"/>
      <c r="J1170" s="602" t="str">
        <f>IF(I1170=0,"",(I1170/('Relatório PCP - Tabela 3'!P$237*'Relatório PCP - Tabela 3'!Q$237))*1000)</f>
        <v/>
      </c>
      <c r="K1170" s="602"/>
      <c r="L1170" s="173">
        <f>IF('Relatório PCP - Tabela 3'!F$6='PCP - Tabela 2'!E$11,'PCP - Tabela 1'!F1200,IF('Relatório PCP - Tabela 3'!F$6='PCP - Tabela 2'!I$11,'PCP - Tabela 1'!G1200,IF('Relatório PCP - Tabela 3'!F$6='PCP - Tabela 2'!M$11,'PCP - Tabela 1'!H1200,IF('Relatório PCP - Tabela 3'!F$6='PCP - Tabela 2'!Q$11,'PCP - Tabela 1'!I1200,""))))</f>
        <v>0</v>
      </c>
      <c r="M1170" s="189"/>
      <c r="N1170" s="189"/>
      <c r="O1170" s="189"/>
      <c r="P1170" s="189"/>
      <c r="Q1170" s="190">
        <f t="shared" si="65"/>
        <v>0</v>
      </c>
      <c r="R1170" s="190"/>
    </row>
    <row r="1171" spans="1:18" ht="13.35" customHeight="1" x14ac:dyDescent="0.2">
      <c r="A1171" s="36">
        <v>17</v>
      </c>
      <c r="B1171" s="587" t="s">
        <v>87</v>
      </c>
      <c r="C1171" s="587"/>
      <c r="D1171" s="587"/>
      <c r="E1171" s="587"/>
      <c r="F1171" s="38"/>
      <c r="G1171" s="172" t="str">
        <f>IF(F1171=0,"",(F1171/('Relatório PCP - Tabela 3'!P$235*'Relatório PCP - Tabela 3'!Q$235))*1000)</f>
        <v/>
      </c>
      <c r="H1171" s="173">
        <f>IF('Relatório PCP - Tabela 3'!F$6='PCP - Tabela 2'!E$11,'PCP - Tabela 1'!K1162,IF('Relatório PCP - Tabela 3'!F$6='PCP - Tabela 2'!I$11,'PCP - Tabela 1'!L1162,IF('Relatório PCP - Tabela 3'!F$6='PCP - Tabela 2'!M$11,'PCP - Tabela 1'!M1162,IF('Relatório PCP - Tabela 3'!F$6='PCP - Tabela 2'!Q$11,'PCP - Tabela 1'!N1162,""))))</f>
        <v>0</v>
      </c>
      <c r="I1171" s="38"/>
      <c r="J1171" s="602" t="str">
        <f>IF(I1171=0,"",(I1171/('Relatório PCP - Tabela 3'!P$237*'Relatório PCP - Tabela 3'!Q$237))*1000)</f>
        <v/>
      </c>
      <c r="K1171" s="602"/>
      <c r="L1171" s="173">
        <f>IF('Relatório PCP - Tabela 3'!F$6='PCP - Tabela 2'!E$11,'PCP - Tabela 1'!F1201,IF('Relatório PCP - Tabela 3'!F$6='PCP - Tabela 2'!I$11,'PCP - Tabela 1'!G1201,IF('Relatório PCP - Tabela 3'!F$6='PCP - Tabela 2'!M$11,'PCP - Tabela 1'!H1201,IF('Relatório PCP - Tabela 3'!F$6='PCP - Tabela 2'!Q$11,'PCP - Tabela 1'!I1201,""))))</f>
        <v>0</v>
      </c>
      <c r="M1171" s="189"/>
      <c r="N1171" s="189"/>
      <c r="O1171" s="189"/>
      <c r="P1171" s="189"/>
      <c r="Q1171" s="190">
        <f t="shared" si="65"/>
        <v>0</v>
      </c>
      <c r="R1171" s="190"/>
    </row>
    <row r="1172" spans="1:18" ht="13.35" customHeight="1" x14ac:dyDescent="0.2">
      <c r="A1172" s="36">
        <v>18</v>
      </c>
      <c r="B1172" s="499" t="s">
        <v>89</v>
      </c>
      <c r="C1172" s="499"/>
      <c r="D1172" s="499"/>
      <c r="E1172" s="499"/>
      <c r="F1172" s="38"/>
      <c r="G1172" s="172" t="str">
        <f>IF(F1172=0,"",(F1172/('Relatório PCP - Tabela 3'!P$235*'Relatório PCP - Tabela 3'!Q$235))*1000)</f>
        <v/>
      </c>
      <c r="H1172" s="173">
        <f>IF('Relatório PCP - Tabela 3'!F$6='PCP - Tabela 2'!E$11,'PCP - Tabela 1'!K1163,IF('Relatório PCP - Tabela 3'!F$6='PCP - Tabela 2'!I$11,'PCP - Tabela 1'!L1163,IF('Relatório PCP - Tabela 3'!F$6='PCP - Tabela 2'!M$11,'PCP - Tabela 1'!M1163,IF('Relatório PCP - Tabela 3'!F$6='PCP - Tabela 2'!Q$11,'PCP - Tabela 1'!N1163,""))))</f>
        <v>0</v>
      </c>
      <c r="I1172" s="38"/>
      <c r="J1172" s="602" t="str">
        <f>IF(I1172=0,"",(I1172/('Relatório PCP - Tabela 3'!P$237*'Relatório PCP - Tabela 3'!Q$237))*1000)</f>
        <v/>
      </c>
      <c r="K1172" s="602"/>
      <c r="L1172" s="173">
        <f>IF('Relatório PCP - Tabela 3'!F$6='PCP - Tabela 2'!E$11,'PCP - Tabela 1'!F1202,IF('Relatório PCP - Tabela 3'!F$6='PCP - Tabela 2'!I$11,'PCP - Tabela 1'!G1202,IF('Relatório PCP - Tabela 3'!F$6='PCP - Tabela 2'!M$11,'PCP - Tabela 1'!H1202,IF('Relatório PCP - Tabela 3'!F$6='PCP - Tabela 2'!Q$11,'PCP - Tabela 1'!I1202,""))))</f>
        <v>0</v>
      </c>
      <c r="M1172" s="166"/>
      <c r="N1172" s="166"/>
      <c r="O1172" s="166"/>
      <c r="P1172" s="166"/>
      <c r="Q1172" s="190">
        <f t="shared" si="65"/>
        <v>0</v>
      </c>
      <c r="R1172" s="192"/>
    </row>
    <row r="1173" spans="1:18" ht="13.35" customHeight="1" x14ac:dyDescent="0.2">
      <c r="A1173" s="36">
        <v>19</v>
      </c>
      <c r="B1173" s="587" t="s">
        <v>92</v>
      </c>
      <c r="C1173" s="587"/>
      <c r="D1173" s="587"/>
      <c r="E1173" s="587"/>
      <c r="F1173" s="38"/>
      <c r="G1173" s="172" t="str">
        <f>IF(F1173=0,"",(F1173/('Relatório PCP - Tabela 3'!P$235*'Relatório PCP - Tabela 3'!Q$235))*1000)</f>
        <v/>
      </c>
      <c r="H1173" s="173">
        <f>IF('Relatório PCP - Tabela 3'!F$6='PCP - Tabela 2'!E$11,'PCP - Tabela 1'!K1164,IF('Relatório PCP - Tabela 3'!F$6='PCP - Tabela 2'!I$11,'PCP - Tabela 1'!L1164,IF('Relatório PCP - Tabela 3'!F$6='PCP - Tabela 2'!M$11,'PCP - Tabela 1'!M1164,IF('Relatório PCP - Tabela 3'!F$6='PCP - Tabela 2'!Q$11,'PCP - Tabela 1'!N1164,""))))</f>
        <v>0</v>
      </c>
      <c r="I1173" s="38"/>
      <c r="J1173" s="602" t="str">
        <f>IF(I1173=0,"",(I1173/('Relatório PCP - Tabela 3'!P$237*'Relatório PCP - Tabela 3'!Q$237))*1000)</f>
        <v/>
      </c>
      <c r="K1173" s="602"/>
      <c r="L1173" s="173">
        <f>IF('Relatório PCP - Tabela 3'!F$6='PCP - Tabela 2'!E$11,'PCP - Tabela 1'!F1203,IF('Relatório PCP - Tabela 3'!F$6='PCP - Tabela 2'!I$11,'PCP - Tabela 1'!G1203,IF('Relatório PCP - Tabela 3'!F$6='PCP - Tabela 2'!M$11,'PCP - Tabela 1'!H1203,IF('Relatório PCP - Tabela 3'!F$6='PCP - Tabela 2'!Q$11,'PCP - Tabela 1'!I1203,""))))</f>
        <v>0</v>
      </c>
      <c r="M1173" s="189"/>
      <c r="N1173" s="189"/>
      <c r="O1173" s="189"/>
      <c r="P1173" s="189"/>
      <c r="Q1173" s="190">
        <f t="shared" si="65"/>
        <v>0</v>
      </c>
      <c r="R1173" s="190"/>
    </row>
    <row r="1174" spans="1:18" ht="13.35" customHeight="1" x14ac:dyDescent="0.2">
      <c r="A1174" s="44"/>
      <c r="B1174" s="499" t="s">
        <v>220</v>
      </c>
      <c r="C1174" s="499"/>
      <c r="D1174" s="499"/>
      <c r="E1174" s="499"/>
      <c r="F1174" s="178"/>
      <c r="G1174" s="193"/>
      <c r="H1174" s="180"/>
      <c r="I1174" s="178"/>
      <c r="J1174" s="609"/>
      <c r="K1174" s="609"/>
      <c r="L1174" s="180"/>
      <c r="M1174" s="189"/>
      <c r="N1174" s="189"/>
      <c r="O1174" s="189"/>
      <c r="P1174" s="189"/>
      <c r="Q1174" s="190"/>
      <c r="R1174" s="190"/>
    </row>
    <row r="1175" spans="1:18" ht="13.35" customHeight="1" x14ac:dyDescent="0.2">
      <c r="A1175" s="36">
        <v>20</v>
      </c>
      <c r="B1175" s="600" t="str">
        <f>B1137</f>
        <v/>
      </c>
      <c r="C1175" s="600"/>
      <c r="D1175" s="600"/>
      <c r="E1175" s="600"/>
      <c r="F1175" s="38"/>
      <c r="G1175" s="172" t="str">
        <f>IF(F1175=0,"",(F1175/('Relatório PCP - Tabela 3'!P$235*'Relatório PCP - Tabela 3'!Q$235))*1000)</f>
        <v/>
      </c>
      <c r="H1175" s="173">
        <f>IF('Relatório PCP - Tabela 3'!F$6='PCP - Tabela 2'!E$11,'PCP - Tabela 1'!K1166,IF('Relatório PCP - Tabela 3'!F$6='PCP - Tabela 2'!I$11,'PCP - Tabela 1'!L1166,IF('Relatório PCP - Tabela 3'!F$6='PCP - Tabela 2'!M$11,'PCP - Tabela 1'!M1166,IF('Relatório PCP - Tabela 3'!F$6='PCP - Tabela 2'!Q$11,'PCP - Tabela 1'!N1166,""))))</f>
        <v>0</v>
      </c>
      <c r="I1175" s="38"/>
      <c r="J1175" s="602" t="str">
        <f>IF(I1175=0,"",(I1175/('Relatório PCP - Tabela 3'!P$237*'Relatório PCP - Tabela 3'!Q$237))*1000)</f>
        <v/>
      </c>
      <c r="K1175" s="602"/>
      <c r="L1175" s="173">
        <f>IF('Relatório PCP - Tabela 3'!F$6='PCP - Tabela 2'!E$11,'PCP - Tabela 1'!F1205,IF('Relatório PCP - Tabela 3'!F$6='PCP - Tabela 2'!I$11,'PCP - Tabela 1'!G1205,IF('Relatório PCP - Tabela 3'!F$6='PCP - Tabela 2'!M$11,'PCP - Tabela 1'!H1205,IF('Relatório PCP - Tabela 3'!F$6='PCP - Tabela 2'!Q$11,'PCP - Tabela 1'!I1205,""))))</f>
        <v>0</v>
      </c>
      <c r="M1175" s="189"/>
      <c r="N1175" s="189"/>
      <c r="O1175" s="189"/>
      <c r="P1175" s="189"/>
      <c r="Q1175" s="190">
        <f>F1175+I1175</f>
        <v>0</v>
      </c>
      <c r="R1175" s="190"/>
    </row>
    <row r="1176" spans="1:18" ht="13.35" customHeight="1" x14ac:dyDescent="0.2">
      <c r="A1176" s="36">
        <v>21</v>
      </c>
      <c r="B1176" s="564" t="str">
        <f>B1138</f>
        <v/>
      </c>
      <c r="C1176" s="564"/>
      <c r="D1176" s="564"/>
      <c r="E1176" s="564"/>
      <c r="F1176" s="38"/>
      <c r="G1176" s="172" t="str">
        <f>IF(F1176=0,"",(F1176/('Relatório PCP - Tabela 3'!P$235*'Relatório PCP - Tabela 3'!Q$235))*1000)</f>
        <v/>
      </c>
      <c r="H1176" s="173">
        <f>IF('Relatório PCP - Tabela 3'!F$6='PCP - Tabela 2'!E$11,'PCP - Tabela 1'!K1167,IF('Relatório PCP - Tabela 3'!F$6='PCP - Tabela 2'!I$11,'PCP - Tabela 1'!L1167,IF('Relatório PCP - Tabela 3'!F$6='PCP - Tabela 2'!M$11,'PCP - Tabela 1'!M1167,IF('Relatório PCP - Tabela 3'!F$6='PCP - Tabela 2'!Q$11,'PCP - Tabela 1'!N1167,""))))</f>
        <v>0</v>
      </c>
      <c r="I1176" s="38"/>
      <c r="J1176" s="602" t="str">
        <f>IF(I1176=0,"",(I1176/('Relatório PCP - Tabela 3'!P$237*'Relatório PCP - Tabela 3'!Q$237))*1000)</f>
        <v/>
      </c>
      <c r="K1176" s="602"/>
      <c r="L1176" s="173">
        <f>IF('Relatório PCP - Tabela 3'!F$6='PCP - Tabela 2'!E$11,'PCP - Tabela 1'!F1206,IF('Relatório PCP - Tabela 3'!F$6='PCP - Tabela 2'!I$11,'PCP - Tabela 1'!G1206,IF('Relatório PCP - Tabela 3'!F$6='PCP - Tabela 2'!M$11,'PCP - Tabela 1'!H1206,IF('Relatório PCP - Tabela 3'!F$6='PCP - Tabela 2'!Q$11,'PCP - Tabela 1'!I1206,""))))</f>
        <v>0</v>
      </c>
      <c r="M1176" s="189"/>
      <c r="N1176" s="189"/>
      <c r="O1176" s="189"/>
      <c r="P1176" s="189"/>
      <c r="Q1176" s="190">
        <f>F1176+I1176</f>
        <v>0</v>
      </c>
      <c r="R1176" s="190"/>
    </row>
    <row r="1177" spans="1:18" ht="13.35" customHeight="1" x14ac:dyDescent="0.2">
      <c r="A1177" s="36">
        <v>22</v>
      </c>
      <c r="B1177" s="600" t="str">
        <f>B1139</f>
        <v/>
      </c>
      <c r="C1177" s="600"/>
      <c r="D1177" s="600"/>
      <c r="E1177" s="600"/>
      <c r="F1177" s="38"/>
      <c r="G1177" s="172" t="str">
        <f>IF(F1177=0,"",(F1177/('Relatório PCP - Tabela 3'!P$235*'Relatório PCP - Tabela 3'!Q$235))*1000)</f>
        <v/>
      </c>
      <c r="H1177" s="173">
        <f>IF('Relatório PCP - Tabela 3'!F$6='PCP - Tabela 2'!E$11,'PCP - Tabela 1'!K1168,IF('Relatório PCP - Tabela 3'!F$6='PCP - Tabela 2'!I$11,'PCP - Tabela 1'!L1168,IF('Relatório PCP - Tabela 3'!F$6='PCP - Tabela 2'!M$11,'PCP - Tabela 1'!M1168,IF('Relatório PCP - Tabela 3'!F$6='PCP - Tabela 2'!Q$11,'PCP - Tabela 1'!N1168,""))))</f>
        <v>0</v>
      </c>
      <c r="I1177" s="38"/>
      <c r="J1177" s="602" t="str">
        <f>IF(I1177=0,"",(I1177/('Relatório PCP - Tabela 3'!P$237*'Relatório PCP - Tabela 3'!Q$237))*1000)</f>
        <v/>
      </c>
      <c r="K1177" s="602"/>
      <c r="L1177" s="173">
        <f>IF('Relatório PCP - Tabela 3'!F$6='PCP - Tabela 2'!E$11,'PCP - Tabela 1'!F1207,IF('Relatório PCP - Tabela 3'!F$6='PCP - Tabela 2'!I$11,'PCP - Tabela 1'!G1207,IF('Relatório PCP - Tabela 3'!F$6='PCP - Tabela 2'!M$11,'PCP - Tabela 1'!H1207,IF('Relatório PCP - Tabela 3'!F$6='PCP - Tabela 2'!Q$11,'PCP - Tabela 1'!I1207,""))))</f>
        <v>0</v>
      </c>
      <c r="M1177" s="4"/>
      <c r="N1177" s="4"/>
      <c r="O1177" s="4"/>
      <c r="P1177" s="4"/>
      <c r="Q1177" s="190">
        <f>F1177+I1177</f>
        <v>0</v>
      </c>
    </row>
    <row r="1178" spans="1:18" ht="13.35" customHeight="1" x14ac:dyDescent="0.2">
      <c r="A1178" s="36">
        <v>23</v>
      </c>
      <c r="B1178" s="600" t="str">
        <f>B1140</f>
        <v/>
      </c>
      <c r="C1178" s="600"/>
      <c r="D1178" s="600"/>
      <c r="E1178" s="600"/>
      <c r="F1178" s="38"/>
      <c r="G1178" s="172" t="str">
        <f>IF(F1178=0,"",(F1178/('Relatório PCP - Tabela 3'!P$235*'Relatório PCP - Tabela 3'!Q$235))*1000)</f>
        <v/>
      </c>
      <c r="H1178" s="173">
        <f>IF('Relatório PCP - Tabela 3'!F$6='PCP - Tabela 2'!E$11,'PCP - Tabela 1'!K1169,IF('Relatório PCP - Tabela 3'!F$6='PCP - Tabela 2'!I$11,'PCP - Tabela 1'!L1169,IF('Relatório PCP - Tabela 3'!F$6='PCP - Tabela 2'!M$11,'PCP - Tabela 1'!M1169,IF('Relatório PCP - Tabela 3'!F$6='PCP - Tabela 2'!Q$11,'PCP - Tabela 1'!N1169,""))))</f>
        <v>0</v>
      </c>
      <c r="I1178" s="38"/>
      <c r="J1178" s="602" t="str">
        <f>IF(I1178=0,"",(I1178/('Relatório PCP - Tabela 3'!P$237*'Relatório PCP - Tabela 3'!Q$237))*1000)</f>
        <v/>
      </c>
      <c r="K1178" s="602"/>
      <c r="L1178" s="173">
        <f>IF('Relatório PCP - Tabela 3'!F$6='PCP - Tabela 2'!E$11,'PCP - Tabela 1'!F1208,IF('Relatório PCP - Tabela 3'!F$6='PCP - Tabela 2'!I$11,'PCP - Tabela 1'!G1208,IF('Relatório PCP - Tabela 3'!F$6='PCP - Tabela 2'!M$11,'PCP - Tabela 1'!H1208,IF('Relatório PCP - Tabela 3'!F$6='PCP - Tabela 2'!Q$11,'PCP - Tabela 1'!I1208,""))))</f>
        <v>0</v>
      </c>
      <c r="M1178" s="4"/>
      <c r="N1178" s="4"/>
      <c r="O1178" s="4"/>
      <c r="P1178" s="4"/>
      <c r="Q1178" s="190">
        <f>F1178+I1178</f>
        <v>0</v>
      </c>
    </row>
    <row r="1179" spans="1:18" ht="13.35" customHeight="1" x14ac:dyDescent="0.2">
      <c r="A1179" s="36">
        <v>24</v>
      </c>
      <c r="B1179" s="564" t="str">
        <f>B1141</f>
        <v/>
      </c>
      <c r="C1179" s="564"/>
      <c r="D1179" s="564"/>
      <c r="E1179" s="564"/>
      <c r="F1179" s="38"/>
      <c r="G1179" s="172" t="str">
        <f>IF(F1179=0,"",(F1179/('Relatório PCP - Tabela 3'!P$235*'Relatório PCP - Tabela 3'!Q$235))*1000)</f>
        <v/>
      </c>
      <c r="H1179" s="173">
        <f>IF('Relatório PCP - Tabela 3'!F$6='PCP - Tabela 2'!E$11,'PCP - Tabela 1'!K1170,IF('Relatório PCP - Tabela 3'!F$6='PCP - Tabela 2'!I$11,'PCP - Tabela 1'!L1170,IF('Relatório PCP - Tabela 3'!F$6='PCP - Tabela 2'!M$11,'PCP - Tabela 1'!M1170,IF('Relatório PCP - Tabela 3'!F$6='PCP - Tabela 2'!Q$11,'PCP - Tabela 1'!N1170,""))))</f>
        <v>0</v>
      </c>
      <c r="I1179" s="38"/>
      <c r="J1179" s="602" t="str">
        <f>IF(I1179=0,"",(I1179/('Relatório PCP - Tabela 3'!P$237*'Relatório PCP - Tabela 3'!Q$237))*1000)</f>
        <v/>
      </c>
      <c r="K1179" s="602"/>
      <c r="L1179" s="173">
        <f>IF('Relatório PCP - Tabela 3'!F$6='PCP - Tabela 2'!E$11,'PCP - Tabela 1'!F1209,IF('Relatório PCP - Tabela 3'!F$6='PCP - Tabela 2'!I$11,'PCP - Tabela 1'!G1209,IF('Relatório PCP - Tabela 3'!F$6='PCP - Tabela 2'!M$11,'PCP - Tabela 1'!H1209,IF('Relatório PCP - Tabela 3'!F$6='PCP - Tabela 2'!Q$11,'PCP - Tabela 1'!I1209,""))))</f>
        <v>0</v>
      </c>
      <c r="M1179" s="4"/>
      <c r="N1179" s="4"/>
      <c r="O1179" s="4"/>
      <c r="P1179" s="4"/>
      <c r="Q1179" s="190">
        <f>F1179+I1179</f>
        <v>0</v>
      </c>
    </row>
    <row r="1180" spans="1:18" ht="6" customHeight="1" x14ac:dyDescent="0.2">
      <c r="A1180" s="32"/>
      <c r="B1180" s="35"/>
      <c r="C1180" s="35"/>
      <c r="D1180" s="35"/>
      <c r="E1180" s="35"/>
      <c r="J1180" s="13"/>
      <c r="K1180" s="13"/>
      <c r="O1180" s="13"/>
      <c r="P1180" s="13"/>
    </row>
    <row r="1181" spans="1:18" ht="22.5" customHeight="1" x14ac:dyDescent="0.25">
      <c r="A1181" s="497" t="s">
        <v>19</v>
      </c>
      <c r="B1181" s="497"/>
      <c r="C1181" s="497"/>
      <c r="D1181" s="497"/>
      <c r="E1181" s="505" t="str">
        <f>E1143</f>
        <v>3R Petroleum</v>
      </c>
      <c r="F1181" s="505"/>
      <c r="G1181" s="505"/>
      <c r="H1181" s="505"/>
      <c r="I1181" s="505"/>
      <c r="K1181" s="486" t="s">
        <v>21</v>
      </c>
      <c r="L1181" s="486"/>
      <c r="M1181" s="486"/>
      <c r="N1181" s="486"/>
      <c r="O1181" s="486"/>
      <c r="P1181" s="158"/>
    </row>
    <row r="1182" spans="1:18" ht="6" customHeight="1" x14ac:dyDescent="0.2">
      <c r="I1182" s="22"/>
      <c r="K1182" s="22"/>
      <c r="L1182" s="22"/>
      <c r="M1182" s="22"/>
      <c r="N1182" s="22"/>
      <c r="O1182" s="22"/>
      <c r="P1182" s="22"/>
    </row>
    <row r="1183" spans="1:18" ht="16.5" customHeight="1" x14ac:dyDescent="0.2">
      <c r="A1183" s="487" t="s">
        <v>95</v>
      </c>
      <c r="B1183" s="511">
        <f>B1145</f>
        <v>5</v>
      </c>
      <c r="C1183" s="13"/>
      <c r="D1183" s="483" t="s">
        <v>250</v>
      </c>
      <c r="E1183" s="483"/>
      <c r="F1183" s="483"/>
      <c r="G1183" s="483"/>
      <c r="H1183" s="483"/>
      <c r="I1183" s="483"/>
      <c r="K1183" s="586" t="s">
        <v>222</v>
      </c>
      <c r="L1183" s="586"/>
      <c r="M1183" s="586"/>
      <c r="N1183" s="586"/>
      <c r="O1183" s="586"/>
      <c r="P1183" s="159"/>
    </row>
    <row r="1184" spans="1:18" ht="14.25" customHeight="1" x14ac:dyDescent="0.2">
      <c r="A1184" s="487"/>
      <c r="B1184" s="511"/>
      <c r="C1184" s="13"/>
      <c r="D1184" s="483" t="s">
        <v>7</v>
      </c>
      <c r="E1184" s="483"/>
      <c r="F1184" s="483"/>
      <c r="G1184" s="483" t="s">
        <v>8</v>
      </c>
      <c r="H1184" s="483"/>
      <c r="I1184" s="483"/>
    </row>
    <row r="1185" spans="1:18" ht="14.25" customHeight="1" x14ac:dyDescent="0.25">
      <c r="A1185" s="477" t="s">
        <v>4</v>
      </c>
      <c r="B1185" s="477"/>
      <c r="C1185" s="23"/>
      <c r="D1185" s="14" t="s">
        <v>9</v>
      </c>
      <c r="E1185" s="14" t="s">
        <v>10</v>
      </c>
      <c r="F1185" s="14" t="s">
        <v>11</v>
      </c>
      <c r="G1185" s="14" t="s">
        <v>9</v>
      </c>
      <c r="H1185" s="14" t="s">
        <v>10</v>
      </c>
      <c r="I1185" s="14" t="s">
        <v>11</v>
      </c>
      <c r="K1185" s="593" t="s">
        <v>223</v>
      </c>
      <c r="L1185" s="593"/>
      <c r="M1185" s="593"/>
      <c r="N1185" s="593"/>
      <c r="O1185" s="593"/>
      <c r="P1185" s="22"/>
    </row>
    <row r="1186" spans="1:18" ht="13.5" customHeight="1" x14ac:dyDescent="0.2">
      <c r="A1186" s="551">
        <f>A1148</f>
        <v>44986</v>
      </c>
      <c r="B1186" s="551"/>
      <c r="C1186" s="23"/>
      <c r="D1186" s="72">
        <f t="shared" ref="D1186:I1186" si="66">D1148</f>
        <v>2</v>
      </c>
      <c r="E1186" s="72">
        <f t="shared" si="66"/>
        <v>8</v>
      </c>
      <c r="F1186" s="73">
        <f t="shared" si="66"/>
        <v>2022</v>
      </c>
      <c r="G1186" s="72">
        <f t="shared" si="66"/>
        <v>31</v>
      </c>
      <c r="H1186" s="72">
        <f t="shared" si="66"/>
        <v>12</v>
      </c>
      <c r="I1186" s="73">
        <f t="shared" si="66"/>
        <v>2022</v>
      </c>
      <c r="K1186" s="594" t="s">
        <v>25</v>
      </c>
      <c r="L1186" s="594"/>
      <c r="M1186" s="594"/>
      <c r="N1186" s="594"/>
      <c r="O1186" s="594"/>
      <c r="P1186" s="22"/>
      <c r="Q1186" s="14" t="s">
        <v>553</v>
      </c>
    </row>
    <row r="1187" spans="1:18" ht="6" customHeight="1" x14ac:dyDescent="0.2"/>
    <row r="1188" spans="1:18" ht="16.5" customHeight="1" x14ac:dyDescent="0.2">
      <c r="A1188" s="586" t="s">
        <v>522</v>
      </c>
      <c r="B1188" s="586"/>
      <c r="C1188" s="586"/>
      <c r="D1188" s="586"/>
      <c r="E1188" s="586"/>
      <c r="F1188" s="586"/>
      <c r="G1188" s="586"/>
      <c r="H1188" s="586"/>
      <c r="I1188" s="586"/>
      <c r="J1188" s="586"/>
      <c r="K1188" s="586"/>
      <c r="L1188" s="586"/>
      <c r="M1188" s="52"/>
      <c r="N1188" s="52"/>
      <c r="O1188" s="52"/>
      <c r="P1188" s="52"/>
      <c r="Q1188" s="52"/>
    </row>
    <row r="1189" spans="1:18" ht="13.7" customHeight="1" x14ac:dyDescent="0.2">
      <c r="A1189" s="603" t="s">
        <v>31</v>
      </c>
      <c r="B1189" s="502" t="s">
        <v>98</v>
      </c>
      <c r="C1189" s="502"/>
      <c r="D1189" s="502"/>
      <c r="E1189" s="502"/>
      <c r="F1189" s="604" t="str">
        <f>'Relatório PCP - Tabela 3'!A239</f>
        <v/>
      </c>
      <c r="G1189" s="604"/>
      <c r="H1189" s="604"/>
      <c r="I1189" s="604" t="str">
        <f>'Relatório PCP - Tabela 3'!A258</f>
        <v/>
      </c>
      <c r="J1189" s="604"/>
      <c r="K1189" s="604"/>
      <c r="L1189" s="604"/>
      <c r="M1189" s="52"/>
      <c r="N1189" s="52"/>
      <c r="O1189" s="52"/>
      <c r="P1189" s="52"/>
      <c r="Q1189" s="52"/>
    </row>
    <row r="1190" spans="1:18" ht="12.75" customHeight="1" x14ac:dyDescent="0.2">
      <c r="A1190" s="603"/>
      <c r="B1190" s="502"/>
      <c r="C1190" s="502"/>
      <c r="D1190" s="502"/>
      <c r="E1190" s="502"/>
      <c r="F1190" s="182" t="s">
        <v>40</v>
      </c>
      <c r="G1190" s="167" t="s">
        <v>40</v>
      </c>
      <c r="H1190" s="183" t="s">
        <v>523</v>
      </c>
      <c r="I1190" s="182" t="s">
        <v>40</v>
      </c>
      <c r="J1190" s="608" t="s">
        <v>40</v>
      </c>
      <c r="K1190" s="608"/>
      <c r="L1190" s="183" t="s">
        <v>523</v>
      </c>
      <c r="M1190" s="52"/>
      <c r="N1190" s="52"/>
      <c r="O1190" s="52"/>
      <c r="P1190" s="52"/>
      <c r="Q1190" s="52"/>
    </row>
    <row r="1191" spans="1:18" ht="12.75" customHeight="1" x14ac:dyDescent="0.25">
      <c r="A1191" s="603"/>
      <c r="B1191" s="502"/>
      <c r="C1191" s="502"/>
      <c r="D1191" s="502"/>
      <c r="E1191" s="502"/>
      <c r="F1191" s="184" t="s">
        <v>480</v>
      </c>
      <c r="G1191" s="168" t="s">
        <v>499</v>
      </c>
      <c r="H1191" s="185" t="s">
        <v>524</v>
      </c>
      <c r="I1191" s="184" t="s">
        <v>480</v>
      </c>
      <c r="J1191" s="606" t="s">
        <v>499</v>
      </c>
      <c r="K1191" s="606"/>
      <c r="L1191" s="185" t="s">
        <v>524</v>
      </c>
      <c r="M1191" s="52"/>
      <c r="N1191" s="52"/>
      <c r="O1191" s="52"/>
      <c r="P1191" s="52"/>
      <c r="Q1191" s="52"/>
    </row>
    <row r="1192" spans="1:18" ht="13.5" customHeight="1" x14ac:dyDescent="0.25">
      <c r="A1192" s="603"/>
      <c r="B1192" s="502"/>
      <c r="C1192" s="502"/>
      <c r="D1192" s="502"/>
      <c r="E1192" s="502"/>
      <c r="F1192" s="186" t="s">
        <v>481</v>
      </c>
      <c r="G1192" s="187" t="s">
        <v>504</v>
      </c>
      <c r="H1192" s="188" t="s">
        <v>504</v>
      </c>
      <c r="I1192" s="186" t="s">
        <v>481</v>
      </c>
      <c r="J1192" s="607" t="s">
        <v>504</v>
      </c>
      <c r="K1192" s="607"/>
      <c r="L1192" s="188" t="s">
        <v>504</v>
      </c>
      <c r="M1192" s="52"/>
      <c r="N1192" s="52"/>
      <c r="O1192" s="52"/>
      <c r="P1192" s="52"/>
      <c r="Q1192" s="52"/>
    </row>
    <row r="1193" spans="1:18" ht="13.35" customHeight="1" x14ac:dyDescent="0.2">
      <c r="A1193" s="36">
        <v>1</v>
      </c>
      <c r="B1193" s="587" t="s">
        <v>55</v>
      </c>
      <c r="C1193" s="587"/>
      <c r="D1193" s="587"/>
      <c r="E1193" s="587"/>
      <c r="F1193" s="38"/>
      <c r="G1193" s="172" t="str">
        <f>IF(F1193=0,"",(F1193/('Relatório PCP - Tabela 3'!P$239*'Relatório PCP - Tabela 3'!Q$239))*1000)</f>
        <v/>
      </c>
      <c r="H1193" s="173">
        <f>IF('Relatório PCP - Tabela 3'!F$6='PCP - Tabela 2'!E$11,'PCP - Tabela 1'!K1185,IF('Relatório PCP - Tabela 3'!F$6='PCP - Tabela 2'!I$11,'PCP - Tabela 1'!L1185,IF('Relatório PCP - Tabela 3'!F$6='PCP - Tabela 2'!M$11,'PCP - Tabela 1'!M1185,IF('Relatório PCP - Tabela 3'!F$6='PCP - Tabela 2'!Q$11,'PCP - Tabela 1'!N1185,""))))</f>
        <v>0</v>
      </c>
      <c r="I1193" s="38"/>
      <c r="J1193" s="602" t="str">
        <f>IF(I1193=0,"",(I1193/('Relatório PCP - Tabela 3'!P$258*'Relatório PCP - Tabela 3'!Q$258))*1000)</f>
        <v/>
      </c>
      <c r="K1193" s="602"/>
      <c r="L1193" s="173">
        <f>IF('Relatório PCP - Tabela 3'!F$6='PCP - Tabela 2'!E$11,'PCP - Tabela 1'!F1224,IF('Relatório PCP - Tabela 3'!F$6='PCP - Tabela 2'!I$11,'PCP - Tabela 1'!G1224,IF('Relatório PCP - Tabela 3'!F$6='PCP - Tabela 2'!M$11,'PCP - Tabela 1'!H1224,IF('Relatório PCP - Tabela 3'!F$6='PCP - Tabela 2'!Q$11,'PCP - Tabela 1'!I1224,""))))</f>
        <v>0</v>
      </c>
      <c r="M1193" s="189"/>
      <c r="N1193" s="189"/>
      <c r="O1193" s="189"/>
      <c r="P1193" s="189"/>
      <c r="Q1193" s="190">
        <f t="shared" ref="Q1193:Q1211" si="67">F1193+I1193</f>
        <v>0</v>
      </c>
      <c r="R1193" s="190"/>
    </row>
    <row r="1194" spans="1:18" ht="13.35" customHeight="1" x14ac:dyDescent="0.2">
      <c r="A1194" s="36">
        <v>2</v>
      </c>
      <c r="B1194" s="587" t="s">
        <v>57</v>
      </c>
      <c r="C1194" s="587"/>
      <c r="D1194" s="587"/>
      <c r="E1194" s="587"/>
      <c r="F1194" s="38"/>
      <c r="G1194" s="172" t="str">
        <f>IF(F1194=0,"",(F1194/('Relatório PCP - Tabela 3'!P$239*'Relatório PCP - Tabela 3'!Q$239))*1000)</f>
        <v/>
      </c>
      <c r="H1194" s="173">
        <f>IF('Relatório PCP - Tabela 3'!F$6='PCP - Tabela 2'!E$11,'PCP - Tabela 1'!K1186,IF('Relatório PCP - Tabela 3'!F$6='PCP - Tabela 2'!I$11,'PCP - Tabela 1'!L1186,IF('Relatório PCP - Tabela 3'!F$6='PCP - Tabela 2'!M$11,'PCP - Tabela 1'!M1186,IF('Relatório PCP - Tabela 3'!F$6='PCP - Tabela 2'!Q$11,'PCP - Tabela 1'!N1186,""))))</f>
        <v>0</v>
      </c>
      <c r="I1194" s="38"/>
      <c r="J1194" s="602" t="str">
        <f>IF(I1194=0,"",(I1194/('Relatório PCP - Tabela 3'!P$258*'Relatório PCP - Tabela 3'!Q$258))*1000)</f>
        <v/>
      </c>
      <c r="K1194" s="602"/>
      <c r="L1194" s="173">
        <f>IF('Relatório PCP - Tabela 3'!F$6='PCP - Tabela 2'!E$11,'PCP - Tabela 1'!F1225,IF('Relatório PCP - Tabela 3'!F$6='PCP - Tabela 2'!I$11,'PCP - Tabela 1'!G1225,IF('Relatório PCP - Tabela 3'!F$6='PCP - Tabela 2'!M$11,'PCP - Tabela 1'!H1225,IF('Relatório PCP - Tabela 3'!F$6='PCP - Tabela 2'!Q$11,'PCP - Tabela 1'!I1225,""))))</f>
        <v>0</v>
      </c>
      <c r="M1194" s="189"/>
      <c r="N1194" s="189"/>
      <c r="O1194" s="189"/>
      <c r="P1194" s="189"/>
      <c r="Q1194" s="190">
        <f t="shared" si="67"/>
        <v>0</v>
      </c>
      <c r="R1194" s="190"/>
    </row>
    <row r="1195" spans="1:18" ht="13.35" customHeight="1" x14ac:dyDescent="0.2">
      <c r="A1195" s="36">
        <v>3</v>
      </c>
      <c r="B1195" s="587" t="s">
        <v>59</v>
      </c>
      <c r="C1195" s="587"/>
      <c r="D1195" s="587"/>
      <c r="E1195" s="587"/>
      <c r="F1195" s="38"/>
      <c r="G1195" s="172" t="str">
        <f>IF(F1195=0,"",(F1195/('Relatório PCP - Tabela 3'!P$239*'Relatório PCP - Tabela 3'!Q$239))*1000)</f>
        <v/>
      </c>
      <c r="H1195" s="173">
        <f>IF('Relatório PCP - Tabela 3'!F$6='PCP - Tabela 2'!E$11,'PCP - Tabela 1'!K1187,IF('Relatório PCP - Tabela 3'!F$6='PCP - Tabela 2'!I$11,'PCP - Tabela 1'!L1187,IF('Relatório PCP - Tabela 3'!F$6='PCP - Tabela 2'!M$11,'PCP - Tabela 1'!M1187,IF('Relatório PCP - Tabela 3'!F$6='PCP - Tabela 2'!Q$11,'PCP - Tabela 1'!N1187,""))))</f>
        <v>0</v>
      </c>
      <c r="I1195" s="38"/>
      <c r="J1195" s="602" t="str">
        <f>IF(I1195=0,"",(I1195/('Relatório PCP - Tabela 3'!P$258*'Relatório PCP - Tabela 3'!Q$258))*1000)</f>
        <v/>
      </c>
      <c r="K1195" s="602"/>
      <c r="L1195" s="173">
        <f>IF('Relatório PCP - Tabela 3'!F$6='PCP - Tabela 2'!E$11,'PCP - Tabela 1'!F1226,IF('Relatório PCP - Tabela 3'!F$6='PCP - Tabela 2'!I$11,'PCP - Tabela 1'!G1226,IF('Relatório PCP - Tabela 3'!F$6='PCP - Tabela 2'!M$11,'PCP - Tabela 1'!H1226,IF('Relatório PCP - Tabela 3'!F$6='PCP - Tabela 2'!Q$11,'PCP - Tabela 1'!I1226,""))))</f>
        <v>0</v>
      </c>
      <c r="M1195" s="189"/>
      <c r="N1195" s="189"/>
      <c r="O1195" s="189"/>
      <c r="P1195" s="189"/>
      <c r="Q1195" s="190">
        <f t="shared" si="67"/>
        <v>0</v>
      </c>
      <c r="R1195" s="190"/>
    </row>
    <row r="1196" spans="1:18" ht="13.35" customHeight="1" x14ac:dyDescent="0.2">
      <c r="A1196" s="36">
        <v>4</v>
      </c>
      <c r="B1196" s="587" t="s">
        <v>61</v>
      </c>
      <c r="C1196" s="587"/>
      <c r="D1196" s="587"/>
      <c r="E1196" s="587"/>
      <c r="F1196" s="38"/>
      <c r="G1196" s="172" t="str">
        <f>IF(F1196=0,"",(F1196/('Relatório PCP - Tabela 3'!P$239*'Relatório PCP - Tabela 3'!Q$239))*1000)</f>
        <v/>
      </c>
      <c r="H1196" s="173">
        <f>IF('Relatório PCP - Tabela 3'!F$6='PCP - Tabela 2'!E$11,'PCP - Tabela 1'!K1188,IF('Relatório PCP - Tabela 3'!F$6='PCP - Tabela 2'!I$11,'PCP - Tabela 1'!L1188,IF('Relatório PCP - Tabela 3'!F$6='PCP - Tabela 2'!M$11,'PCP - Tabela 1'!M1188,IF('Relatório PCP - Tabela 3'!F$6='PCP - Tabela 2'!Q$11,'PCP - Tabela 1'!N1188,""))))</f>
        <v>0</v>
      </c>
      <c r="I1196" s="38"/>
      <c r="J1196" s="602" t="str">
        <f>IF(I1196=0,"",(I1196/('Relatório PCP - Tabela 3'!P$258*'Relatório PCP - Tabela 3'!Q$258))*1000)</f>
        <v/>
      </c>
      <c r="K1196" s="602"/>
      <c r="L1196" s="173">
        <f>IF('Relatório PCP - Tabela 3'!F$6='PCP - Tabela 2'!E$11,'PCP - Tabela 1'!F1227,IF('Relatório PCP - Tabela 3'!F$6='PCP - Tabela 2'!I$11,'PCP - Tabela 1'!G1227,IF('Relatório PCP - Tabela 3'!F$6='PCP - Tabela 2'!M$11,'PCP - Tabela 1'!H1227,IF('Relatório PCP - Tabela 3'!F$6='PCP - Tabela 2'!Q$11,'PCP - Tabela 1'!I1227,""))))</f>
        <v>0</v>
      </c>
      <c r="M1196" s="189"/>
      <c r="N1196" s="189"/>
      <c r="O1196" s="189"/>
      <c r="P1196" s="189"/>
      <c r="Q1196" s="190">
        <f t="shared" si="67"/>
        <v>0</v>
      </c>
      <c r="R1196" s="190"/>
    </row>
    <row r="1197" spans="1:18" ht="13.35" customHeight="1" x14ac:dyDescent="0.2">
      <c r="A1197" s="36">
        <v>5</v>
      </c>
      <c r="B1197" s="587" t="s">
        <v>63</v>
      </c>
      <c r="C1197" s="587"/>
      <c r="D1197" s="587"/>
      <c r="E1197" s="587"/>
      <c r="F1197" s="38"/>
      <c r="G1197" s="172" t="str">
        <f>IF(F1197=0,"",(F1197/('Relatório PCP - Tabela 3'!P$239*'Relatório PCP - Tabela 3'!Q$239))*1000)</f>
        <v/>
      </c>
      <c r="H1197" s="173">
        <f>IF('Relatório PCP - Tabela 3'!F$6='PCP - Tabela 2'!E$11,'PCP - Tabela 1'!K1189,IF('Relatório PCP - Tabela 3'!F$6='PCP - Tabela 2'!I$11,'PCP - Tabela 1'!L1189,IF('Relatório PCP - Tabela 3'!F$6='PCP - Tabela 2'!M$11,'PCP - Tabela 1'!M1189,IF('Relatório PCP - Tabela 3'!F$6='PCP - Tabela 2'!Q$11,'PCP - Tabela 1'!N1189,""))))</f>
        <v>0</v>
      </c>
      <c r="I1197" s="38"/>
      <c r="J1197" s="602" t="str">
        <f>IF(I1197=0,"",(I1197/('Relatório PCP - Tabela 3'!P$258*'Relatório PCP - Tabela 3'!Q$258))*1000)</f>
        <v/>
      </c>
      <c r="K1197" s="602"/>
      <c r="L1197" s="173">
        <f>IF('Relatório PCP - Tabela 3'!F$6='PCP - Tabela 2'!E$11,'PCP - Tabela 1'!F1228,IF('Relatório PCP - Tabela 3'!F$6='PCP - Tabela 2'!I$11,'PCP - Tabela 1'!G1228,IF('Relatório PCP - Tabela 3'!F$6='PCP - Tabela 2'!M$11,'PCP - Tabela 1'!H1228,IF('Relatório PCP - Tabela 3'!F$6='PCP - Tabela 2'!Q$11,'PCP - Tabela 1'!I1228,""))))</f>
        <v>0</v>
      </c>
      <c r="M1197" s="189"/>
      <c r="N1197" s="189"/>
      <c r="O1197" s="189"/>
      <c r="P1197" s="189"/>
      <c r="Q1197" s="190">
        <f t="shared" si="67"/>
        <v>0</v>
      </c>
      <c r="R1197" s="190"/>
    </row>
    <row r="1198" spans="1:18" ht="13.35" customHeight="1" x14ac:dyDescent="0.2">
      <c r="A1198" s="36">
        <v>6</v>
      </c>
      <c r="B1198" s="587" t="s">
        <v>65</v>
      </c>
      <c r="C1198" s="587"/>
      <c r="D1198" s="587"/>
      <c r="E1198" s="587"/>
      <c r="F1198" s="38"/>
      <c r="G1198" s="172" t="str">
        <f>IF(F1198=0,"",(F1198/('Relatório PCP - Tabela 3'!P$239*'Relatório PCP - Tabela 3'!Q$239))*1000)</f>
        <v/>
      </c>
      <c r="H1198" s="173">
        <f>IF('Relatório PCP - Tabela 3'!F$6='PCP - Tabela 2'!E$11,'PCP - Tabela 1'!K1190,IF('Relatório PCP - Tabela 3'!F$6='PCP - Tabela 2'!I$11,'PCP - Tabela 1'!L1190,IF('Relatório PCP - Tabela 3'!F$6='PCP - Tabela 2'!M$11,'PCP - Tabela 1'!M1190,IF('Relatório PCP - Tabela 3'!F$6='PCP - Tabela 2'!Q$11,'PCP - Tabela 1'!N1190,""))))</f>
        <v>0</v>
      </c>
      <c r="I1198" s="38"/>
      <c r="J1198" s="602" t="str">
        <f>IF(I1198=0,"",(I1198/('Relatório PCP - Tabela 3'!P$258*'Relatório PCP - Tabela 3'!Q$258))*1000)</f>
        <v/>
      </c>
      <c r="K1198" s="602"/>
      <c r="L1198" s="173">
        <f>IF('Relatório PCP - Tabela 3'!F$6='PCP - Tabela 2'!E$11,'PCP - Tabela 1'!F1229,IF('Relatório PCP - Tabela 3'!F$6='PCP - Tabela 2'!I$11,'PCP - Tabela 1'!G1229,IF('Relatório PCP - Tabela 3'!F$6='PCP - Tabela 2'!M$11,'PCP - Tabela 1'!H1229,IF('Relatório PCP - Tabela 3'!F$6='PCP - Tabela 2'!Q$11,'PCP - Tabela 1'!I1229,""))))</f>
        <v>0</v>
      </c>
      <c r="M1198" s="189"/>
      <c r="N1198" s="189"/>
      <c r="O1198" s="189"/>
      <c r="P1198" s="189"/>
      <c r="Q1198" s="190">
        <f t="shared" si="67"/>
        <v>0</v>
      </c>
      <c r="R1198" s="190"/>
    </row>
    <row r="1199" spans="1:18" ht="13.35" customHeight="1" x14ac:dyDescent="0.2">
      <c r="A1199" s="36">
        <v>7</v>
      </c>
      <c r="B1199" s="587" t="s">
        <v>67</v>
      </c>
      <c r="C1199" s="587"/>
      <c r="D1199" s="587"/>
      <c r="E1199" s="587"/>
      <c r="F1199" s="38"/>
      <c r="G1199" s="172" t="str">
        <f>IF(F1199=0,"",(F1199/('Relatório PCP - Tabela 3'!P$239*'Relatório PCP - Tabela 3'!Q$239))*1000)</f>
        <v/>
      </c>
      <c r="H1199" s="173">
        <f>IF('Relatório PCP - Tabela 3'!F$6='PCP - Tabela 2'!E$11,'PCP - Tabela 1'!K1191,IF('Relatório PCP - Tabela 3'!F$6='PCP - Tabela 2'!I$11,'PCP - Tabela 1'!L1191,IF('Relatório PCP - Tabela 3'!F$6='PCP - Tabela 2'!M$11,'PCP - Tabela 1'!M1191,IF('Relatório PCP - Tabela 3'!F$6='PCP - Tabela 2'!Q$11,'PCP - Tabela 1'!N1191,""))))</f>
        <v>0</v>
      </c>
      <c r="I1199" s="38"/>
      <c r="J1199" s="602" t="str">
        <f>IF(I1199=0,"",(I1199/('Relatório PCP - Tabela 3'!P$258*'Relatório PCP - Tabela 3'!Q$258))*1000)</f>
        <v/>
      </c>
      <c r="K1199" s="602"/>
      <c r="L1199" s="173">
        <f>IF('Relatório PCP - Tabela 3'!F$6='PCP - Tabela 2'!E$11,'PCP - Tabela 1'!F1230,IF('Relatório PCP - Tabela 3'!F$6='PCP - Tabela 2'!I$11,'PCP - Tabela 1'!G1230,IF('Relatório PCP - Tabela 3'!F$6='PCP - Tabela 2'!M$11,'PCP - Tabela 1'!H1230,IF('Relatório PCP - Tabela 3'!F$6='PCP - Tabela 2'!Q$11,'PCP - Tabela 1'!I1230,""))))</f>
        <v>0</v>
      </c>
      <c r="M1199" s="189"/>
      <c r="N1199" s="189"/>
      <c r="O1199" s="189"/>
      <c r="P1199" s="189"/>
      <c r="Q1199" s="190">
        <f t="shared" si="67"/>
        <v>0</v>
      </c>
      <c r="R1199" s="190"/>
    </row>
    <row r="1200" spans="1:18" ht="13.35" customHeight="1" x14ac:dyDescent="0.2">
      <c r="A1200" s="36">
        <v>8</v>
      </c>
      <c r="B1200" s="587" t="s">
        <v>69</v>
      </c>
      <c r="C1200" s="587"/>
      <c r="D1200" s="587"/>
      <c r="E1200" s="587"/>
      <c r="F1200" s="38"/>
      <c r="G1200" s="172" t="str">
        <f>IF(F1200=0,"",(F1200/('Relatório PCP - Tabela 3'!P$239*'Relatório PCP - Tabela 3'!Q$239))*1000)</f>
        <v/>
      </c>
      <c r="H1200" s="173">
        <f>IF('Relatório PCP - Tabela 3'!F$6='PCP - Tabela 2'!E$11,'PCP - Tabela 1'!K1192,IF('Relatório PCP - Tabela 3'!F$6='PCP - Tabela 2'!I$11,'PCP - Tabela 1'!L1192,IF('Relatório PCP - Tabela 3'!F$6='PCP - Tabela 2'!M$11,'PCP - Tabela 1'!M1192,IF('Relatório PCP - Tabela 3'!F$6='PCP - Tabela 2'!Q$11,'PCP - Tabela 1'!N1192,""))))</f>
        <v>0</v>
      </c>
      <c r="I1200" s="38"/>
      <c r="J1200" s="602" t="str">
        <f>IF(I1200=0,"",(I1200/('Relatório PCP - Tabela 3'!P$258*'Relatório PCP - Tabela 3'!Q$258))*1000)</f>
        <v/>
      </c>
      <c r="K1200" s="602"/>
      <c r="L1200" s="173">
        <f>IF('Relatório PCP - Tabela 3'!F$6='PCP - Tabela 2'!E$11,'PCP - Tabela 1'!F1231,IF('Relatório PCP - Tabela 3'!F$6='PCP - Tabela 2'!I$11,'PCP - Tabela 1'!G1231,IF('Relatório PCP - Tabela 3'!F$6='PCP - Tabela 2'!M$11,'PCP - Tabela 1'!H1231,IF('Relatório PCP - Tabela 3'!F$6='PCP - Tabela 2'!Q$11,'PCP - Tabela 1'!I1231,""))))</f>
        <v>0</v>
      </c>
      <c r="M1200" s="189"/>
      <c r="N1200" s="189"/>
      <c r="O1200" s="189"/>
      <c r="P1200" s="189"/>
      <c r="Q1200" s="190">
        <f t="shared" si="67"/>
        <v>0</v>
      </c>
      <c r="R1200" s="190"/>
    </row>
    <row r="1201" spans="1:18" ht="13.35" customHeight="1" x14ac:dyDescent="0.2">
      <c r="A1201" s="36">
        <v>9</v>
      </c>
      <c r="B1201" s="587" t="s">
        <v>71</v>
      </c>
      <c r="C1201" s="587"/>
      <c r="D1201" s="587"/>
      <c r="E1201" s="587"/>
      <c r="F1201" s="38"/>
      <c r="G1201" s="172" t="str">
        <f>IF(F1201=0,"",(F1201/('Relatório PCP - Tabela 3'!P$239*'Relatório PCP - Tabela 3'!Q$239))*1000)</f>
        <v/>
      </c>
      <c r="H1201" s="173">
        <f>IF('Relatório PCP - Tabela 3'!F$6='PCP - Tabela 2'!E$11,'PCP - Tabela 1'!K1193,IF('Relatório PCP - Tabela 3'!F$6='PCP - Tabela 2'!I$11,'PCP - Tabela 1'!L1193,IF('Relatório PCP - Tabela 3'!F$6='PCP - Tabela 2'!M$11,'PCP - Tabela 1'!M1193,IF('Relatório PCP - Tabela 3'!F$6='PCP - Tabela 2'!Q$11,'PCP - Tabela 1'!N1193,""))))</f>
        <v>0</v>
      </c>
      <c r="I1201" s="38"/>
      <c r="J1201" s="602" t="str">
        <f>IF(I1201=0,"",(I1201/('Relatório PCP - Tabela 3'!P$258*'Relatório PCP - Tabela 3'!Q$258))*1000)</f>
        <v/>
      </c>
      <c r="K1201" s="602"/>
      <c r="L1201" s="173">
        <f>IF('Relatório PCP - Tabela 3'!F$6='PCP - Tabela 2'!E$11,'PCP - Tabela 1'!F1232,IF('Relatório PCP - Tabela 3'!F$6='PCP - Tabela 2'!I$11,'PCP - Tabela 1'!G1232,IF('Relatório PCP - Tabela 3'!F$6='PCP - Tabela 2'!M$11,'PCP - Tabela 1'!H1232,IF('Relatório PCP - Tabela 3'!F$6='PCP - Tabela 2'!Q$11,'PCP - Tabela 1'!I1232,""))))</f>
        <v>0</v>
      </c>
      <c r="M1201" s="189"/>
      <c r="N1201" s="189"/>
      <c r="O1201" s="189"/>
      <c r="P1201" s="189"/>
      <c r="Q1201" s="190">
        <f t="shared" si="67"/>
        <v>0</v>
      </c>
      <c r="R1201" s="190"/>
    </row>
    <row r="1202" spans="1:18" ht="13.35" customHeight="1" x14ac:dyDescent="0.2">
      <c r="A1202" s="36">
        <v>10</v>
      </c>
      <c r="B1202" s="587" t="s">
        <v>73</v>
      </c>
      <c r="C1202" s="587"/>
      <c r="D1202" s="587"/>
      <c r="E1202" s="587"/>
      <c r="F1202" s="38"/>
      <c r="G1202" s="172" t="str">
        <f>IF(F1202=0,"",(F1202/('Relatório PCP - Tabela 3'!P$239*'Relatório PCP - Tabela 3'!Q$239))*1000)</f>
        <v/>
      </c>
      <c r="H1202" s="173">
        <f>IF('Relatório PCP - Tabela 3'!F$6='PCP - Tabela 2'!E$11,'PCP - Tabela 1'!K1194,IF('Relatório PCP - Tabela 3'!F$6='PCP - Tabela 2'!I$11,'PCP - Tabela 1'!L1194,IF('Relatório PCP - Tabela 3'!F$6='PCP - Tabela 2'!M$11,'PCP - Tabela 1'!M1194,IF('Relatório PCP - Tabela 3'!F$6='PCP - Tabela 2'!Q$11,'PCP - Tabela 1'!N1194,""))))</f>
        <v>0</v>
      </c>
      <c r="I1202" s="38"/>
      <c r="J1202" s="602" t="str">
        <f>IF(I1202=0,"",(I1202/('Relatório PCP - Tabela 3'!P$258*'Relatório PCP - Tabela 3'!Q$258))*1000)</f>
        <v/>
      </c>
      <c r="K1202" s="602"/>
      <c r="L1202" s="173">
        <f>IF('Relatório PCP - Tabela 3'!F$6='PCP - Tabela 2'!E$11,'PCP - Tabela 1'!F1233,IF('Relatório PCP - Tabela 3'!F$6='PCP - Tabela 2'!I$11,'PCP - Tabela 1'!G1233,IF('Relatório PCP - Tabela 3'!F$6='PCP - Tabela 2'!M$11,'PCP - Tabela 1'!H1233,IF('Relatório PCP - Tabela 3'!F$6='PCP - Tabela 2'!Q$11,'PCP - Tabela 1'!I1233,""))))</f>
        <v>0</v>
      </c>
      <c r="M1202" s="189"/>
      <c r="N1202" s="189"/>
      <c r="O1202" s="189"/>
      <c r="P1202" s="189"/>
      <c r="Q1202" s="190">
        <f t="shared" si="67"/>
        <v>0</v>
      </c>
      <c r="R1202" s="190"/>
    </row>
    <row r="1203" spans="1:18" ht="13.35" customHeight="1" x14ac:dyDescent="0.2">
      <c r="A1203" s="36">
        <v>11</v>
      </c>
      <c r="B1203" s="587" t="s">
        <v>75</v>
      </c>
      <c r="C1203" s="587"/>
      <c r="D1203" s="587"/>
      <c r="E1203" s="587"/>
      <c r="F1203" s="38"/>
      <c r="G1203" s="172" t="str">
        <f>IF(F1203=0,"",(F1203/('Relatório PCP - Tabela 3'!P$239*'Relatório PCP - Tabela 3'!Q$239))*1000)</f>
        <v/>
      </c>
      <c r="H1203" s="173">
        <f>IF('Relatório PCP - Tabela 3'!F$6='PCP - Tabela 2'!E$11,'PCP - Tabela 1'!K1195,IF('Relatório PCP - Tabela 3'!F$6='PCP - Tabela 2'!I$11,'PCP - Tabela 1'!L1195,IF('Relatório PCP - Tabela 3'!F$6='PCP - Tabela 2'!M$11,'PCP - Tabela 1'!M1195,IF('Relatório PCP - Tabela 3'!F$6='PCP - Tabela 2'!Q$11,'PCP - Tabela 1'!N1195,""))))</f>
        <v>0</v>
      </c>
      <c r="I1203" s="38"/>
      <c r="J1203" s="602" t="str">
        <f>IF(I1203=0,"",(I1203/('Relatório PCP - Tabela 3'!P$258*'Relatório PCP - Tabela 3'!Q$258))*1000)</f>
        <v/>
      </c>
      <c r="K1203" s="602"/>
      <c r="L1203" s="173">
        <f>IF('Relatório PCP - Tabela 3'!F$6='PCP - Tabela 2'!E$11,'PCP - Tabela 1'!F1234,IF('Relatório PCP - Tabela 3'!F$6='PCP - Tabela 2'!I$11,'PCP - Tabela 1'!G1234,IF('Relatório PCP - Tabela 3'!F$6='PCP - Tabela 2'!M$11,'PCP - Tabela 1'!H1234,IF('Relatório PCP - Tabela 3'!F$6='PCP - Tabela 2'!Q$11,'PCP - Tabela 1'!I1234,""))))</f>
        <v>0</v>
      </c>
      <c r="M1203" s="189"/>
      <c r="N1203" s="189"/>
      <c r="O1203" s="189"/>
      <c r="P1203" s="189"/>
      <c r="Q1203" s="190">
        <f t="shared" si="67"/>
        <v>0</v>
      </c>
      <c r="R1203" s="190"/>
    </row>
    <row r="1204" spans="1:18" ht="13.35" customHeight="1" x14ac:dyDescent="0.2">
      <c r="A1204" s="36">
        <v>12</v>
      </c>
      <c r="B1204" s="587" t="s">
        <v>77</v>
      </c>
      <c r="C1204" s="587"/>
      <c r="D1204" s="587"/>
      <c r="E1204" s="587"/>
      <c r="F1204" s="38"/>
      <c r="G1204" s="172" t="str">
        <f>IF(F1204=0,"",(F1204/('Relatório PCP - Tabela 3'!P$239*'Relatório PCP - Tabela 3'!Q$239))*1000)</f>
        <v/>
      </c>
      <c r="H1204" s="173">
        <f>IF('Relatório PCP - Tabela 3'!F$6='PCP - Tabela 2'!E$11,'PCP - Tabela 1'!K1196,IF('Relatório PCP - Tabela 3'!F$6='PCP - Tabela 2'!I$11,'PCP - Tabela 1'!L1196,IF('Relatório PCP - Tabela 3'!F$6='PCP - Tabela 2'!M$11,'PCP - Tabela 1'!M1196,IF('Relatório PCP - Tabela 3'!F$6='PCP - Tabela 2'!Q$11,'PCP - Tabela 1'!N1196,""))))</f>
        <v>0</v>
      </c>
      <c r="I1204" s="38"/>
      <c r="J1204" s="602" t="str">
        <f>IF(I1204=0,"",(I1204/('Relatório PCP - Tabela 3'!P$258*'Relatório PCP - Tabela 3'!Q$258))*1000)</f>
        <v/>
      </c>
      <c r="K1204" s="602"/>
      <c r="L1204" s="173">
        <f>IF('Relatório PCP - Tabela 3'!F$6='PCP - Tabela 2'!E$11,'PCP - Tabela 1'!F1235,IF('Relatório PCP - Tabela 3'!F$6='PCP - Tabela 2'!I$11,'PCP - Tabela 1'!G1235,IF('Relatório PCP - Tabela 3'!F$6='PCP - Tabela 2'!M$11,'PCP - Tabela 1'!H1235,IF('Relatório PCP - Tabela 3'!F$6='PCP - Tabela 2'!Q$11,'PCP - Tabela 1'!I1235,""))))</f>
        <v>0</v>
      </c>
      <c r="M1204" s="189"/>
      <c r="N1204" s="189"/>
      <c r="O1204" s="189"/>
      <c r="P1204" s="189"/>
      <c r="Q1204" s="190">
        <f t="shared" si="67"/>
        <v>0</v>
      </c>
      <c r="R1204" s="190"/>
    </row>
    <row r="1205" spans="1:18" ht="13.35" customHeight="1" x14ac:dyDescent="0.2">
      <c r="A1205" s="36">
        <v>13</v>
      </c>
      <c r="B1205" s="587" t="s">
        <v>79</v>
      </c>
      <c r="C1205" s="587"/>
      <c r="D1205" s="587"/>
      <c r="E1205" s="587"/>
      <c r="F1205" s="38"/>
      <c r="G1205" s="172" t="str">
        <f>IF(F1205=0,"",(F1205/('Relatório PCP - Tabela 3'!P$239*'Relatório PCP - Tabela 3'!Q$239))*1000)</f>
        <v/>
      </c>
      <c r="H1205" s="173">
        <f>IF('Relatório PCP - Tabela 3'!F$6='PCP - Tabela 2'!E$11,'PCP - Tabela 1'!K1197,IF('Relatório PCP - Tabela 3'!F$6='PCP - Tabela 2'!I$11,'PCP - Tabela 1'!L1197,IF('Relatório PCP - Tabela 3'!F$6='PCP - Tabela 2'!M$11,'PCP - Tabela 1'!M1197,IF('Relatório PCP - Tabela 3'!F$6='PCP - Tabela 2'!Q$11,'PCP - Tabela 1'!N1197,""))))</f>
        <v>0</v>
      </c>
      <c r="I1205" s="38"/>
      <c r="J1205" s="602" t="str">
        <f>IF(I1205=0,"",(I1205/('Relatório PCP - Tabela 3'!P$258*'Relatório PCP - Tabela 3'!Q$258))*1000)</f>
        <v/>
      </c>
      <c r="K1205" s="602"/>
      <c r="L1205" s="173">
        <f>IF('Relatório PCP - Tabela 3'!F$6='PCP - Tabela 2'!E$11,'PCP - Tabela 1'!F1236,IF('Relatório PCP - Tabela 3'!F$6='PCP - Tabela 2'!I$11,'PCP - Tabela 1'!G1236,IF('Relatório PCP - Tabela 3'!F$6='PCP - Tabela 2'!M$11,'PCP - Tabela 1'!H1236,IF('Relatório PCP - Tabela 3'!F$6='PCP - Tabela 2'!Q$11,'PCP - Tabela 1'!I1236,""))))</f>
        <v>0</v>
      </c>
      <c r="M1205" s="189"/>
      <c r="N1205" s="189"/>
      <c r="O1205" s="189"/>
      <c r="P1205" s="189"/>
      <c r="Q1205" s="190">
        <f t="shared" si="67"/>
        <v>0</v>
      </c>
      <c r="R1205" s="190"/>
    </row>
    <row r="1206" spans="1:18" ht="13.35" customHeight="1" x14ac:dyDescent="0.2">
      <c r="A1206" s="36">
        <v>14</v>
      </c>
      <c r="B1206" s="587" t="s">
        <v>81</v>
      </c>
      <c r="C1206" s="587"/>
      <c r="D1206" s="587"/>
      <c r="E1206" s="587"/>
      <c r="F1206" s="38"/>
      <c r="G1206" s="172" t="str">
        <f>IF(F1206=0,"",(F1206/('Relatório PCP - Tabela 3'!P$239*'Relatório PCP - Tabela 3'!Q$239))*1000)</f>
        <v/>
      </c>
      <c r="H1206" s="173">
        <f>IF('Relatório PCP - Tabela 3'!F$6='PCP - Tabela 2'!E$11,'PCP - Tabela 1'!K1198,IF('Relatório PCP - Tabela 3'!F$6='PCP - Tabela 2'!I$11,'PCP - Tabela 1'!L1198,IF('Relatório PCP - Tabela 3'!F$6='PCP - Tabela 2'!M$11,'PCP - Tabela 1'!M1198,IF('Relatório PCP - Tabela 3'!F$6='PCP - Tabela 2'!Q$11,'PCP - Tabela 1'!N1198,""))))</f>
        <v>0</v>
      </c>
      <c r="I1206" s="38"/>
      <c r="J1206" s="602" t="str">
        <f>IF(I1206=0,"",(I1206/('Relatório PCP - Tabela 3'!P$258*'Relatório PCP - Tabela 3'!Q$258))*1000)</f>
        <v/>
      </c>
      <c r="K1206" s="602"/>
      <c r="L1206" s="173">
        <f>IF('Relatório PCP - Tabela 3'!F$6='PCP - Tabela 2'!E$11,'PCP - Tabela 1'!F1237,IF('Relatório PCP - Tabela 3'!F$6='PCP - Tabela 2'!I$11,'PCP - Tabela 1'!G1237,IF('Relatório PCP - Tabela 3'!F$6='PCP - Tabela 2'!M$11,'PCP - Tabela 1'!H1237,IF('Relatório PCP - Tabela 3'!F$6='PCP - Tabela 2'!Q$11,'PCP - Tabela 1'!I1237,""))))</f>
        <v>0</v>
      </c>
      <c r="M1206" s="189"/>
      <c r="N1206" s="189"/>
      <c r="O1206" s="189"/>
      <c r="P1206" s="189"/>
      <c r="Q1206" s="190">
        <f t="shared" si="67"/>
        <v>0</v>
      </c>
      <c r="R1206" s="190"/>
    </row>
    <row r="1207" spans="1:18" ht="13.35" customHeight="1" x14ac:dyDescent="0.2">
      <c r="A1207" s="36">
        <v>15</v>
      </c>
      <c r="B1207" s="587" t="s">
        <v>83</v>
      </c>
      <c r="C1207" s="587"/>
      <c r="D1207" s="587"/>
      <c r="E1207" s="587"/>
      <c r="F1207" s="38"/>
      <c r="G1207" s="172" t="str">
        <f>IF(F1207=0,"",(F1207/('Relatório PCP - Tabela 3'!P$239*'Relatório PCP - Tabela 3'!Q$239))*1000)</f>
        <v/>
      </c>
      <c r="H1207" s="173">
        <f>IF('Relatório PCP - Tabela 3'!F$6='PCP - Tabela 2'!E$11,'PCP - Tabela 1'!K1199,IF('Relatório PCP - Tabela 3'!F$6='PCP - Tabela 2'!I$11,'PCP - Tabela 1'!L1199,IF('Relatório PCP - Tabela 3'!F$6='PCP - Tabela 2'!M$11,'PCP - Tabela 1'!M1199,IF('Relatório PCP - Tabela 3'!F$6='PCP - Tabela 2'!Q$11,'PCP - Tabela 1'!N1199,""))))</f>
        <v>0</v>
      </c>
      <c r="I1207" s="38"/>
      <c r="J1207" s="602" t="str">
        <f>IF(I1207=0,"",(I1207/('Relatório PCP - Tabela 3'!P$258*'Relatório PCP - Tabela 3'!Q$258))*1000)</f>
        <v/>
      </c>
      <c r="K1207" s="602"/>
      <c r="L1207" s="173">
        <f>IF('Relatório PCP - Tabela 3'!F$6='PCP - Tabela 2'!E$11,'PCP - Tabela 1'!F1238,IF('Relatório PCP - Tabela 3'!F$6='PCP - Tabela 2'!I$11,'PCP - Tabela 1'!G1238,IF('Relatório PCP - Tabela 3'!F$6='PCP - Tabela 2'!M$11,'PCP - Tabela 1'!H1238,IF('Relatório PCP - Tabela 3'!F$6='PCP - Tabela 2'!Q$11,'PCP - Tabela 1'!I1238,""))))</f>
        <v>0</v>
      </c>
      <c r="M1207" s="189"/>
      <c r="N1207" s="189"/>
      <c r="O1207" s="189"/>
      <c r="P1207" s="189"/>
      <c r="Q1207" s="190">
        <f t="shared" si="67"/>
        <v>0</v>
      </c>
      <c r="R1207" s="190"/>
    </row>
    <row r="1208" spans="1:18" ht="13.35" customHeight="1" x14ac:dyDescent="0.2">
      <c r="A1208" s="36">
        <v>16</v>
      </c>
      <c r="B1208" s="587" t="s">
        <v>85</v>
      </c>
      <c r="C1208" s="587"/>
      <c r="D1208" s="587"/>
      <c r="E1208" s="587"/>
      <c r="F1208" s="38"/>
      <c r="G1208" s="172" t="str">
        <f>IF(F1208=0,"",(F1208/('Relatório PCP - Tabela 3'!P$239*'Relatório PCP - Tabela 3'!Q$239))*1000)</f>
        <v/>
      </c>
      <c r="H1208" s="173">
        <f>IF('Relatório PCP - Tabela 3'!F$6='PCP - Tabela 2'!E$11,'PCP - Tabela 1'!K1200,IF('Relatório PCP - Tabela 3'!F$6='PCP - Tabela 2'!I$11,'PCP - Tabela 1'!L1200,IF('Relatório PCP - Tabela 3'!F$6='PCP - Tabela 2'!M$11,'PCP - Tabela 1'!M1200,IF('Relatório PCP - Tabela 3'!F$6='PCP - Tabela 2'!Q$11,'PCP - Tabela 1'!N1200,""))))</f>
        <v>0</v>
      </c>
      <c r="I1208" s="38"/>
      <c r="J1208" s="602" t="str">
        <f>IF(I1208=0,"",(I1208/('Relatório PCP - Tabela 3'!P$258*'Relatório PCP - Tabela 3'!Q$258))*1000)</f>
        <v/>
      </c>
      <c r="K1208" s="602"/>
      <c r="L1208" s="173">
        <f>IF('Relatório PCP - Tabela 3'!F$6='PCP - Tabela 2'!E$11,'PCP - Tabela 1'!F1239,IF('Relatório PCP - Tabela 3'!F$6='PCP - Tabela 2'!I$11,'PCP - Tabela 1'!G1239,IF('Relatório PCP - Tabela 3'!F$6='PCP - Tabela 2'!M$11,'PCP - Tabela 1'!H1239,IF('Relatório PCP - Tabela 3'!F$6='PCP - Tabela 2'!Q$11,'PCP - Tabela 1'!I1239,""))))</f>
        <v>0</v>
      </c>
      <c r="M1208" s="189"/>
      <c r="N1208" s="189"/>
      <c r="O1208" s="189"/>
      <c r="P1208" s="189"/>
      <c r="Q1208" s="190">
        <f t="shared" si="67"/>
        <v>0</v>
      </c>
      <c r="R1208" s="190"/>
    </row>
    <row r="1209" spans="1:18" ht="13.35" customHeight="1" x14ac:dyDescent="0.2">
      <c r="A1209" s="36">
        <v>17</v>
      </c>
      <c r="B1209" s="587" t="s">
        <v>87</v>
      </c>
      <c r="C1209" s="587"/>
      <c r="D1209" s="587"/>
      <c r="E1209" s="587"/>
      <c r="F1209" s="38"/>
      <c r="G1209" s="172" t="str">
        <f>IF(F1209=0,"",(F1209/('Relatório PCP - Tabela 3'!P$239*'Relatório PCP - Tabela 3'!Q$239))*1000)</f>
        <v/>
      </c>
      <c r="H1209" s="173">
        <f>IF('Relatório PCP - Tabela 3'!F$6='PCP - Tabela 2'!E$11,'PCP - Tabela 1'!K1201,IF('Relatório PCP - Tabela 3'!F$6='PCP - Tabela 2'!I$11,'PCP - Tabela 1'!L1201,IF('Relatório PCP - Tabela 3'!F$6='PCP - Tabela 2'!M$11,'PCP - Tabela 1'!M1201,IF('Relatório PCP - Tabela 3'!F$6='PCP - Tabela 2'!Q$11,'PCP - Tabela 1'!N1201,""))))</f>
        <v>0</v>
      </c>
      <c r="I1209" s="38"/>
      <c r="J1209" s="602" t="str">
        <f>IF(I1209=0,"",(I1209/('Relatório PCP - Tabela 3'!P$258*'Relatório PCP - Tabela 3'!Q$258))*1000)</f>
        <v/>
      </c>
      <c r="K1209" s="602"/>
      <c r="L1209" s="173">
        <f>IF('Relatório PCP - Tabela 3'!F$6='PCP - Tabela 2'!E$11,'PCP - Tabela 1'!F1240,IF('Relatório PCP - Tabela 3'!F$6='PCP - Tabela 2'!I$11,'PCP - Tabela 1'!G1240,IF('Relatório PCP - Tabela 3'!F$6='PCP - Tabela 2'!M$11,'PCP - Tabela 1'!H1240,IF('Relatório PCP - Tabela 3'!F$6='PCP - Tabela 2'!Q$11,'PCP - Tabela 1'!I1240,""))))</f>
        <v>0</v>
      </c>
      <c r="M1209" s="189"/>
      <c r="N1209" s="189"/>
      <c r="O1209" s="189"/>
      <c r="P1209" s="189"/>
      <c r="Q1209" s="190">
        <f t="shared" si="67"/>
        <v>0</v>
      </c>
      <c r="R1209" s="190"/>
    </row>
    <row r="1210" spans="1:18" ht="13.35" customHeight="1" x14ac:dyDescent="0.2">
      <c r="A1210" s="36">
        <v>18</v>
      </c>
      <c r="B1210" s="499" t="s">
        <v>89</v>
      </c>
      <c r="C1210" s="499"/>
      <c r="D1210" s="499"/>
      <c r="E1210" s="499"/>
      <c r="F1210" s="38"/>
      <c r="G1210" s="172" t="str">
        <f>IF(F1210=0,"",(F1210/('Relatório PCP - Tabela 3'!P$239*'Relatório PCP - Tabela 3'!Q$239))*1000)</f>
        <v/>
      </c>
      <c r="H1210" s="173">
        <f>IF('Relatório PCP - Tabela 3'!F$6='PCP - Tabela 2'!E$11,'PCP - Tabela 1'!K1202,IF('Relatório PCP - Tabela 3'!F$6='PCP - Tabela 2'!I$11,'PCP - Tabela 1'!L1202,IF('Relatório PCP - Tabela 3'!F$6='PCP - Tabela 2'!M$11,'PCP - Tabela 1'!M1202,IF('Relatório PCP - Tabela 3'!F$6='PCP - Tabela 2'!Q$11,'PCP - Tabela 1'!N1202,""))))</f>
        <v>0</v>
      </c>
      <c r="I1210" s="38"/>
      <c r="J1210" s="602" t="str">
        <f>IF(I1210=0,"",(I1210/('Relatório PCP - Tabela 3'!P$258*'Relatório PCP - Tabela 3'!Q$258))*1000)</f>
        <v/>
      </c>
      <c r="K1210" s="602"/>
      <c r="L1210" s="173">
        <f>IF('Relatório PCP - Tabela 3'!F$6='PCP - Tabela 2'!E$11,'PCP - Tabela 1'!F1241,IF('Relatório PCP - Tabela 3'!F$6='PCP - Tabela 2'!I$11,'PCP - Tabela 1'!G1241,IF('Relatório PCP - Tabela 3'!F$6='PCP - Tabela 2'!M$11,'PCP - Tabela 1'!H1241,IF('Relatório PCP - Tabela 3'!F$6='PCP - Tabela 2'!Q$11,'PCP - Tabela 1'!I1241,""))))</f>
        <v>0</v>
      </c>
      <c r="M1210" s="166"/>
      <c r="N1210" s="166"/>
      <c r="O1210" s="166"/>
      <c r="P1210" s="166"/>
      <c r="Q1210" s="190">
        <f t="shared" si="67"/>
        <v>0</v>
      </c>
      <c r="R1210" s="192"/>
    </row>
    <row r="1211" spans="1:18" ht="13.35" customHeight="1" x14ac:dyDescent="0.2">
      <c r="A1211" s="36">
        <v>19</v>
      </c>
      <c r="B1211" s="587" t="s">
        <v>92</v>
      </c>
      <c r="C1211" s="587"/>
      <c r="D1211" s="587"/>
      <c r="E1211" s="587"/>
      <c r="F1211" s="38"/>
      <c r="G1211" s="172" t="str">
        <f>IF(F1211=0,"",(F1211/('Relatório PCP - Tabela 3'!P$239*'Relatório PCP - Tabela 3'!Q$239))*1000)</f>
        <v/>
      </c>
      <c r="H1211" s="173">
        <f>IF('Relatório PCP - Tabela 3'!F$6='PCP - Tabela 2'!E$11,'PCP - Tabela 1'!K1203,IF('Relatório PCP - Tabela 3'!F$6='PCP - Tabela 2'!I$11,'PCP - Tabela 1'!L1203,IF('Relatório PCP - Tabela 3'!F$6='PCP - Tabela 2'!M$11,'PCP - Tabela 1'!M1203,IF('Relatório PCP - Tabela 3'!F$6='PCP - Tabela 2'!Q$11,'PCP - Tabela 1'!N1203,""))))</f>
        <v>0</v>
      </c>
      <c r="I1211" s="38"/>
      <c r="J1211" s="602" t="str">
        <f>IF(I1211=0,"",(I1211/('Relatório PCP - Tabela 3'!P$258*'Relatório PCP - Tabela 3'!Q$258))*1000)</f>
        <v/>
      </c>
      <c r="K1211" s="602"/>
      <c r="L1211" s="173">
        <f>IF('Relatório PCP - Tabela 3'!F$6='PCP - Tabela 2'!E$11,'PCP - Tabela 1'!F1242,IF('Relatório PCP - Tabela 3'!F$6='PCP - Tabela 2'!I$11,'PCP - Tabela 1'!G1242,IF('Relatório PCP - Tabela 3'!F$6='PCP - Tabela 2'!M$11,'PCP - Tabela 1'!H1242,IF('Relatório PCP - Tabela 3'!F$6='PCP - Tabela 2'!Q$11,'PCP - Tabela 1'!I1242,""))))</f>
        <v>0</v>
      </c>
      <c r="M1211" s="189"/>
      <c r="N1211" s="189"/>
      <c r="O1211" s="189"/>
      <c r="P1211" s="189"/>
      <c r="Q1211" s="190">
        <f t="shared" si="67"/>
        <v>0</v>
      </c>
      <c r="R1211" s="190"/>
    </row>
    <row r="1212" spans="1:18" ht="13.35" customHeight="1" x14ac:dyDescent="0.2">
      <c r="A1212" s="44"/>
      <c r="B1212" s="499" t="s">
        <v>220</v>
      </c>
      <c r="C1212" s="499"/>
      <c r="D1212" s="499"/>
      <c r="E1212" s="499"/>
      <c r="F1212" s="178"/>
      <c r="G1212" s="193"/>
      <c r="H1212" s="180"/>
      <c r="I1212" s="178"/>
      <c r="J1212" s="609"/>
      <c r="K1212" s="609"/>
      <c r="L1212" s="201"/>
      <c r="M1212" s="189"/>
      <c r="N1212" s="189"/>
      <c r="O1212" s="189"/>
      <c r="P1212" s="189"/>
      <c r="Q1212" s="190"/>
      <c r="R1212" s="190"/>
    </row>
    <row r="1213" spans="1:18" ht="13.35" customHeight="1" x14ac:dyDescent="0.2">
      <c r="A1213" s="36">
        <v>20</v>
      </c>
      <c r="B1213" s="600" t="str">
        <f>B1175</f>
        <v/>
      </c>
      <c r="C1213" s="600"/>
      <c r="D1213" s="600"/>
      <c r="E1213" s="600"/>
      <c r="F1213" s="38"/>
      <c r="G1213" s="172" t="str">
        <f>IF(F1213=0,"",(F1213/('Relatório PCP - Tabela 3'!P$239*'Relatório PCP - Tabela 3'!Q$239))*1000)</f>
        <v/>
      </c>
      <c r="H1213" s="173">
        <f>IF('Relatório PCP - Tabela 3'!F$6='PCP - Tabela 2'!E$11,'PCP - Tabela 1'!K1205,IF('Relatório PCP - Tabela 3'!F$6='PCP - Tabela 2'!I$11,'PCP - Tabela 1'!L1205,IF('Relatório PCP - Tabela 3'!F$6='PCP - Tabela 2'!M$11,'PCP - Tabela 1'!M1205,IF('Relatório PCP - Tabela 3'!F$6='PCP - Tabela 2'!Q$11,'PCP - Tabela 1'!N1205,""))))</f>
        <v>0</v>
      </c>
      <c r="I1213" s="38"/>
      <c r="J1213" s="602" t="str">
        <f>IF(I1213=0,"",(I1213/('Relatório PCP - Tabela 3'!P$258*'Relatório PCP - Tabela 3'!Q$258))*1000)</f>
        <v/>
      </c>
      <c r="K1213" s="602"/>
      <c r="L1213" s="173">
        <f>IF('Relatório PCP - Tabela 3'!F$6='PCP - Tabela 2'!E$11,'PCP - Tabela 1'!F1244,IF('Relatório PCP - Tabela 3'!F$6='PCP - Tabela 2'!I$11,'PCP - Tabela 1'!G1244,IF('Relatório PCP - Tabela 3'!F$6='PCP - Tabela 2'!M$11,'PCP - Tabela 1'!H1244,IF('Relatório PCP - Tabela 3'!F$6='PCP - Tabela 2'!Q$11,'PCP - Tabela 1'!I1244,""))))</f>
        <v>0</v>
      </c>
      <c r="M1213" s="189"/>
      <c r="N1213" s="189"/>
      <c r="O1213" s="189"/>
      <c r="P1213" s="189"/>
      <c r="Q1213" s="190">
        <f>F1213+I1213</f>
        <v>0</v>
      </c>
      <c r="R1213" s="190"/>
    </row>
    <row r="1214" spans="1:18" ht="13.35" customHeight="1" x14ac:dyDescent="0.2">
      <c r="A1214" s="36">
        <v>21</v>
      </c>
      <c r="B1214" s="564" t="str">
        <f>B1176</f>
        <v/>
      </c>
      <c r="C1214" s="564"/>
      <c r="D1214" s="564"/>
      <c r="E1214" s="564"/>
      <c r="F1214" s="38"/>
      <c r="G1214" s="172" t="str">
        <f>IF(F1214=0,"",(F1214/('Relatório PCP - Tabela 3'!P$239*'Relatório PCP - Tabela 3'!Q$239))*1000)</f>
        <v/>
      </c>
      <c r="H1214" s="173">
        <f>IF('Relatório PCP - Tabela 3'!F$6='PCP - Tabela 2'!E$11,'PCP - Tabela 1'!K1206,IF('Relatório PCP - Tabela 3'!F$6='PCP - Tabela 2'!I$11,'PCP - Tabela 1'!L1206,IF('Relatório PCP - Tabela 3'!F$6='PCP - Tabela 2'!M$11,'PCP - Tabela 1'!M1206,IF('Relatório PCP - Tabela 3'!F$6='PCP - Tabela 2'!Q$11,'PCP - Tabela 1'!N1206,""))))</f>
        <v>0</v>
      </c>
      <c r="I1214" s="38"/>
      <c r="J1214" s="602" t="str">
        <f>IF(I1214=0,"",(I1214/('Relatório PCP - Tabela 3'!P$258*'Relatório PCP - Tabela 3'!Q$258))*1000)</f>
        <v/>
      </c>
      <c r="K1214" s="602"/>
      <c r="L1214" s="173">
        <f>IF('Relatório PCP - Tabela 3'!F$6='PCP - Tabela 2'!E$11,'PCP - Tabela 1'!F1245,IF('Relatório PCP - Tabela 3'!F$6='PCP - Tabela 2'!I$11,'PCP - Tabela 1'!G1245,IF('Relatório PCP - Tabela 3'!F$6='PCP - Tabela 2'!M$11,'PCP - Tabela 1'!H1245,IF('Relatório PCP - Tabela 3'!F$6='PCP - Tabela 2'!Q$11,'PCP - Tabela 1'!I1245,""))))</f>
        <v>0</v>
      </c>
      <c r="M1214" s="189"/>
      <c r="N1214" s="189"/>
      <c r="O1214" s="189"/>
      <c r="P1214" s="189"/>
      <c r="Q1214" s="190">
        <f>F1214+I1214</f>
        <v>0</v>
      </c>
      <c r="R1214" s="190"/>
    </row>
    <row r="1215" spans="1:18" ht="13.35" customHeight="1" x14ac:dyDescent="0.2">
      <c r="A1215" s="36">
        <v>22</v>
      </c>
      <c r="B1215" s="600" t="str">
        <f>B1177</f>
        <v/>
      </c>
      <c r="C1215" s="600"/>
      <c r="D1215" s="600"/>
      <c r="E1215" s="600"/>
      <c r="F1215" s="38"/>
      <c r="G1215" s="172" t="str">
        <f>IF(F1215=0,"",(F1215/('Relatório PCP - Tabela 3'!P$239*'Relatório PCP - Tabela 3'!Q$239))*1000)</f>
        <v/>
      </c>
      <c r="H1215" s="173">
        <f>IF('Relatório PCP - Tabela 3'!F$6='PCP - Tabela 2'!E$11,'PCP - Tabela 1'!K1207,IF('Relatório PCP - Tabela 3'!F$6='PCP - Tabela 2'!I$11,'PCP - Tabela 1'!L1207,IF('Relatório PCP - Tabela 3'!F$6='PCP - Tabela 2'!M$11,'PCP - Tabela 1'!M1207,IF('Relatório PCP - Tabela 3'!F$6='PCP - Tabela 2'!Q$11,'PCP - Tabela 1'!N1207,""))))</f>
        <v>0</v>
      </c>
      <c r="I1215" s="38"/>
      <c r="J1215" s="602" t="str">
        <f>IF(I1215=0,"",(I1215/('Relatório PCP - Tabela 3'!P$258*'Relatório PCP - Tabela 3'!Q$258))*1000)</f>
        <v/>
      </c>
      <c r="K1215" s="602"/>
      <c r="L1215" s="173">
        <f>IF('Relatório PCP - Tabela 3'!F$6='PCP - Tabela 2'!E$11,'PCP - Tabela 1'!F1246,IF('Relatório PCP - Tabela 3'!F$6='PCP - Tabela 2'!I$11,'PCP - Tabela 1'!G1246,IF('Relatório PCP - Tabela 3'!F$6='PCP - Tabela 2'!M$11,'PCP - Tabela 1'!H1246,IF('Relatório PCP - Tabela 3'!F$6='PCP - Tabela 2'!Q$11,'PCP - Tabela 1'!I1246,""))))</f>
        <v>0</v>
      </c>
      <c r="M1215" s="4"/>
      <c r="N1215" s="4"/>
      <c r="O1215" s="4"/>
      <c r="P1215" s="4"/>
      <c r="Q1215" s="190">
        <f>F1215+I1215</f>
        <v>0</v>
      </c>
    </row>
    <row r="1216" spans="1:18" ht="13.35" customHeight="1" x14ac:dyDescent="0.2">
      <c r="A1216" s="36">
        <v>23</v>
      </c>
      <c r="B1216" s="600" t="str">
        <f>B1178</f>
        <v/>
      </c>
      <c r="C1216" s="600"/>
      <c r="D1216" s="600"/>
      <c r="E1216" s="600"/>
      <c r="F1216" s="38"/>
      <c r="G1216" s="172" t="str">
        <f>IF(F1216=0,"",(F1216/('Relatório PCP - Tabela 3'!P$239*'Relatório PCP - Tabela 3'!Q$239))*1000)</f>
        <v/>
      </c>
      <c r="H1216" s="173">
        <f>IF('Relatório PCP - Tabela 3'!F$6='PCP - Tabela 2'!E$11,'PCP - Tabela 1'!K1208,IF('Relatório PCP - Tabela 3'!F$6='PCP - Tabela 2'!I$11,'PCP - Tabela 1'!L1208,IF('Relatório PCP - Tabela 3'!F$6='PCP - Tabela 2'!M$11,'PCP - Tabela 1'!M1208,IF('Relatório PCP - Tabela 3'!F$6='PCP - Tabela 2'!Q$11,'PCP - Tabela 1'!N1208,""))))</f>
        <v>0</v>
      </c>
      <c r="I1216" s="38"/>
      <c r="J1216" s="602" t="str">
        <f>IF(I1216=0,"",(I1216/('Relatório PCP - Tabela 3'!P$258*'Relatório PCP - Tabela 3'!Q$258))*1000)</f>
        <v/>
      </c>
      <c r="K1216" s="602"/>
      <c r="L1216" s="173">
        <f>IF('Relatório PCP - Tabela 3'!F$6='PCP - Tabela 2'!E$11,'PCP - Tabela 1'!F1247,IF('Relatório PCP - Tabela 3'!F$6='PCP - Tabela 2'!I$11,'PCP - Tabela 1'!G1247,IF('Relatório PCP - Tabela 3'!F$6='PCP - Tabela 2'!M$11,'PCP - Tabela 1'!H1247,IF('Relatório PCP - Tabela 3'!F$6='PCP - Tabela 2'!Q$11,'PCP - Tabela 1'!I1247,""))))</f>
        <v>0</v>
      </c>
      <c r="M1216" s="4"/>
      <c r="N1216" s="4"/>
      <c r="O1216" s="4"/>
      <c r="P1216" s="4"/>
      <c r="Q1216" s="190">
        <f>F1216+I1216</f>
        <v>0</v>
      </c>
    </row>
    <row r="1217" spans="1:18" ht="13.35" customHeight="1" x14ac:dyDescent="0.2">
      <c r="A1217" s="36">
        <v>24</v>
      </c>
      <c r="B1217" s="564" t="str">
        <f>B1179</f>
        <v/>
      </c>
      <c r="C1217" s="564"/>
      <c r="D1217" s="564"/>
      <c r="E1217" s="564"/>
      <c r="F1217" s="38"/>
      <c r="G1217" s="172" t="str">
        <f>IF(F1217=0,"",(F1217/('Relatório PCP - Tabela 3'!P$239*'Relatório PCP - Tabela 3'!Q$239))*1000)</f>
        <v/>
      </c>
      <c r="H1217" s="173">
        <f>IF('Relatório PCP - Tabela 3'!F$6='PCP - Tabela 2'!E$11,'PCP - Tabela 1'!K1209,IF('Relatório PCP - Tabela 3'!F$6='PCP - Tabela 2'!I$11,'PCP - Tabela 1'!L1209,IF('Relatório PCP - Tabela 3'!F$6='PCP - Tabela 2'!M$11,'PCP - Tabela 1'!M1209,IF('Relatório PCP - Tabela 3'!F$6='PCP - Tabela 2'!Q$11,'PCP - Tabela 1'!N1209,""))))</f>
        <v>0</v>
      </c>
      <c r="I1217" s="38"/>
      <c r="J1217" s="602" t="str">
        <f>IF(I1217=0,"",(I1217/('Relatório PCP - Tabela 3'!P$258*'Relatório PCP - Tabela 3'!Q$258))*1000)</f>
        <v/>
      </c>
      <c r="K1217" s="602"/>
      <c r="L1217" s="173">
        <f>IF('Relatório PCP - Tabela 3'!F$6='PCP - Tabela 2'!E$11,'PCP - Tabela 1'!F1248,IF('Relatório PCP - Tabela 3'!F$6='PCP - Tabela 2'!I$11,'PCP - Tabela 1'!G1248,IF('Relatório PCP - Tabela 3'!F$6='PCP - Tabela 2'!M$11,'PCP - Tabela 1'!H1248,IF('Relatório PCP - Tabela 3'!F$6='PCP - Tabela 2'!Q$11,'PCP - Tabela 1'!I1248,""))))</f>
        <v>0</v>
      </c>
      <c r="M1217" s="4"/>
      <c r="N1217" s="4"/>
      <c r="O1217" s="4"/>
      <c r="P1217" s="4"/>
      <c r="Q1217" s="190">
        <f>F1217+I1217</f>
        <v>0</v>
      </c>
    </row>
    <row r="1218" spans="1:18" ht="6" customHeight="1" x14ac:dyDescent="0.2">
      <c r="A1218" s="32"/>
      <c r="B1218" s="35"/>
      <c r="C1218" s="35"/>
      <c r="D1218" s="35"/>
      <c r="E1218" s="35"/>
      <c r="J1218" s="13"/>
      <c r="K1218" s="13"/>
      <c r="O1218" s="13"/>
      <c r="P1218" s="13"/>
    </row>
    <row r="1219" spans="1:18" ht="22.5" customHeight="1" x14ac:dyDescent="0.25">
      <c r="A1219" s="497" t="s">
        <v>19</v>
      </c>
      <c r="B1219" s="497"/>
      <c r="C1219" s="497"/>
      <c r="D1219" s="497"/>
      <c r="E1219" s="505" t="str">
        <f>E1181</f>
        <v>3R Petroleum</v>
      </c>
      <c r="F1219" s="505"/>
      <c r="G1219" s="505"/>
      <c r="H1219" s="505"/>
      <c r="I1219" s="505"/>
      <c r="K1219" s="486" t="s">
        <v>21</v>
      </c>
      <c r="L1219" s="486"/>
      <c r="M1219" s="486"/>
      <c r="N1219" s="486"/>
      <c r="O1219" s="486"/>
      <c r="P1219" s="158"/>
    </row>
    <row r="1220" spans="1:18" ht="6" customHeight="1" x14ac:dyDescent="0.2">
      <c r="I1220" s="22"/>
      <c r="K1220" s="22"/>
      <c r="L1220" s="22"/>
      <c r="M1220" s="22"/>
      <c r="N1220" s="22"/>
      <c r="O1220" s="22"/>
      <c r="P1220" s="22"/>
    </row>
    <row r="1221" spans="1:18" ht="16.5" customHeight="1" x14ac:dyDescent="0.2">
      <c r="A1221" s="487" t="s">
        <v>95</v>
      </c>
      <c r="B1221" s="511">
        <f>B1183</f>
        <v>5</v>
      </c>
      <c r="C1221" s="13"/>
      <c r="D1221" s="483" t="s">
        <v>250</v>
      </c>
      <c r="E1221" s="483"/>
      <c r="F1221" s="483"/>
      <c r="G1221" s="483"/>
      <c r="H1221" s="483"/>
      <c r="I1221" s="483"/>
      <c r="K1221" s="586" t="s">
        <v>222</v>
      </c>
      <c r="L1221" s="586"/>
      <c r="M1221" s="586"/>
      <c r="N1221" s="586"/>
      <c r="O1221" s="586"/>
      <c r="P1221" s="159"/>
    </row>
    <row r="1222" spans="1:18" ht="14.25" customHeight="1" x14ac:dyDescent="0.2">
      <c r="A1222" s="487"/>
      <c r="B1222" s="511"/>
      <c r="C1222" s="13"/>
      <c r="D1222" s="483" t="s">
        <v>7</v>
      </c>
      <c r="E1222" s="483"/>
      <c r="F1222" s="483"/>
      <c r="G1222" s="483" t="s">
        <v>8</v>
      </c>
      <c r="H1222" s="483"/>
      <c r="I1222" s="483"/>
    </row>
    <row r="1223" spans="1:18" ht="14.25" customHeight="1" x14ac:dyDescent="0.25">
      <c r="A1223" s="477" t="s">
        <v>4</v>
      </c>
      <c r="B1223" s="477"/>
      <c r="C1223" s="23"/>
      <c r="D1223" s="14" t="s">
        <v>9</v>
      </c>
      <c r="E1223" s="14" t="s">
        <v>10</v>
      </c>
      <c r="F1223" s="14" t="s">
        <v>11</v>
      </c>
      <c r="G1223" s="14" t="s">
        <v>9</v>
      </c>
      <c r="H1223" s="14" t="s">
        <v>10</v>
      </c>
      <c r="I1223" s="14" t="s">
        <v>11</v>
      </c>
      <c r="K1223" s="593" t="s">
        <v>223</v>
      </c>
      <c r="L1223" s="593"/>
      <c r="M1223" s="593"/>
      <c r="N1223" s="593"/>
      <c r="O1223" s="593"/>
      <c r="P1223" s="22"/>
    </row>
    <row r="1224" spans="1:18" ht="13.5" customHeight="1" x14ac:dyDescent="0.2">
      <c r="A1224" s="551">
        <f>A1186</f>
        <v>44986</v>
      </c>
      <c r="B1224" s="551"/>
      <c r="C1224" s="23"/>
      <c r="D1224" s="72">
        <f t="shared" ref="D1224:I1224" si="68">D1186</f>
        <v>2</v>
      </c>
      <c r="E1224" s="72">
        <f t="shared" si="68"/>
        <v>8</v>
      </c>
      <c r="F1224" s="73">
        <f t="shared" si="68"/>
        <v>2022</v>
      </c>
      <c r="G1224" s="72">
        <f t="shared" si="68"/>
        <v>31</v>
      </c>
      <c r="H1224" s="72">
        <f t="shared" si="68"/>
        <v>12</v>
      </c>
      <c r="I1224" s="73">
        <f t="shared" si="68"/>
        <v>2022</v>
      </c>
      <c r="K1224" s="594" t="s">
        <v>25</v>
      </c>
      <c r="L1224" s="594"/>
      <c r="M1224" s="594"/>
      <c r="N1224" s="594"/>
      <c r="O1224" s="594"/>
      <c r="P1224" s="22"/>
      <c r="Q1224" s="14" t="s">
        <v>554</v>
      </c>
    </row>
    <row r="1225" spans="1:18" ht="6" customHeight="1" x14ac:dyDescent="0.2"/>
    <row r="1226" spans="1:18" ht="16.5" customHeight="1" x14ac:dyDescent="0.2">
      <c r="A1226" s="586" t="s">
        <v>522</v>
      </c>
      <c r="B1226" s="586"/>
      <c r="C1226" s="586"/>
      <c r="D1226" s="586"/>
      <c r="E1226" s="586"/>
      <c r="F1226" s="586"/>
      <c r="G1226" s="586"/>
      <c r="H1226" s="586"/>
      <c r="I1226" s="586"/>
      <c r="J1226" s="586"/>
      <c r="K1226" s="586"/>
      <c r="L1226" s="586"/>
      <c r="M1226" s="52"/>
      <c r="N1226" s="52"/>
      <c r="O1226" s="52"/>
      <c r="P1226" s="52"/>
      <c r="Q1226" s="52"/>
    </row>
    <row r="1227" spans="1:18" ht="13.7" customHeight="1" x14ac:dyDescent="0.2">
      <c r="A1227" s="603" t="s">
        <v>31</v>
      </c>
      <c r="B1227" s="502" t="s">
        <v>98</v>
      </c>
      <c r="C1227" s="502"/>
      <c r="D1227" s="502"/>
      <c r="E1227" s="502"/>
      <c r="F1227" s="604" t="str">
        <f>'Relatório PCP - Tabela 3'!A260</f>
        <v/>
      </c>
      <c r="G1227" s="604"/>
      <c r="H1227" s="604"/>
      <c r="I1227" s="604" t="str">
        <f>'Relatório PCP - Tabela 3'!A262</f>
        <v/>
      </c>
      <c r="J1227" s="604"/>
      <c r="K1227" s="604"/>
      <c r="L1227" s="604"/>
      <c r="M1227" s="52"/>
      <c r="N1227" s="52"/>
      <c r="O1227" s="52"/>
      <c r="P1227" s="52"/>
      <c r="Q1227" s="52"/>
    </row>
    <row r="1228" spans="1:18" ht="12.75" customHeight="1" x14ac:dyDescent="0.2">
      <c r="A1228" s="603"/>
      <c r="B1228" s="502"/>
      <c r="C1228" s="502"/>
      <c r="D1228" s="502"/>
      <c r="E1228" s="502"/>
      <c r="F1228" s="182" t="s">
        <v>40</v>
      </c>
      <c r="G1228" s="167" t="s">
        <v>40</v>
      </c>
      <c r="H1228" s="183" t="s">
        <v>523</v>
      </c>
      <c r="I1228" s="182" t="s">
        <v>40</v>
      </c>
      <c r="J1228" s="608" t="s">
        <v>40</v>
      </c>
      <c r="K1228" s="608"/>
      <c r="L1228" s="183" t="s">
        <v>523</v>
      </c>
      <c r="M1228" s="52"/>
      <c r="N1228" s="52"/>
      <c r="O1228" s="52"/>
      <c r="P1228" s="52"/>
      <c r="Q1228" s="52"/>
    </row>
    <row r="1229" spans="1:18" ht="12.75" customHeight="1" x14ac:dyDescent="0.25">
      <c r="A1229" s="603"/>
      <c r="B1229" s="502"/>
      <c r="C1229" s="502"/>
      <c r="D1229" s="502"/>
      <c r="E1229" s="502"/>
      <c r="F1229" s="184" t="s">
        <v>480</v>
      </c>
      <c r="G1229" s="168" t="s">
        <v>499</v>
      </c>
      <c r="H1229" s="185" t="s">
        <v>524</v>
      </c>
      <c r="I1229" s="184" t="s">
        <v>480</v>
      </c>
      <c r="J1229" s="606" t="s">
        <v>499</v>
      </c>
      <c r="K1229" s="606"/>
      <c r="L1229" s="185" t="s">
        <v>524</v>
      </c>
      <c r="M1229" s="52"/>
      <c r="N1229" s="52"/>
      <c r="O1229" s="52"/>
      <c r="P1229" s="52"/>
      <c r="Q1229" s="52"/>
    </row>
    <row r="1230" spans="1:18" ht="13.5" customHeight="1" x14ac:dyDescent="0.25">
      <c r="A1230" s="603"/>
      <c r="B1230" s="502"/>
      <c r="C1230" s="502"/>
      <c r="D1230" s="502"/>
      <c r="E1230" s="502"/>
      <c r="F1230" s="186" t="s">
        <v>481</v>
      </c>
      <c r="G1230" s="187" t="s">
        <v>504</v>
      </c>
      <c r="H1230" s="188" t="s">
        <v>504</v>
      </c>
      <c r="I1230" s="186" t="s">
        <v>481</v>
      </c>
      <c r="J1230" s="607" t="s">
        <v>504</v>
      </c>
      <c r="K1230" s="607"/>
      <c r="L1230" s="188" t="s">
        <v>504</v>
      </c>
      <c r="M1230" s="52"/>
      <c r="N1230" s="52"/>
      <c r="O1230" s="52"/>
      <c r="P1230" s="52"/>
      <c r="Q1230" s="52"/>
    </row>
    <row r="1231" spans="1:18" ht="13.35" customHeight="1" x14ac:dyDescent="0.2">
      <c r="A1231" s="36">
        <v>1</v>
      </c>
      <c r="B1231" s="587" t="s">
        <v>55</v>
      </c>
      <c r="C1231" s="587"/>
      <c r="D1231" s="587"/>
      <c r="E1231" s="587"/>
      <c r="F1231" s="38"/>
      <c r="G1231" s="172" t="str">
        <f>IF(F1231=0,"",(F1231/('Relatório PCP - Tabela 3'!P$260*'Relatório PCP - Tabela 3'!Q$260))*1000)</f>
        <v/>
      </c>
      <c r="H1231" s="173">
        <f>IF('Relatório PCP - Tabela 3'!F$6='PCP - Tabela 2'!E$11,'PCP - Tabela 1'!K1224,IF('Relatório PCP - Tabela 3'!F$6='PCP - Tabela 2'!I$11,'PCP - Tabela 1'!L1224,IF('Relatório PCP - Tabela 3'!F$6='PCP - Tabela 2'!M$11,'PCP - Tabela 1'!M1224,IF('Relatório PCP - Tabela 3'!F$6='PCP - Tabela 2'!Q$11,'PCP - Tabela 1'!N1224,""))))</f>
        <v>0</v>
      </c>
      <c r="I1231" s="38"/>
      <c r="J1231" s="602" t="str">
        <f>IF(I1231=0,"",(I1231/('Relatório PCP - Tabela 3'!P$262*'Relatório PCP - Tabela 3'!Q$262))*1000)</f>
        <v/>
      </c>
      <c r="K1231" s="602"/>
      <c r="L1231" s="173">
        <f>IF('Relatório PCP - Tabela 3'!F$6='PCP - Tabela 2'!E$11,'PCP - Tabela 1'!F1263,IF('Relatório PCP - Tabela 3'!F$6='PCP - Tabela 2'!I$11,'PCP - Tabela 1'!G1263,IF('Relatório PCP - Tabela 3'!F$6='PCP - Tabela 2'!M$11,'PCP - Tabela 1'!H1263,IF('Relatório PCP - Tabela 3'!F$6='PCP - Tabela 2'!Q$11,'PCP - Tabela 1'!I1263,""))))</f>
        <v>0</v>
      </c>
      <c r="M1231" s="189"/>
      <c r="N1231" s="189"/>
      <c r="O1231" s="189"/>
      <c r="P1231" s="189"/>
      <c r="Q1231" s="190">
        <f t="shared" ref="Q1231:Q1249" si="69">F1231+I1231</f>
        <v>0</v>
      </c>
      <c r="R1231" s="190"/>
    </row>
    <row r="1232" spans="1:18" ht="13.35" customHeight="1" x14ac:dyDescent="0.2">
      <c r="A1232" s="36">
        <v>2</v>
      </c>
      <c r="B1232" s="587" t="s">
        <v>57</v>
      </c>
      <c r="C1232" s="587"/>
      <c r="D1232" s="587"/>
      <c r="E1232" s="587"/>
      <c r="F1232" s="38"/>
      <c r="G1232" s="172" t="str">
        <f>IF(F1232=0,"",(F1232/('Relatório PCP - Tabela 3'!P$260*'Relatório PCP - Tabela 3'!Q$260))*1000)</f>
        <v/>
      </c>
      <c r="H1232" s="173">
        <f>IF('Relatório PCP - Tabela 3'!F$6='PCP - Tabela 2'!E$11,'PCP - Tabela 1'!K1225,IF('Relatório PCP - Tabela 3'!F$6='PCP - Tabela 2'!I$11,'PCP - Tabela 1'!L1225,IF('Relatório PCP - Tabela 3'!F$6='PCP - Tabela 2'!M$11,'PCP - Tabela 1'!M1225,IF('Relatório PCP - Tabela 3'!F$6='PCP - Tabela 2'!Q$11,'PCP - Tabela 1'!N1225,""))))</f>
        <v>0</v>
      </c>
      <c r="I1232" s="38"/>
      <c r="J1232" s="602" t="str">
        <f>IF(I1232=0,"",(I1232/('Relatório PCP - Tabela 3'!P$262*'Relatório PCP - Tabela 3'!Q$262))*1000)</f>
        <v/>
      </c>
      <c r="K1232" s="602"/>
      <c r="L1232" s="173">
        <f>IF('Relatório PCP - Tabela 3'!F$6='PCP - Tabela 2'!E$11,'PCP - Tabela 1'!F1264,IF('Relatório PCP - Tabela 3'!F$6='PCP - Tabela 2'!I$11,'PCP - Tabela 1'!G1264,IF('Relatório PCP - Tabela 3'!F$6='PCP - Tabela 2'!M$11,'PCP - Tabela 1'!H1264,IF('Relatório PCP - Tabela 3'!F$6='PCP - Tabela 2'!Q$11,'PCP - Tabela 1'!I1264,""))))</f>
        <v>0</v>
      </c>
      <c r="M1232" s="189"/>
      <c r="N1232" s="189"/>
      <c r="O1232" s="189"/>
      <c r="P1232" s="189"/>
      <c r="Q1232" s="190">
        <f t="shared" si="69"/>
        <v>0</v>
      </c>
      <c r="R1232" s="190"/>
    </row>
    <row r="1233" spans="1:18" ht="13.35" customHeight="1" x14ac:dyDescent="0.2">
      <c r="A1233" s="36">
        <v>3</v>
      </c>
      <c r="B1233" s="587" t="s">
        <v>59</v>
      </c>
      <c r="C1233" s="587"/>
      <c r="D1233" s="587"/>
      <c r="E1233" s="587"/>
      <c r="F1233" s="38"/>
      <c r="G1233" s="172" t="str">
        <f>IF(F1233=0,"",(F1233/('Relatório PCP - Tabela 3'!P$260*'Relatório PCP - Tabela 3'!Q$260))*1000)</f>
        <v/>
      </c>
      <c r="H1233" s="173">
        <f>IF('Relatório PCP - Tabela 3'!F$6='PCP - Tabela 2'!E$11,'PCP - Tabela 1'!K1226,IF('Relatório PCP - Tabela 3'!F$6='PCP - Tabela 2'!I$11,'PCP - Tabela 1'!L1226,IF('Relatório PCP - Tabela 3'!F$6='PCP - Tabela 2'!M$11,'PCP - Tabela 1'!M1226,IF('Relatório PCP - Tabela 3'!F$6='PCP - Tabela 2'!Q$11,'PCP - Tabela 1'!N1226,""))))</f>
        <v>0</v>
      </c>
      <c r="I1233" s="38"/>
      <c r="J1233" s="602" t="str">
        <f>IF(I1233=0,"",(I1233/('Relatório PCP - Tabela 3'!P$262*'Relatório PCP - Tabela 3'!Q$262))*1000)</f>
        <v/>
      </c>
      <c r="K1233" s="602"/>
      <c r="L1233" s="173">
        <f>IF('Relatório PCP - Tabela 3'!F$6='PCP - Tabela 2'!E$11,'PCP - Tabela 1'!F1265,IF('Relatório PCP - Tabela 3'!F$6='PCP - Tabela 2'!I$11,'PCP - Tabela 1'!G1265,IF('Relatório PCP - Tabela 3'!F$6='PCP - Tabela 2'!M$11,'PCP - Tabela 1'!H1265,IF('Relatório PCP - Tabela 3'!F$6='PCP - Tabela 2'!Q$11,'PCP - Tabela 1'!I1265,""))))</f>
        <v>0</v>
      </c>
      <c r="M1233" s="189"/>
      <c r="N1233" s="189"/>
      <c r="O1233" s="189"/>
      <c r="P1233" s="189"/>
      <c r="Q1233" s="190">
        <f t="shared" si="69"/>
        <v>0</v>
      </c>
      <c r="R1233" s="190"/>
    </row>
    <row r="1234" spans="1:18" ht="13.35" customHeight="1" x14ac:dyDescent="0.2">
      <c r="A1234" s="36">
        <v>4</v>
      </c>
      <c r="B1234" s="587" t="s">
        <v>61</v>
      </c>
      <c r="C1234" s="587"/>
      <c r="D1234" s="587"/>
      <c r="E1234" s="587"/>
      <c r="F1234" s="38"/>
      <c r="G1234" s="172" t="str">
        <f>IF(F1234=0,"",(F1234/('Relatório PCP - Tabela 3'!P$260*'Relatório PCP - Tabela 3'!Q$260))*1000)</f>
        <v/>
      </c>
      <c r="H1234" s="173">
        <f>IF('Relatório PCP - Tabela 3'!F$6='PCP - Tabela 2'!E$11,'PCP - Tabela 1'!K1227,IF('Relatório PCP - Tabela 3'!F$6='PCP - Tabela 2'!I$11,'PCP - Tabela 1'!L1227,IF('Relatório PCP - Tabela 3'!F$6='PCP - Tabela 2'!M$11,'PCP - Tabela 1'!M1227,IF('Relatório PCP - Tabela 3'!F$6='PCP - Tabela 2'!Q$11,'PCP - Tabela 1'!N1227,""))))</f>
        <v>0</v>
      </c>
      <c r="I1234" s="38"/>
      <c r="J1234" s="602" t="str">
        <f>IF(I1234=0,"",(I1234/('Relatório PCP - Tabela 3'!P$262*'Relatório PCP - Tabela 3'!Q$262))*1000)</f>
        <v/>
      </c>
      <c r="K1234" s="602"/>
      <c r="L1234" s="173">
        <f>IF('Relatório PCP - Tabela 3'!F$6='PCP - Tabela 2'!E$11,'PCP - Tabela 1'!F1266,IF('Relatório PCP - Tabela 3'!F$6='PCP - Tabela 2'!I$11,'PCP - Tabela 1'!G1266,IF('Relatório PCP - Tabela 3'!F$6='PCP - Tabela 2'!M$11,'PCP - Tabela 1'!H1266,IF('Relatório PCP - Tabela 3'!F$6='PCP - Tabela 2'!Q$11,'PCP - Tabela 1'!I1266,""))))</f>
        <v>0</v>
      </c>
      <c r="M1234" s="189"/>
      <c r="N1234" s="189"/>
      <c r="O1234" s="189"/>
      <c r="P1234" s="189"/>
      <c r="Q1234" s="190">
        <f t="shared" si="69"/>
        <v>0</v>
      </c>
      <c r="R1234" s="190"/>
    </row>
    <row r="1235" spans="1:18" ht="13.35" customHeight="1" x14ac:dyDescent="0.2">
      <c r="A1235" s="36">
        <v>5</v>
      </c>
      <c r="B1235" s="587" t="s">
        <v>63</v>
      </c>
      <c r="C1235" s="587"/>
      <c r="D1235" s="587"/>
      <c r="E1235" s="587"/>
      <c r="F1235" s="38"/>
      <c r="G1235" s="172" t="str">
        <f>IF(F1235=0,"",(F1235/('Relatório PCP - Tabela 3'!P$260*'Relatório PCP - Tabela 3'!Q$260))*1000)</f>
        <v/>
      </c>
      <c r="H1235" s="173">
        <f>IF('Relatório PCP - Tabela 3'!F$6='PCP - Tabela 2'!E$11,'PCP - Tabela 1'!K1228,IF('Relatório PCP - Tabela 3'!F$6='PCP - Tabela 2'!I$11,'PCP - Tabela 1'!L1228,IF('Relatório PCP - Tabela 3'!F$6='PCP - Tabela 2'!M$11,'PCP - Tabela 1'!M1228,IF('Relatório PCP - Tabela 3'!F$6='PCP - Tabela 2'!Q$11,'PCP - Tabela 1'!N1228,""))))</f>
        <v>0</v>
      </c>
      <c r="I1235" s="38"/>
      <c r="J1235" s="602" t="str">
        <f>IF(I1235=0,"",(I1235/('Relatório PCP - Tabela 3'!P$262*'Relatório PCP - Tabela 3'!Q$262))*1000)</f>
        <v/>
      </c>
      <c r="K1235" s="602"/>
      <c r="L1235" s="173">
        <f>IF('Relatório PCP - Tabela 3'!F$6='PCP - Tabela 2'!E$11,'PCP - Tabela 1'!F1267,IF('Relatório PCP - Tabela 3'!F$6='PCP - Tabela 2'!I$11,'PCP - Tabela 1'!G1267,IF('Relatório PCP - Tabela 3'!F$6='PCP - Tabela 2'!M$11,'PCP - Tabela 1'!H1267,IF('Relatório PCP - Tabela 3'!F$6='PCP - Tabela 2'!Q$11,'PCP - Tabela 1'!I1267,""))))</f>
        <v>0</v>
      </c>
      <c r="M1235" s="189"/>
      <c r="N1235" s="189"/>
      <c r="O1235" s="189"/>
      <c r="P1235" s="189"/>
      <c r="Q1235" s="190">
        <f t="shared" si="69"/>
        <v>0</v>
      </c>
      <c r="R1235" s="190"/>
    </row>
    <row r="1236" spans="1:18" ht="13.35" customHeight="1" x14ac:dyDescent="0.2">
      <c r="A1236" s="36">
        <v>6</v>
      </c>
      <c r="B1236" s="587" t="s">
        <v>65</v>
      </c>
      <c r="C1236" s="587"/>
      <c r="D1236" s="587"/>
      <c r="E1236" s="587"/>
      <c r="F1236" s="38"/>
      <c r="G1236" s="172" t="str">
        <f>IF(F1236=0,"",(F1236/('Relatório PCP - Tabela 3'!P$260*'Relatório PCP - Tabela 3'!Q$260))*1000)</f>
        <v/>
      </c>
      <c r="H1236" s="173">
        <f>IF('Relatório PCP - Tabela 3'!F$6='PCP - Tabela 2'!E$11,'PCP - Tabela 1'!K1229,IF('Relatório PCP - Tabela 3'!F$6='PCP - Tabela 2'!I$11,'PCP - Tabela 1'!L1229,IF('Relatório PCP - Tabela 3'!F$6='PCP - Tabela 2'!M$11,'PCP - Tabela 1'!M1229,IF('Relatório PCP - Tabela 3'!F$6='PCP - Tabela 2'!Q$11,'PCP - Tabela 1'!N1229,""))))</f>
        <v>0</v>
      </c>
      <c r="I1236" s="38"/>
      <c r="J1236" s="602" t="str">
        <f>IF(I1236=0,"",(I1236/('Relatório PCP - Tabela 3'!P$262*'Relatório PCP - Tabela 3'!Q$262))*1000)</f>
        <v/>
      </c>
      <c r="K1236" s="602"/>
      <c r="L1236" s="173">
        <f>IF('Relatório PCP - Tabela 3'!F$6='PCP - Tabela 2'!E$11,'PCP - Tabela 1'!F1268,IF('Relatório PCP - Tabela 3'!F$6='PCP - Tabela 2'!I$11,'PCP - Tabela 1'!G1268,IF('Relatório PCP - Tabela 3'!F$6='PCP - Tabela 2'!M$11,'PCP - Tabela 1'!H1268,IF('Relatório PCP - Tabela 3'!F$6='PCP - Tabela 2'!Q$11,'PCP - Tabela 1'!I1268,""))))</f>
        <v>0</v>
      </c>
      <c r="M1236" s="189"/>
      <c r="N1236" s="189"/>
      <c r="O1236" s="189"/>
      <c r="P1236" s="189"/>
      <c r="Q1236" s="190">
        <f t="shared" si="69"/>
        <v>0</v>
      </c>
      <c r="R1236" s="190"/>
    </row>
    <row r="1237" spans="1:18" ht="13.35" customHeight="1" x14ac:dyDescent="0.2">
      <c r="A1237" s="36">
        <v>7</v>
      </c>
      <c r="B1237" s="587" t="s">
        <v>67</v>
      </c>
      <c r="C1237" s="587"/>
      <c r="D1237" s="587"/>
      <c r="E1237" s="587"/>
      <c r="F1237" s="38"/>
      <c r="G1237" s="172" t="str">
        <f>IF(F1237=0,"",(F1237/('Relatório PCP - Tabela 3'!P$260*'Relatório PCP - Tabela 3'!Q$260))*1000)</f>
        <v/>
      </c>
      <c r="H1237" s="173">
        <f>IF('Relatório PCP - Tabela 3'!F$6='PCP - Tabela 2'!E$11,'PCP - Tabela 1'!K1230,IF('Relatório PCP - Tabela 3'!F$6='PCP - Tabela 2'!I$11,'PCP - Tabela 1'!L1230,IF('Relatório PCP - Tabela 3'!F$6='PCP - Tabela 2'!M$11,'PCP - Tabela 1'!M1230,IF('Relatório PCP - Tabela 3'!F$6='PCP - Tabela 2'!Q$11,'PCP - Tabela 1'!N1230,""))))</f>
        <v>0</v>
      </c>
      <c r="I1237" s="38"/>
      <c r="J1237" s="602" t="str">
        <f>IF(I1237=0,"",(I1237/('Relatório PCP - Tabela 3'!P$262*'Relatório PCP - Tabela 3'!Q$262))*1000)</f>
        <v/>
      </c>
      <c r="K1237" s="602"/>
      <c r="L1237" s="173">
        <f>IF('Relatório PCP - Tabela 3'!F$6='PCP - Tabela 2'!E$11,'PCP - Tabela 1'!F1269,IF('Relatório PCP - Tabela 3'!F$6='PCP - Tabela 2'!I$11,'PCP - Tabela 1'!G1269,IF('Relatório PCP - Tabela 3'!F$6='PCP - Tabela 2'!M$11,'PCP - Tabela 1'!H1269,IF('Relatório PCP - Tabela 3'!F$6='PCP - Tabela 2'!Q$11,'PCP - Tabela 1'!I1269,""))))</f>
        <v>0</v>
      </c>
      <c r="M1237" s="189"/>
      <c r="N1237" s="189"/>
      <c r="O1237" s="189"/>
      <c r="P1237" s="189"/>
      <c r="Q1237" s="190">
        <f t="shared" si="69"/>
        <v>0</v>
      </c>
      <c r="R1237" s="190"/>
    </row>
    <row r="1238" spans="1:18" ht="13.35" customHeight="1" x14ac:dyDescent="0.2">
      <c r="A1238" s="36">
        <v>8</v>
      </c>
      <c r="B1238" s="587" t="s">
        <v>69</v>
      </c>
      <c r="C1238" s="587"/>
      <c r="D1238" s="587"/>
      <c r="E1238" s="587"/>
      <c r="F1238" s="38"/>
      <c r="G1238" s="172" t="str">
        <f>IF(F1238=0,"",(F1238/('Relatório PCP - Tabela 3'!P$260*'Relatório PCP - Tabela 3'!Q$260))*1000)</f>
        <v/>
      </c>
      <c r="H1238" s="173">
        <f>IF('Relatório PCP - Tabela 3'!F$6='PCP - Tabela 2'!E$11,'PCP - Tabela 1'!K1231,IF('Relatório PCP - Tabela 3'!F$6='PCP - Tabela 2'!I$11,'PCP - Tabela 1'!L1231,IF('Relatório PCP - Tabela 3'!F$6='PCP - Tabela 2'!M$11,'PCP - Tabela 1'!M1231,IF('Relatório PCP - Tabela 3'!F$6='PCP - Tabela 2'!Q$11,'PCP - Tabela 1'!N1231,""))))</f>
        <v>0</v>
      </c>
      <c r="I1238" s="38"/>
      <c r="J1238" s="602" t="str">
        <f>IF(I1238=0,"",(I1238/('Relatório PCP - Tabela 3'!P$262*'Relatório PCP - Tabela 3'!Q$262))*1000)</f>
        <v/>
      </c>
      <c r="K1238" s="602"/>
      <c r="L1238" s="173">
        <f>IF('Relatório PCP - Tabela 3'!F$6='PCP - Tabela 2'!E$11,'PCP - Tabela 1'!F1270,IF('Relatório PCP - Tabela 3'!F$6='PCP - Tabela 2'!I$11,'PCP - Tabela 1'!G1270,IF('Relatório PCP - Tabela 3'!F$6='PCP - Tabela 2'!M$11,'PCP - Tabela 1'!H1270,IF('Relatório PCP - Tabela 3'!F$6='PCP - Tabela 2'!Q$11,'PCP - Tabela 1'!I1270,""))))</f>
        <v>0</v>
      </c>
      <c r="M1238" s="189"/>
      <c r="N1238" s="189"/>
      <c r="O1238" s="189"/>
      <c r="P1238" s="189"/>
      <c r="Q1238" s="190">
        <f t="shared" si="69"/>
        <v>0</v>
      </c>
      <c r="R1238" s="190"/>
    </row>
    <row r="1239" spans="1:18" ht="13.35" customHeight="1" x14ac:dyDescent="0.2">
      <c r="A1239" s="36">
        <v>9</v>
      </c>
      <c r="B1239" s="587" t="s">
        <v>71</v>
      </c>
      <c r="C1239" s="587"/>
      <c r="D1239" s="587"/>
      <c r="E1239" s="587"/>
      <c r="F1239" s="38"/>
      <c r="G1239" s="172" t="str">
        <f>IF(F1239=0,"",(F1239/('Relatório PCP - Tabela 3'!P$260*'Relatório PCP - Tabela 3'!Q$260))*1000)</f>
        <v/>
      </c>
      <c r="H1239" s="173">
        <f>IF('Relatório PCP - Tabela 3'!F$6='PCP - Tabela 2'!E$11,'PCP - Tabela 1'!K1232,IF('Relatório PCP - Tabela 3'!F$6='PCP - Tabela 2'!I$11,'PCP - Tabela 1'!L1232,IF('Relatório PCP - Tabela 3'!F$6='PCP - Tabela 2'!M$11,'PCP - Tabela 1'!M1232,IF('Relatório PCP - Tabela 3'!F$6='PCP - Tabela 2'!Q$11,'PCP - Tabela 1'!N1232,""))))</f>
        <v>0</v>
      </c>
      <c r="I1239" s="38"/>
      <c r="J1239" s="602" t="str">
        <f>IF(I1239=0,"",(I1239/('Relatório PCP - Tabela 3'!P$262*'Relatório PCP - Tabela 3'!Q$262))*1000)</f>
        <v/>
      </c>
      <c r="K1239" s="602"/>
      <c r="L1239" s="173">
        <f>IF('Relatório PCP - Tabela 3'!F$6='PCP - Tabela 2'!E$11,'PCP - Tabela 1'!F1271,IF('Relatório PCP - Tabela 3'!F$6='PCP - Tabela 2'!I$11,'PCP - Tabela 1'!G1271,IF('Relatório PCP - Tabela 3'!F$6='PCP - Tabela 2'!M$11,'PCP - Tabela 1'!H1271,IF('Relatório PCP - Tabela 3'!F$6='PCP - Tabela 2'!Q$11,'PCP - Tabela 1'!I1271,""))))</f>
        <v>0</v>
      </c>
      <c r="M1239" s="189"/>
      <c r="N1239" s="189"/>
      <c r="O1239" s="189"/>
      <c r="P1239" s="189"/>
      <c r="Q1239" s="190">
        <f t="shared" si="69"/>
        <v>0</v>
      </c>
      <c r="R1239" s="190"/>
    </row>
    <row r="1240" spans="1:18" ht="13.35" customHeight="1" x14ac:dyDescent="0.2">
      <c r="A1240" s="36">
        <v>10</v>
      </c>
      <c r="B1240" s="587" t="s">
        <v>73</v>
      </c>
      <c r="C1240" s="587"/>
      <c r="D1240" s="587"/>
      <c r="E1240" s="587"/>
      <c r="F1240" s="38"/>
      <c r="G1240" s="172" t="str">
        <f>IF(F1240=0,"",(F1240/('Relatório PCP - Tabela 3'!P$260*'Relatório PCP - Tabela 3'!Q$260))*1000)</f>
        <v/>
      </c>
      <c r="H1240" s="173">
        <f>IF('Relatório PCP - Tabela 3'!F$6='PCP - Tabela 2'!E$11,'PCP - Tabela 1'!K1233,IF('Relatório PCP - Tabela 3'!F$6='PCP - Tabela 2'!I$11,'PCP - Tabela 1'!L1233,IF('Relatório PCP - Tabela 3'!F$6='PCP - Tabela 2'!M$11,'PCP - Tabela 1'!M1233,IF('Relatório PCP - Tabela 3'!F$6='PCP - Tabela 2'!Q$11,'PCP - Tabela 1'!N1233,""))))</f>
        <v>0</v>
      </c>
      <c r="I1240" s="38"/>
      <c r="J1240" s="602" t="str">
        <f>IF(I1240=0,"",(I1240/('Relatório PCP - Tabela 3'!P$262*'Relatório PCP - Tabela 3'!Q$262))*1000)</f>
        <v/>
      </c>
      <c r="K1240" s="602"/>
      <c r="L1240" s="173">
        <f>IF('Relatório PCP - Tabela 3'!F$6='PCP - Tabela 2'!E$11,'PCP - Tabela 1'!F1272,IF('Relatório PCP - Tabela 3'!F$6='PCP - Tabela 2'!I$11,'PCP - Tabela 1'!G1272,IF('Relatório PCP - Tabela 3'!F$6='PCP - Tabela 2'!M$11,'PCP - Tabela 1'!H1272,IF('Relatório PCP - Tabela 3'!F$6='PCP - Tabela 2'!Q$11,'PCP - Tabela 1'!I1272,""))))</f>
        <v>0</v>
      </c>
      <c r="M1240" s="189"/>
      <c r="N1240" s="189"/>
      <c r="O1240" s="189"/>
      <c r="P1240" s="189"/>
      <c r="Q1240" s="190">
        <f t="shared" si="69"/>
        <v>0</v>
      </c>
      <c r="R1240" s="190"/>
    </row>
    <row r="1241" spans="1:18" ht="13.35" customHeight="1" x14ac:dyDescent="0.2">
      <c r="A1241" s="36">
        <v>11</v>
      </c>
      <c r="B1241" s="587" t="s">
        <v>75</v>
      </c>
      <c r="C1241" s="587"/>
      <c r="D1241" s="587"/>
      <c r="E1241" s="587"/>
      <c r="F1241" s="38"/>
      <c r="G1241" s="172" t="str">
        <f>IF(F1241=0,"",(F1241/('Relatório PCP - Tabela 3'!P$260*'Relatório PCP - Tabela 3'!Q$260))*1000)</f>
        <v/>
      </c>
      <c r="H1241" s="173">
        <f>IF('Relatório PCP - Tabela 3'!F$6='PCP - Tabela 2'!E$11,'PCP - Tabela 1'!K1234,IF('Relatório PCP - Tabela 3'!F$6='PCP - Tabela 2'!I$11,'PCP - Tabela 1'!L1234,IF('Relatório PCP - Tabela 3'!F$6='PCP - Tabela 2'!M$11,'PCP - Tabela 1'!M1234,IF('Relatório PCP - Tabela 3'!F$6='PCP - Tabela 2'!Q$11,'PCP - Tabela 1'!N1234,""))))</f>
        <v>0</v>
      </c>
      <c r="I1241" s="38"/>
      <c r="J1241" s="602" t="str">
        <f>IF(I1241=0,"",(I1241/('Relatório PCP - Tabela 3'!P$262*'Relatório PCP - Tabela 3'!Q$262))*1000)</f>
        <v/>
      </c>
      <c r="K1241" s="602"/>
      <c r="L1241" s="173">
        <f>IF('Relatório PCP - Tabela 3'!F$6='PCP - Tabela 2'!E$11,'PCP - Tabela 1'!F1273,IF('Relatório PCP - Tabela 3'!F$6='PCP - Tabela 2'!I$11,'PCP - Tabela 1'!G1273,IF('Relatório PCP - Tabela 3'!F$6='PCP - Tabela 2'!M$11,'PCP - Tabela 1'!H1273,IF('Relatório PCP - Tabela 3'!F$6='PCP - Tabela 2'!Q$11,'PCP - Tabela 1'!I1273,""))))</f>
        <v>0</v>
      </c>
      <c r="M1241" s="189"/>
      <c r="N1241" s="189"/>
      <c r="O1241" s="189"/>
      <c r="P1241" s="189"/>
      <c r="Q1241" s="190">
        <f t="shared" si="69"/>
        <v>0</v>
      </c>
      <c r="R1241" s="190"/>
    </row>
    <row r="1242" spans="1:18" ht="13.35" customHeight="1" x14ac:dyDescent="0.2">
      <c r="A1242" s="36">
        <v>12</v>
      </c>
      <c r="B1242" s="587" t="s">
        <v>77</v>
      </c>
      <c r="C1242" s="587"/>
      <c r="D1242" s="587"/>
      <c r="E1242" s="587"/>
      <c r="F1242" s="38"/>
      <c r="G1242" s="172" t="str">
        <f>IF(F1242=0,"",(F1242/('Relatório PCP - Tabela 3'!P$260*'Relatório PCP - Tabela 3'!Q$260))*1000)</f>
        <v/>
      </c>
      <c r="H1242" s="173">
        <f>IF('Relatório PCP - Tabela 3'!F$6='PCP - Tabela 2'!E$11,'PCP - Tabela 1'!K1235,IF('Relatório PCP - Tabela 3'!F$6='PCP - Tabela 2'!I$11,'PCP - Tabela 1'!L1235,IF('Relatório PCP - Tabela 3'!F$6='PCP - Tabela 2'!M$11,'PCP - Tabela 1'!M1235,IF('Relatório PCP - Tabela 3'!F$6='PCP - Tabela 2'!Q$11,'PCP - Tabela 1'!N1235,""))))</f>
        <v>0</v>
      </c>
      <c r="I1242" s="38"/>
      <c r="J1242" s="602" t="str">
        <f>IF(I1242=0,"",(I1242/('Relatório PCP - Tabela 3'!P$262*'Relatório PCP - Tabela 3'!Q$262))*1000)</f>
        <v/>
      </c>
      <c r="K1242" s="602"/>
      <c r="L1242" s="173">
        <f>IF('Relatório PCP - Tabela 3'!F$6='PCP - Tabela 2'!E$11,'PCP - Tabela 1'!F1274,IF('Relatório PCP - Tabela 3'!F$6='PCP - Tabela 2'!I$11,'PCP - Tabela 1'!G1274,IF('Relatório PCP - Tabela 3'!F$6='PCP - Tabela 2'!M$11,'PCP - Tabela 1'!H1274,IF('Relatório PCP - Tabela 3'!F$6='PCP - Tabela 2'!Q$11,'PCP - Tabela 1'!I1274,""))))</f>
        <v>0</v>
      </c>
      <c r="M1242" s="189"/>
      <c r="N1242" s="189"/>
      <c r="O1242" s="189"/>
      <c r="P1242" s="189"/>
      <c r="Q1242" s="190">
        <f t="shared" si="69"/>
        <v>0</v>
      </c>
      <c r="R1242" s="190"/>
    </row>
    <row r="1243" spans="1:18" ht="13.35" customHeight="1" x14ac:dyDescent="0.2">
      <c r="A1243" s="36">
        <v>13</v>
      </c>
      <c r="B1243" s="587" t="s">
        <v>79</v>
      </c>
      <c r="C1243" s="587"/>
      <c r="D1243" s="587"/>
      <c r="E1243" s="587"/>
      <c r="F1243" s="38"/>
      <c r="G1243" s="172" t="str">
        <f>IF(F1243=0,"",(F1243/('Relatório PCP - Tabela 3'!P$260*'Relatório PCP - Tabela 3'!Q$260))*1000)</f>
        <v/>
      </c>
      <c r="H1243" s="173">
        <f>IF('Relatório PCP - Tabela 3'!F$6='PCP - Tabela 2'!E$11,'PCP - Tabela 1'!K1236,IF('Relatório PCP - Tabela 3'!F$6='PCP - Tabela 2'!I$11,'PCP - Tabela 1'!L1236,IF('Relatório PCP - Tabela 3'!F$6='PCP - Tabela 2'!M$11,'PCP - Tabela 1'!M1236,IF('Relatório PCP - Tabela 3'!F$6='PCP - Tabela 2'!Q$11,'PCP - Tabela 1'!N1236,""))))</f>
        <v>0</v>
      </c>
      <c r="I1243" s="38"/>
      <c r="J1243" s="602" t="str">
        <f>IF(I1243=0,"",(I1243/('Relatório PCP - Tabela 3'!P$262*'Relatório PCP - Tabela 3'!Q$262))*1000)</f>
        <v/>
      </c>
      <c r="K1243" s="602"/>
      <c r="L1243" s="173">
        <f>IF('Relatório PCP - Tabela 3'!F$6='PCP - Tabela 2'!E$11,'PCP - Tabela 1'!F1275,IF('Relatório PCP - Tabela 3'!F$6='PCP - Tabela 2'!I$11,'PCP - Tabela 1'!G1275,IF('Relatório PCP - Tabela 3'!F$6='PCP - Tabela 2'!M$11,'PCP - Tabela 1'!H1275,IF('Relatório PCP - Tabela 3'!F$6='PCP - Tabela 2'!Q$11,'PCP - Tabela 1'!I1275,""))))</f>
        <v>0</v>
      </c>
      <c r="M1243" s="189"/>
      <c r="N1243" s="189"/>
      <c r="O1243" s="189"/>
      <c r="P1243" s="189"/>
      <c r="Q1243" s="190">
        <f t="shared" si="69"/>
        <v>0</v>
      </c>
      <c r="R1243" s="190"/>
    </row>
    <row r="1244" spans="1:18" ht="13.35" customHeight="1" x14ac:dyDescent="0.2">
      <c r="A1244" s="36">
        <v>14</v>
      </c>
      <c r="B1244" s="587" t="s">
        <v>81</v>
      </c>
      <c r="C1244" s="587"/>
      <c r="D1244" s="587"/>
      <c r="E1244" s="587"/>
      <c r="F1244" s="38"/>
      <c r="G1244" s="172" t="str">
        <f>IF(F1244=0,"",(F1244/('Relatório PCP - Tabela 3'!P$260*'Relatório PCP - Tabela 3'!Q$260))*1000)</f>
        <v/>
      </c>
      <c r="H1244" s="173">
        <f>IF('Relatório PCP - Tabela 3'!F$6='PCP - Tabela 2'!E$11,'PCP - Tabela 1'!K1237,IF('Relatório PCP - Tabela 3'!F$6='PCP - Tabela 2'!I$11,'PCP - Tabela 1'!L1237,IF('Relatório PCP - Tabela 3'!F$6='PCP - Tabela 2'!M$11,'PCP - Tabela 1'!M1237,IF('Relatório PCP - Tabela 3'!F$6='PCP - Tabela 2'!Q$11,'PCP - Tabela 1'!N1237,""))))</f>
        <v>0</v>
      </c>
      <c r="I1244" s="38"/>
      <c r="J1244" s="602" t="str">
        <f>IF(I1244=0,"",(I1244/('Relatório PCP - Tabela 3'!P$262*'Relatório PCP - Tabela 3'!Q$262))*1000)</f>
        <v/>
      </c>
      <c r="K1244" s="602"/>
      <c r="L1244" s="173">
        <f>IF('Relatório PCP - Tabela 3'!F$6='PCP - Tabela 2'!E$11,'PCP - Tabela 1'!F1276,IF('Relatório PCP - Tabela 3'!F$6='PCP - Tabela 2'!I$11,'PCP - Tabela 1'!G1276,IF('Relatório PCP - Tabela 3'!F$6='PCP - Tabela 2'!M$11,'PCP - Tabela 1'!H1276,IF('Relatório PCP - Tabela 3'!F$6='PCP - Tabela 2'!Q$11,'PCP - Tabela 1'!I1276,""))))</f>
        <v>0</v>
      </c>
      <c r="M1244" s="189"/>
      <c r="N1244" s="189"/>
      <c r="O1244" s="189"/>
      <c r="P1244" s="189"/>
      <c r="Q1244" s="190">
        <f t="shared" si="69"/>
        <v>0</v>
      </c>
      <c r="R1244" s="190"/>
    </row>
    <row r="1245" spans="1:18" ht="13.35" customHeight="1" x14ac:dyDescent="0.2">
      <c r="A1245" s="36">
        <v>15</v>
      </c>
      <c r="B1245" s="587" t="s">
        <v>83</v>
      </c>
      <c r="C1245" s="587"/>
      <c r="D1245" s="587"/>
      <c r="E1245" s="587"/>
      <c r="F1245" s="38"/>
      <c r="G1245" s="172" t="str">
        <f>IF(F1245=0,"",(F1245/('Relatório PCP - Tabela 3'!P$260*'Relatório PCP - Tabela 3'!Q$260))*1000)</f>
        <v/>
      </c>
      <c r="H1245" s="173">
        <f>IF('Relatório PCP - Tabela 3'!F$6='PCP - Tabela 2'!E$11,'PCP - Tabela 1'!K1238,IF('Relatório PCP - Tabela 3'!F$6='PCP - Tabela 2'!I$11,'PCP - Tabela 1'!L1238,IF('Relatório PCP - Tabela 3'!F$6='PCP - Tabela 2'!M$11,'PCP - Tabela 1'!M1238,IF('Relatório PCP - Tabela 3'!F$6='PCP - Tabela 2'!Q$11,'PCP - Tabela 1'!N1238,""))))</f>
        <v>0</v>
      </c>
      <c r="I1245" s="38"/>
      <c r="J1245" s="602" t="str">
        <f>IF(I1245=0,"",(I1245/('Relatório PCP - Tabela 3'!P$262*'Relatório PCP - Tabela 3'!Q$262))*1000)</f>
        <v/>
      </c>
      <c r="K1245" s="602"/>
      <c r="L1245" s="173">
        <f>IF('Relatório PCP - Tabela 3'!F$6='PCP - Tabela 2'!E$11,'PCP - Tabela 1'!F1277,IF('Relatório PCP - Tabela 3'!F$6='PCP - Tabela 2'!I$11,'PCP - Tabela 1'!G1277,IF('Relatório PCP - Tabela 3'!F$6='PCP - Tabela 2'!M$11,'PCP - Tabela 1'!H1277,IF('Relatório PCP - Tabela 3'!F$6='PCP - Tabela 2'!Q$11,'PCP - Tabela 1'!I1277,""))))</f>
        <v>0</v>
      </c>
      <c r="M1245" s="189"/>
      <c r="N1245" s="189"/>
      <c r="O1245" s="189"/>
      <c r="P1245" s="189"/>
      <c r="Q1245" s="190">
        <f t="shared" si="69"/>
        <v>0</v>
      </c>
      <c r="R1245" s="190"/>
    </row>
    <row r="1246" spans="1:18" ht="13.35" customHeight="1" x14ac:dyDescent="0.2">
      <c r="A1246" s="36">
        <v>16</v>
      </c>
      <c r="B1246" s="587" t="s">
        <v>85</v>
      </c>
      <c r="C1246" s="587"/>
      <c r="D1246" s="587"/>
      <c r="E1246" s="587"/>
      <c r="F1246" s="38"/>
      <c r="G1246" s="172" t="str">
        <f>IF(F1246=0,"",(F1246/('Relatório PCP - Tabela 3'!P$260*'Relatório PCP - Tabela 3'!Q$260))*1000)</f>
        <v/>
      </c>
      <c r="H1246" s="173">
        <f>IF('Relatório PCP - Tabela 3'!F$6='PCP - Tabela 2'!E$11,'PCP - Tabela 1'!K1239,IF('Relatório PCP - Tabela 3'!F$6='PCP - Tabela 2'!I$11,'PCP - Tabela 1'!L1239,IF('Relatório PCP - Tabela 3'!F$6='PCP - Tabela 2'!M$11,'PCP - Tabela 1'!M1239,IF('Relatório PCP - Tabela 3'!F$6='PCP - Tabela 2'!Q$11,'PCP - Tabela 1'!N1239,""))))</f>
        <v>0</v>
      </c>
      <c r="I1246" s="38"/>
      <c r="J1246" s="602" t="str">
        <f>IF(I1246=0,"",(I1246/('Relatório PCP - Tabela 3'!P$262*'Relatório PCP - Tabela 3'!Q$262))*1000)</f>
        <v/>
      </c>
      <c r="K1246" s="602"/>
      <c r="L1246" s="173">
        <f>IF('Relatório PCP - Tabela 3'!F$6='PCP - Tabela 2'!E$11,'PCP - Tabela 1'!F1278,IF('Relatório PCP - Tabela 3'!F$6='PCP - Tabela 2'!I$11,'PCP - Tabela 1'!G1278,IF('Relatório PCP - Tabela 3'!F$6='PCP - Tabela 2'!M$11,'PCP - Tabela 1'!H1278,IF('Relatório PCP - Tabela 3'!F$6='PCP - Tabela 2'!Q$11,'PCP - Tabela 1'!I1278,""))))</f>
        <v>0</v>
      </c>
      <c r="M1246" s="189"/>
      <c r="N1246" s="189"/>
      <c r="O1246" s="189"/>
      <c r="P1246" s="189"/>
      <c r="Q1246" s="190">
        <f t="shared" si="69"/>
        <v>0</v>
      </c>
      <c r="R1246" s="190"/>
    </row>
    <row r="1247" spans="1:18" ht="13.35" customHeight="1" x14ac:dyDescent="0.2">
      <c r="A1247" s="36">
        <v>17</v>
      </c>
      <c r="B1247" s="587" t="s">
        <v>87</v>
      </c>
      <c r="C1247" s="587"/>
      <c r="D1247" s="587"/>
      <c r="E1247" s="587"/>
      <c r="F1247" s="38"/>
      <c r="G1247" s="172" t="str">
        <f>IF(F1247=0,"",(F1247/('Relatório PCP - Tabela 3'!P$260*'Relatório PCP - Tabela 3'!Q$260))*1000)</f>
        <v/>
      </c>
      <c r="H1247" s="173">
        <f>IF('Relatório PCP - Tabela 3'!F$6='PCP - Tabela 2'!E$11,'PCP - Tabela 1'!K1240,IF('Relatório PCP - Tabela 3'!F$6='PCP - Tabela 2'!I$11,'PCP - Tabela 1'!L1240,IF('Relatório PCP - Tabela 3'!F$6='PCP - Tabela 2'!M$11,'PCP - Tabela 1'!M1240,IF('Relatório PCP - Tabela 3'!F$6='PCP - Tabela 2'!Q$11,'PCP - Tabela 1'!N1240,""))))</f>
        <v>0</v>
      </c>
      <c r="I1247" s="38"/>
      <c r="J1247" s="602" t="str">
        <f>IF(I1247=0,"",(I1247/('Relatório PCP - Tabela 3'!P$262*'Relatório PCP - Tabela 3'!Q$262))*1000)</f>
        <v/>
      </c>
      <c r="K1247" s="602"/>
      <c r="L1247" s="173">
        <f>IF('Relatório PCP - Tabela 3'!F$6='PCP - Tabela 2'!E$11,'PCP - Tabela 1'!F1279,IF('Relatório PCP - Tabela 3'!F$6='PCP - Tabela 2'!I$11,'PCP - Tabela 1'!G1279,IF('Relatório PCP - Tabela 3'!F$6='PCP - Tabela 2'!M$11,'PCP - Tabela 1'!H1279,IF('Relatório PCP - Tabela 3'!F$6='PCP - Tabela 2'!Q$11,'PCP - Tabela 1'!I1279,""))))</f>
        <v>0</v>
      </c>
      <c r="M1247" s="189"/>
      <c r="N1247" s="189"/>
      <c r="O1247" s="189"/>
      <c r="P1247" s="189"/>
      <c r="Q1247" s="190">
        <f t="shared" si="69"/>
        <v>0</v>
      </c>
      <c r="R1247" s="190"/>
    </row>
    <row r="1248" spans="1:18" ht="13.35" customHeight="1" x14ac:dyDescent="0.2">
      <c r="A1248" s="36">
        <v>18</v>
      </c>
      <c r="B1248" s="499" t="s">
        <v>89</v>
      </c>
      <c r="C1248" s="499"/>
      <c r="D1248" s="499"/>
      <c r="E1248" s="499"/>
      <c r="F1248" s="38"/>
      <c r="G1248" s="172" t="str">
        <f>IF(F1248=0,"",(F1248/('Relatório PCP - Tabela 3'!P$260*'Relatório PCP - Tabela 3'!Q$260))*1000)</f>
        <v/>
      </c>
      <c r="H1248" s="173">
        <f>IF('Relatório PCP - Tabela 3'!F$6='PCP - Tabela 2'!E$11,'PCP - Tabela 1'!K1241,IF('Relatório PCP - Tabela 3'!F$6='PCP - Tabela 2'!I$11,'PCP - Tabela 1'!L1241,IF('Relatório PCP - Tabela 3'!F$6='PCP - Tabela 2'!M$11,'PCP - Tabela 1'!M1241,IF('Relatório PCP - Tabela 3'!F$6='PCP - Tabela 2'!Q$11,'PCP - Tabela 1'!N1241,""))))</f>
        <v>0</v>
      </c>
      <c r="I1248" s="38"/>
      <c r="J1248" s="602" t="str">
        <f>IF(I1248=0,"",(I1248/('Relatório PCP - Tabela 3'!P$262*'Relatório PCP - Tabela 3'!Q$262))*1000)</f>
        <v/>
      </c>
      <c r="K1248" s="602"/>
      <c r="L1248" s="173">
        <f>IF('Relatório PCP - Tabela 3'!F$6='PCP - Tabela 2'!E$11,'PCP - Tabela 1'!F1280,IF('Relatório PCP - Tabela 3'!F$6='PCP - Tabela 2'!I$11,'PCP - Tabela 1'!G1280,IF('Relatório PCP - Tabela 3'!F$6='PCP - Tabela 2'!M$11,'PCP - Tabela 1'!H1280,IF('Relatório PCP - Tabela 3'!F$6='PCP - Tabela 2'!Q$11,'PCP - Tabela 1'!I1280,""))))</f>
        <v>0</v>
      </c>
      <c r="M1248" s="166"/>
      <c r="N1248" s="166"/>
      <c r="O1248" s="166"/>
      <c r="P1248" s="166"/>
      <c r="Q1248" s="190">
        <f t="shared" si="69"/>
        <v>0</v>
      </c>
      <c r="R1248" s="192"/>
    </row>
    <row r="1249" spans="1:18" ht="13.35" customHeight="1" x14ac:dyDescent="0.2">
      <c r="A1249" s="36">
        <v>19</v>
      </c>
      <c r="B1249" s="587" t="s">
        <v>92</v>
      </c>
      <c r="C1249" s="587"/>
      <c r="D1249" s="587"/>
      <c r="E1249" s="587"/>
      <c r="F1249" s="38"/>
      <c r="G1249" s="172" t="str">
        <f>IF(F1249=0,"",(F1249/('Relatório PCP - Tabela 3'!P$260*'Relatório PCP - Tabela 3'!Q$260))*1000)</f>
        <v/>
      </c>
      <c r="H1249" s="173">
        <f>IF('Relatório PCP - Tabela 3'!F$6='PCP - Tabela 2'!E$11,'PCP - Tabela 1'!K1242,IF('Relatório PCP - Tabela 3'!F$6='PCP - Tabela 2'!I$11,'PCP - Tabela 1'!L1242,IF('Relatório PCP - Tabela 3'!F$6='PCP - Tabela 2'!M$11,'PCP - Tabela 1'!M1242,IF('Relatório PCP - Tabela 3'!F$6='PCP - Tabela 2'!Q$11,'PCP - Tabela 1'!N1242,""))))</f>
        <v>0</v>
      </c>
      <c r="I1249" s="38"/>
      <c r="J1249" s="602" t="str">
        <f>IF(I1249=0,"",(I1249/('Relatório PCP - Tabela 3'!P$262*'Relatório PCP - Tabela 3'!Q$262))*1000)</f>
        <v/>
      </c>
      <c r="K1249" s="602"/>
      <c r="L1249" s="173">
        <f>IF('Relatório PCP - Tabela 3'!F$6='PCP - Tabela 2'!E$11,'PCP - Tabela 1'!F1281,IF('Relatório PCP - Tabela 3'!F$6='PCP - Tabela 2'!I$11,'PCP - Tabela 1'!G1281,IF('Relatório PCP - Tabela 3'!F$6='PCP - Tabela 2'!M$11,'PCP - Tabela 1'!H1281,IF('Relatório PCP - Tabela 3'!F$6='PCP - Tabela 2'!Q$11,'PCP - Tabela 1'!I1281,""))))</f>
        <v>0</v>
      </c>
      <c r="M1249" s="189"/>
      <c r="N1249" s="189"/>
      <c r="O1249" s="189"/>
      <c r="P1249" s="189"/>
      <c r="Q1249" s="190">
        <f t="shared" si="69"/>
        <v>0</v>
      </c>
      <c r="R1249" s="190"/>
    </row>
    <row r="1250" spans="1:18" ht="13.35" customHeight="1" x14ac:dyDescent="0.2">
      <c r="A1250" s="44"/>
      <c r="B1250" s="499" t="s">
        <v>220</v>
      </c>
      <c r="C1250" s="499"/>
      <c r="D1250" s="499"/>
      <c r="E1250" s="499"/>
      <c r="F1250" s="178"/>
      <c r="G1250" s="193"/>
      <c r="H1250" s="201"/>
      <c r="I1250" s="178"/>
      <c r="J1250" s="609"/>
      <c r="K1250" s="609"/>
      <c r="L1250" s="201"/>
      <c r="M1250" s="189"/>
      <c r="N1250" s="189"/>
      <c r="O1250" s="189"/>
      <c r="P1250" s="189"/>
      <c r="Q1250" s="190"/>
      <c r="R1250" s="190"/>
    </row>
    <row r="1251" spans="1:18" ht="13.35" customHeight="1" x14ac:dyDescent="0.2">
      <c r="A1251" s="36">
        <v>20</v>
      </c>
      <c r="B1251" s="600" t="str">
        <f>B1213</f>
        <v/>
      </c>
      <c r="C1251" s="600"/>
      <c r="D1251" s="600"/>
      <c r="E1251" s="600"/>
      <c r="F1251" s="38"/>
      <c r="G1251" s="172" t="str">
        <f>IF(F1251=0,"",(F1251/('Relatório PCP - Tabela 3'!P$260*'Relatório PCP - Tabela 3'!Q$260))*1000)</f>
        <v/>
      </c>
      <c r="H1251" s="173">
        <f>IF('Relatório PCP - Tabela 3'!F$6='PCP - Tabela 2'!E$11,'PCP - Tabela 1'!K1244,IF('Relatório PCP - Tabela 3'!F$6='PCP - Tabela 2'!I$11,'PCP - Tabela 1'!L1244,IF('Relatório PCP - Tabela 3'!F$6='PCP - Tabela 2'!M$11,'PCP - Tabela 1'!M1244,IF('Relatório PCP - Tabela 3'!F$6='PCP - Tabela 2'!Q$11,'PCP - Tabela 1'!N1244,""))))</f>
        <v>0</v>
      </c>
      <c r="I1251" s="38"/>
      <c r="J1251" s="602" t="str">
        <f>IF(I1251=0,"",(I1251/('Relatório PCP - Tabela 3'!P$262*'Relatório PCP - Tabela 3'!Q$262))*1000)</f>
        <v/>
      </c>
      <c r="K1251" s="602"/>
      <c r="L1251" s="173">
        <f>IF('Relatório PCP - Tabela 3'!F$6='PCP - Tabela 2'!E$11,'PCP - Tabela 1'!F1283,IF('Relatório PCP - Tabela 3'!F$6='PCP - Tabela 2'!I$11,'PCP - Tabela 1'!G1283,IF('Relatório PCP - Tabela 3'!F$6='PCP - Tabela 2'!M$11,'PCP - Tabela 1'!H1283,IF('Relatório PCP - Tabela 3'!F$6='PCP - Tabela 2'!Q$11,'PCP - Tabela 1'!I1283,""))))</f>
        <v>0</v>
      </c>
      <c r="M1251" s="189"/>
      <c r="N1251" s="189"/>
      <c r="O1251" s="189"/>
      <c r="P1251" s="189"/>
      <c r="Q1251" s="190">
        <f t="shared" ref="Q1251:Q1256" si="70">F1251+I1251</f>
        <v>0</v>
      </c>
      <c r="R1251" s="190"/>
    </row>
    <row r="1252" spans="1:18" ht="13.35" customHeight="1" x14ac:dyDescent="0.2">
      <c r="A1252" s="36">
        <v>21</v>
      </c>
      <c r="B1252" s="564" t="str">
        <f>B1214</f>
        <v/>
      </c>
      <c r="C1252" s="564"/>
      <c r="D1252" s="564"/>
      <c r="E1252" s="564"/>
      <c r="F1252" s="38"/>
      <c r="G1252" s="172" t="str">
        <f>IF(F1252=0,"",(F1252/('Relatório PCP - Tabela 3'!P$260*'Relatório PCP - Tabela 3'!Q$260))*1000)</f>
        <v/>
      </c>
      <c r="H1252" s="173">
        <f>IF('Relatório PCP - Tabela 3'!F$6='PCP - Tabela 2'!E$11,'PCP - Tabela 1'!K1245,IF('Relatório PCP - Tabela 3'!F$6='PCP - Tabela 2'!I$11,'PCP - Tabela 1'!L1245,IF('Relatório PCP - Tabela 3'!F$6='PCP - Tabela 2'!M$11,'PCP - Tabela 1'!M1245,IF('Relatório PCP - Tabela 3'!F$6='PCP - Tabela 2'!Q$11,'PCP - Tabela 1'!N1245,""))))</f>
        <v>0</v>
      </c>
      <c r="I1252" s="38"/>
      <c r="J1252" s="602" t="str">
        <f>IF(I1252=0,"",(I1252/('Relatório PCP - Tabela 3'!P$262*'Relatório PCP - Tabela 3'!Q$262))*1000)</f>
        <v/>
      </c>
      <c r="K1252" s="602"/>
      <c r="L1252" s="173">
        <f>IF('Relatório PCP - Tabela 3'!F$6='PCP - Tabela 2'!E$11,'PCP - Tabela 1'!F1284,IF('Relatório PCP - Tabela 3'!F$6='PCP - Tabela 2'!I$11,'PCP - Tabela 1'!G1284,IF('Relatório PCP - Tabela 3'!F$6='PCP - Tabela 2'!M$11,'PCP - Tabela 1'!H1284,IF('Relatório PCP - Tabela 3'!F$6='PCP - Tabela 2'!Q$11,'PCP - Tabela 1'!I1284,""))))</f>
        <v>0</v>
      </c>
      <c r="M1252" s="189"/>
      <c r="N1252" s="189"/>
      <c r="O1252" s="189"/>
      <c r="P1252" s="189"/>
      <c r="Q1252" s="190">
        <f t="shared" si="70"/>
        <v>0</v>
      </c>
      <c r="R1252" s="190"/>
    </row>
    <row r="1253" spans="1:18" ht="13.35" customHeight="1" x14ac:dyDescent="0.2">
      <c r="A1253" s="36">
        <v>22</v>
      </c>
      <c r="B1253" s="600" t="str">
        <f>B1215</f>
        <v/>
      </c>
      <c r="C1253" s="600"/>
      <c r="D1253" s="600"/>
      <c r="E1253" s="600"/>
      <c r="F1253" s="38"/>
      <c r="G1253" s="172" t="str">
        <f>IF(F1253=0,"",(F1253/('Relatório PCP - Tabela 3'!P$260*'Relatório PCP - Tabela 3'!Q$260))*1000)</f>
        <v/>
      </c>
      <c r="H1253" s="173">
        <f>IF('Relatório PCP - Tabela 3'!F$6='PCP - Tabela 2'!E$11,'PCP - Tabela 1'!K1246,IF('Relatório PCP - Tabela 3'!F$6='PCP - Tabela 2'!I$11,'PCP - Tabela 1'!L1246,IF('Relatório PCP - Tabela 3'!F$6='PCP - Tabela 2'!M$11,'PCP - Tabela 1'!M1246,IF('Relatório PCP - Tabela 3'!F$6='PCP - Tabela 2'!Q$11,'PCP - Tabela 1'!N1246,""))))</f>
        <v>0</v>
      </c>
      <c r="I1253" s="38"/>
      <c r="J1253" s="602" t="str">
        <f>IF(I1253=0,"",(I1253/('Relatório PCP - Tabela 3'!P$262*'Relatório PCP - Tabela 3'!Q$262))*1000)</f>
        <v/>
      </c>
      <c r="K1253" s="602"/>
      <c r="L1253" s="173">
        <f>IF('Relatório PCP - Tabela 3'!F$6='PCP - Tabela 2'!E$11,'PCP - Tabela 1'!F1285,IF('Relatório PCP - Tabela 3'!F$6='PCP - Tabela 2'!I$11,'PCP - Tabela 1'!G1285,IF('Relatório PCP - Tabela 3'!F$6='PCP - Tabela 2'!M$11,'PCP - Tabela 1'!H1285,IF('Relatório PCP - Tabela 3'!F$6='PCP - Tabela 2'!Q$11,'PCP - Tabela 1'!I1285,""))))</f>
        <v>0</v>
      </c>
      <c r="M1253" s="4"/>
      <c r="N1253" s="4"/>
      <c r="O1253" s="4"/>
      <c r="P1253" s="4"/>
      <c r="Q1253" s="190">
        <f t="shared" si="70"/>
        <v>0</v>
      </c>
    </row>
    <row r="1254" spans="1:18" ht="13.35" customHeight="1" x14ac:dyDescent="0.2">
      <c r="A1254" s="36">
        <v>23</v>
      </c>
      <c r="B1254" s="600" t="str">
        <f>B1216</f>
        <v/>
      </c>
      <c r="C1254" s="600"/>
      <c r="D1254" s="600"/>
      <c r="E1254" s="600"/>
      <c r="F1254" s="38"/>
      <c r="G1254" s="172" t="str">
        <f>IF(F1254=0,"",(F1254/('Relatório PCP - Tabela 3'!P$260*'Relatório PCP - Tabela 3'!Q$260))*1000)</f>
        <v/>
      </c>
      <c r="H1254" s="173">
        <f>IF('Relatório PCP - Tabela 3'!F$6='PCP - Tabela 2'!E$11,'PCP - Tabela 1'!K1247,IF('Relatório PCP - Tabela 3'!F$6='PCP - Tabela 2'!I$11,'PCP - Tabela 1'!L1247,IF('Relatório PCP - Tabela 3'!F$6='PCP - Tabela 2'!M$11,'PCP - Tabela 1'!M1247,IF('Relatório PCP - Tabela 3'!F$6='PCP - Tabela 2'!Q$11,'PCP - Tabela 1'!N1247,""))))</f>
        <v>0</v>
      </c>
      <c r="I1254" s="38"/>
      <c r="J1254" s="602" t="str">
        <f>IF(I1254=0,"",(I1254/('Relatório PCP - Tabela 3'!P$262*'Relatório PCP - Tabela 3'!Q$262))*1000)</f>
        <v/>
      </c>
      <c r="K1254" s="602"/>
      <c r="L1254" s="173">
        <f>IF('Relatório PCP - Tabela 3'!F$6='PCP - Tabela 2'!E$11,'PCP - Tabela 1'!F1286,IF('Relatório PCP - Tabela 3'!F$6='PCP - Tabela 2'!I$11,'PCP - Tabela 1'!G1286,IF('Relatório PCP - Tabela 3'!F$6='PCP - Tabela 2'!M$11,'PCP - Tabela 1'!H1286,IF('Relatório PCP - Tabela 3'!F$6='PCP - Tabela 2'!Q$11,'PCP - Tabela 1'!I1286,""))))</f>
        <v>0</v>
      </c>
      <c r="M1254" s="4"/>
      <c r="N1254" s="4"/>
      <c r="O1254" s="4"/>
      <c r="P1254" s="4"/>
      <c r="Q1254" s="190">
        <f t="shared" si="70"/>
        <v>0</v>
      </c>
    </row>
    <row r="1255" spans="1:18" ht="13.35" customHeight="1" x14ac:dyDescent="0.2">
      <c r="A1255" s="36">
        <v>24</v>
      </c>
      <c r="B1255" s="564" t="str">
        <f>B1217</f>
        <v/>
      </c>
      <c r="C1255" s="564"/>
      <c r="D1255" s="564"/>
      <c r="E1255" s="564"/>
      <c r="F1255" s="38"/>
      <c r="G1255" s="172" t="str">
        <f>IF(F1255=0,"",(F1255/('Relatório PCP - Tabela 3'!P$260*'Relatório PCP - Tabela 3'!Q$260))*1000)</f>
        <v/>
      </c>
      <c r="H1255" s="173">
        <f>IF('Relatório PCP - Tabela 3'!F$6='PCP - Tabela 2'!E$11,'PCP - Tabela 1'!K1248,IF('Relatório PCP - Tabela 3'!F$6='PCP - Tabela 2'!I$11,'PCP - Tabela 1'!L1248,IF('Relatório PCP - Tabela 3'!F$6='PCP - Tabela 2'!M$11,'PCP - Tabela 1'!M1248,IF('Relatório PCP - Tabela 3'!F$6='PCP - Tabela 2'!Q$11,'PCP - Tabela 1'!N1248,""))))</f>
        <v>0</v>
      </c>
      <c r="I1255" s="38"/>
      <c r="J1255" s="602" t="str">
        <f>IF(I1255=0,"",(I1255/('Relatório PCP - Tabela 3'!P$262*'Relatório PCP - Tabela 3'!Q$262))*1000)</f>
        <v/>
      </c>
      <c r="K1255" s="602"/>
      <c r="L1255" s="173">
        <f>IF('Relatório PCP - Tabela 3'!F$6='PCP - Tabela 2'!E$11,'PCP - Tabela 1'!F1287,IF('Relatório PCP - Tabela 3'!F$6='PCP - Tabela 2'!I$11,'PCP - Tabela 1'!G1287,IF('Relatório PCP - Tabela 3'!F$6='PCP - Tabela 2'!M$11,'PCP - Tabela 1'!H1287,IF('Relatório PCP - Tabela 3'!F$6='PCP - Tabela 2'!Q$11,'PCP - Tabela 1'!I1287,""))))</f>
        <v>0</v>
      </c>
      <c r="M1255" s="4"/>
      <c r="N1255" s="4"/>
      <c r="O1255" s="4"/>
      <c r="P1255" s="4"/>
      <c r="Q1255" s="190">
        <f t="shared" si="70"/>
        <v>0</v>
      </c>
    </row>
    <row r="1256" spans="1:18" ht="6" customHeight="1" x14ac:dyDescent="0.2">
      <c r="A1256" s="32"/>
      <c r="B1256" s="35"/>
      <c r="C1256" s="35"/>
      <c r="D1256" s="35"/>
      <c r="E1256" s="35"/>
      <c r="J1256" s="13"/>
      <c r="K1256" s="13"/>
      <c r="O1256" s="13"/>
      <c r="P1256" s="13"/>
      <c r="Q1256" s="190">
        <f t="shared" si="70"/>
        <v>0</v>
      </c>
    </row>
    <row r="1257" spans="1:18" ht="22.5" customHeight="1" x14ac:dyDescent="0.25">
      <c r="A1257" s="497" t="s">
        <v>19</v>
      </c>
      <c r="B1257" s="497"/>
      <c r="C1257" s="497"/>
      <c r="D1257" s="497"/>
      <c r="E1257" s="505" t="str">
        <f>E1219</f>
        <v>3R Petroleum</v>
      </c>
      <c r="F1257" s="505"/>
      <c r="G1257" s="505"/>
      <c r="H1257" s="505"/>
      <c r="I1257" s="505"/>
      <c r="K1257" s="486" t="s">
        <v>21</v>
      </c>
      <c r="L1257" s="486"/>
      <c r="M1257" s="486"/>
      <c r="N1257" s="486"/>
      <c r="O1257" s="486"/>
      <c r="P1257" s="158"/>
    </row>
    <row r="1258" spans="1:18" ht="6" customHeight="1" x14ac:dyDescent="0.2">
      <c r="I1258" s="22"/>
      <c r="K1258" s="22"/>
      <c r="L1258" s="22"/>
      <c r="M1258" s="22"/>
      <c r="N1258" s="22"/>
      <c r="O1258" s="22"/>
      <c r="P1258" s="22"/>
    </row>
    <row r="1259" spans="1:18" ht="16.5" customHeight="1" x14ac:dyDescent="0.2">
      <c r="A1259" s="487" t="s">
        <v>95</v>
      </c>
      <c r="B1259" s="511">
        <f>B1221</f>
        <v>5</v>
      </c>
      <c r="C1259" s="13"/>
      <c r="D1259" s="483" t="s">
        <v>250</v>
      </c>
      <c r="E1259" s="483"/>
      <c r="F1259" s="483"/>
      <c r="G1259" s="483"/>
      <c r="H1259" s="483"/>
      <c r="I1259" s="483"/>
      <c r="K1259" s="586" t="s">
        <v>222</v>
      </c>
      <c r="L1259" s="586"/>
      <c r="M1259" s="586"/>
      <c r="N1259" s="586"/>
      <c r="O1259" s="586"/>
      <c r="P1259" s="159"/>
    </row>
    <row r="1260" spans="1:18" ht="14.25" customHeight="1" x14ac:dyDescent="0.2">
      <c r="A1260" s="487"/>
      <c r="B1260" s="511"/>
      <c r="C1260" s="13"/>
      <c r="D1260" s="483" t="s">
        <v>7</v>
      </c>
      <c r="E1260" s="483"/>
      <c r="F1260" s="483"/>
      <c r="G1260" s="483" t="s">
        <v>8</v>
      </c>
      <c r="H1260" s="483"/>
      <c r="I1260" s="483"/>
    </row>
    <row r="1261" spans="1:18" ht="14.25" customHeight="1" x14ac:dyDescent="0.25">
      <c r="A1261" s="477" t="s">
        <v>4</v>
      </c>
      <c r="B1261" s="477"/>
      <c r="C1261" s="23"/>
      <c r="D1261" s="14" t="s">
        <v>9</v>
      </c>
      <c r="E1261" s="14" t="s">
        <v>10</v>
      </c>
      <c r="F1261" s="14" t="s">
        <v>11</v>
      </c>
      <c r="G1261" s="14" t="s">
        <v>9</v>
      </c>
      <c r="H1261" s="14" t="s">
        <v>10</v>
      </c>
      <c r="I1261" s="14" t="s">
        <v>11</v>
      </c>
      <c r="K1261" s="593" t="s">
        <v>223</v>
      </c>
      <c r="L1261" s="593"/>
      <c r="M1261" s="593"/>
      <c r="N1261" s="593"/>
      <c r="O1261" s="593"/>
      <c r="P1261" s="22"/>
    </row>
    <row r="1262" spans="1:18" ht="13.5" customHeight="1" x14ac:dyDescent="0.2">
      <c r="A1262" s="551">
        <f>A1224</f>
        <v>44986</v>
      </c>
      <c r="B1262" s="551"/>
      <c r="C1262" s="23"/>
      <c r="D1262" s="72">
        <f t="shared" ref="D1262:I1262" si="71">D1224</f>
        <v>2</v>
      </c>
      <c r="E1262" s="72">
        <f t="shared" si="71"/>
        <v>8</v>
      </c>
      <c r="F1262" s="73">
        <f t="shared" si="71"/>
        <v>2022</v>
      </c>
      <c r="G1262" s="72">
        <f t="shared" si="71"/>
        <v>31</v>
      </c>
      <c r="H1262" s="72">
        <f t="shared" si="71"/>
        <v>12</v>
      </c>
      <c r="I1262" s="73">
        <f t="shared" si="71"/>
        <v>2022</v>
      </c>
      <c r="K1262" s="594" t="s">
        <v>25</v>
      </c>
      <c r="L1262" s="594"/>
      <c r="M1262" s="594"/>
      <c r="N1262" s="594"/>
      <c r="O1262" s="594"/>
      <c r="P1262" s="22"/>
      <c r="Q1262" s="14" t="s">
        <v>555</v>
      </c>
    </row>
    <row r="1263" spans="1:18" ht="6" customHeight="1" x14ac:dyDescent="0.2"/>
    <row r="1264" spans="1:18" ht="16.5" customHeight="1" x14ac:dyDescent="0.2">
      <c r="A1264" s="586" t="s">
        <v>522</v>
      </c>
      <c r="B1264" s="586"/>
      <c r="C1264" s="586"/>
      <c r="D1264" s="586"/>
      <c r="E1264" s="586"/>
      <c r="F1264" s="586"/>
      <c r="G1264" s="586"/>
      <c r="H1264" s="586"/>
      <c r="I1264" s="586"/>
      <c r="J1264" s="586"/>
      <c r="K1264" s="586"/>
      <c r="L1264" s="586"/>
      <c r="M1264" s="52"/>
      <c r="N1264" s="52"/>
      <c r="O1264" s="52"/>
      <c r="P1264" s="52"/>
      <c r="Q1264" s="52"/>
    </row>
    <row r="1265" spans="1:18" ht="13.7" customHeight="1" x14ac:dyDescent="0.2">
      <c r="A1265" s="603" t="s">
        <v>31</v>
      </c>
      <c r="B1265" s="502" t="s">
        <v>98</v>
      </c>
      <c r="C1265" s="502"/>
      <c r="D1265" s="502"/>
      <c r="E1265" s="502"/>
      <c r="F1265" s="604" t="str">
        <f>'Relatório PCP - Tabela 3'!A264</f>
        <v/>
      </c>
      <c r="G1265" s="604"/>
      <c r="H1265" s="604"/>
      <c r="I1265" s="604" t="str">
        <f>'Relatório PCP - Tabela 3'!A266</f>
        <v/>
      </c>
      <c r="J1265" s="604"/>
      <c r="K1265" s="604"/>
      <c r="L1265" s="604"/>
      <c r="M1265" s="52"/>
      <c r="N1265" s="52"/>
      <c r="O1265" s="52"/>
      <c r="P1265" s="52"/>
      <c r="Q1265" s="52"/>
    </row>
    <row r="1266" spans="1:18" ht="12.75" customHeight="1" x14ac:dyDescent="0.2">
      <c r="A1266" s="603"/>
      <c r="B1266" s="502"/>
      <c r="C1266" s="502"/>
      <c r="D1266" s="502"/>
      <c r="E1266" s="502"/>
      <c r="F1266" s="182" t="s">
        <v>40</v>
      </c>
      <c r="G1266" s="167" t="s">
        <v>40</v>
      </c>
      <c r="H1266" s="183" t="s">
        <v>523</v>
      </c>
      <c r="I1266" s="182" t="s">
        <v>40</v>
      </c>
      <c r="J1266" s="608" t="s">
        <v>40</v>
      </c>
      <c r="K1266" s="608"/>
      <c r="L1266" s="183" t="s">
        <v>523</v>
      </c>
      <c r="M1266" s="52"/>
      <c r="N1266" s="52"/>
      <c r="O1266" s="52"/>
      <c r="P1266" s="52"/>
      <c r="Q1266" s="52"/>
    </row>
    <row r="1267" spans="1:18" ht="12.75" customHeight="1" x14ac:dyDescent="0.25">
      <c r="A1267" s="603"/>
      <c r="B1267" s="502"/>
      <c r="C1267" s="502"/>
      <c r="D1267" s="502"/>
      <c r="E1267" s="502"/>
      <c r="F1267" s="184" t="s">
        <v>480</v>
      </c>
      <c r="G1267" s="168" t="s">
        <v>499</v>
      </c>
      <c r="H1267" s="185" t="s">
        <v>524</v>
      </c>
      <c r="I1267" s="184" t="s">
        <v>480</v>
      </c>
      <c r="J1267" s="606" t="s">
        <v>499</v>
      </c>
      <c r="K1267" s="606"/>
      <c r="L1267" s="185" t="s">
        <v>524</v>
      </c>
      <c r="M1267" s="52"/>
      <c r="N1267" s="52"/>
      <c r="O1267" s="52"/>
      <c r="P1267" s="52"/>
      <c r="Q1267" s="52"/>
    </row>
    <row r="1268" spans="1:18" ht="13.5" customHeight="1" x14ac:dyDescent="0.25">
      <c r="A1268" s="603"/>
      <c r="B1268" s="502"/>
      <c r="C1268" s="502"/>
      <c r="D1268" s="502"/>
      <c r="E1268" s="502"/>
      <c r="F1268" s="186" t="s">
        <v>481</v>
      </c>
      <c r="G1268" s="187" t="s">
        <v>504</v>
      </c>
      <c r="H1268" s="188" t="s">
        <v>504</v>
      </c>
      <c r="I1268" s="186" t="s">
        <v>481</v>
      </c>
      <c r="J1268" s="607" t="s">
        <v>504</v>
      </c>
      <c r="K1268" s="607"/>
      <c r="L1268" s="188" t="s">
        <v>504</v>
      </c>
      <c r="M1268" s="52"/>
      <c r="N1268" s="52"/>
      <c r="O1268" s="52"/>
      <c r="P1268" s="52"/>
      <c r="Q1268" s="52"/>
    </row>
    <row r="1269" spans="1:18" ht="13.35" customHeight="1" x14ac:dyDescent="0.2">
      <c r="A1269" s="36">
        <v>1</v>
      </c>
      <c r="B1269" s="587" t="s">
        <v>55</v>
      </c>
      <c r="C1269" s="587"/>
      <c r="D1269" s="587"/>
      <c r="E1269" s="587"/>
      <c r="F1269" s="38"/>
      <c r="G1269" s="172" t="str">
        <f>IF(F1269=0,"",(F1269/('Relatório PCP - Tabela 3'!P$264*'Relatório PCP - Tabela 3'!Q$264))*1000)</f>
        <v/>
      </c>
      <c r="H1269" s="173">
        <f>IF('Relatório PCP - Tabela 3'!F$6='PCP - Tabela 2'!E$11,'PCP - Tabela 1'!K1263,IF('Relatório PCP - Tabela 3'!F$6='PCP - Tabela 2'!I$11,'PCP - Tabela 1'!L1263,IF('Relatório PCP - Tabela 3'!F$6='PCP - Tabela 2'!M$11,'PCP - Tabela 1'!M1263,IF('Relatório PCP - Tabela 3'!F$6='PCP - Tabela 2'!Q$11,'PCP - Tabela 1'!N1263,""))))</f>
        <v>0</v>
      </c>
      <c r="I1269" s="38"/>
      <c r="J1269" s="602" t="str">
        <f>IF(I1269=0,"",(I1269/('Relatório PCP - Tabela 3'!P$266*'Relatório PCP - Tabela 3'!Q$266))*1000)</f>
        <v/>
      </c>
      <c r="K1269" s="602"/>
      <c r="L1269" s="173">
        <f>IF('Relatório PCP - Tabela 3'!F$6='PCP - Tabela 2'!E$11,'PCP - Tabela 1'!F1302,IF('Relatório PCP - Tabela 3'!F$6='PCP - Tabela 2'!I$11,'PCP - Tabela 1'!G1302,IF('Relatório PCP - Tabela 3'!F$6='PCP - Tabela 2'!M$11,'PCP - Tabela 1'!H1302,IF('Relatório PCP - Tabela 3'!F$6='PCP - Tabela 2'!Q$11,'PCP - Tabela 1'!I1302,""))))</f>
        <v>0</v>
      </c>
      <c r="M1269" s="189"/>
      <c r="N1269" s="189"/>
      <c r="O1269" s="189"/>
      <c r="P1269" s="189"/>
      <c r="Q1269" s="190">
        <f t="shared" ref="Q1269:Q1287" si="72">F1269+I1269</f>
        <v>0</v>
      </c>
      <c r="R1269" s="190"/>
    </row>
    <row r="1270" spans="1:18" ht="13.35" customHeight="1" x14ac:dyDescent="0.2">
      <c r="A1270" s="36">
        <v>2</v>
      </c>
      <c r="B1270" s="587" t="s">
        <v>57</v>
      </c>
      <c r="C1270" s="587"/>
      <c r="D1270" s="587"/>
      <c r="E1270" s="587"/>
      <c r="F1270" s="38"/>
      <c r="G1270" s="172" t="str">
        <f>IF(F1270=0,"",(F1270/('Relatório PCP - Tabela 3'!P$264*'Relatório PCP - Tabela 3'!Q$264))*1000)</f>
        <v/>
      </c>
      <c r="H1270" s="173">
        <f>IF('Relatório PCP - Tabela 3'!F$6='PCP - Tabela 2'!E$11,'PCP - Tabela 1'!K1264,IF('Relatório PCP - Tabela 3'!F$6='PCP - Tabela 2'!I$11,'PCP - Tabela 1'!L1264,IF('Relatório PCP - Tabela 3'!F$6='PCP - Tabela 2'!M$11,'PCP - Tabela 1'!M1264,IF('Relatório PCP - Tabela 3'!F$6='PCP - Tabela 2'!Q$11,'PCP - Tabela 1'!N1264,""))))</f>
        <v>0</v>
      </c>
      <c r="I1270" s="38"/>
      <c r="J1270" s="602" t="str">
        <f>IF(I1270=0,"",(I1270/('Relatório PCP - Tabela 3'!P$266*'Relatório PCP - Tabela 3'!Q$266))*1000)</f>
        <v/>
      </c>
      <c r="K1270" s="602"/>
      <c r="L1270" s="173">
        <f>IF('Relatório PCP - Tabela 3'!F$6='PCP - Tabela 2'!E$11,'PCP - Tabela 1'!F1303,IF('Relatório PCP - Tabela 3'!F$6='PCP - Tabela 2'!I$11,'PCP - Tabela 1'!G1303,IF('Relatório PCP - Tabela 3'!F$6='PCP - Tabela 2'!M$11,'PCP - Tabela 1'!H1303,IF('Relatório PCP - Tabela 3'!F$6='PCP - Tabela 2'!Q$11,'PCP - Tabela 1'!I1303,""))))</f>
        <v>0</v>
      </c>
      <c r="M1270" s="189"/>
      <c r="N1270" s="189"/>
      <c r="O1270" s="189"/>
      <c r="P1270" s="189"/>
      <c r="Q1270" s="190">
        <f t="shared" si="72"/>
        <v>0</v>
      </c>
      <c r="R1270" s="190"/>
    </row>
    <row r="1271" spans="1:18" ht="13.35" customHeight="1" x14ac:dyDescent="0.2">
      <c r="A1271" s="36">
        <v>3</v>
      </c>
      <c r="B1271" s="587" t="s">
        <v>59</v>
      </c>
      <c r="C1271" s="587"/>
      <c r="D1271" s="587"/>
      <c r="E1271" s="587"/>
      <c r="F1271" s="38"/>
      <c r="G1271" s="172" t="str">
        <f>IF(F1271=0,"",(F1271/('Relatório PCP - Tabela 3'!P$264*'Relatório PCP - Tabela 3'!Q$264))*1000)</f>
        <v/>
      </c>
      <c r="H1271" s="173">
        <f>IF('Relatório PCP - Tabela 3'!F$6='PCP - Tabela 2'!E$11,'PCP - Tabela 1'!K1265,IF('Relatório PCP - Tabela 3'!F$6='PCP - Tabela 2'!I$11,'PCP - Tabela 1'!L1265,IF('Relatório PCP - Tabela 3'!F$6='PCP - Tabela 2'!M$11,'PCP - Tabela 1'!M1265,IF('Relatório PCP - Tabela 3'!F$6='PCP - Tabela 2'!Q$11,'PCP - Tabela 1'!N1265,""))))</f>
        <v>0</v>
      </c>
      <c r="I1271" s="38"/>
      <c r="J1271" s="602" t="str">
        <f>IF(I1271=0,"",(I1271/('Relatório PCP - Tabela 3'!P$266*'Relatório PCP - Tabela 3'!Q$266))*1000)</f>
        <v/>
      </c>
      <c r="K1271" s="602"/>
      <c r="L1271" s="173">
        <f>IF('Relatório PCP - Tabela 3'!F$6='PCP - Tabela 2'!E$11,'PCP - Tabela 1'!F1304,IF('Relatório PCP - Tabela 3'!F$6='PCP - Tabela 2'!I$11,'PCP - Tabela 1'!G1304,IF('Relatório PCP - Tabela 3'!F$6='PCP - Tabela 2'!M$11,'PCP - Tabela 1'!H1304,IF('Relatório PCP - Tabela 3'!F$6='PCP - Tabela 2'!Q$11,'PCP - Tabela 1'!I1304,""))))</f>
        <v>0</v>
      </c>
      <c r="M1271" s="189"/>
      <c r="N1271" s="189"/>
      <c r="O1271" s="189"/>
      <c r="P1271" s="189"/>
      <c r="Q1271" s="190">
        <f t="shared" si="72"/>
        <v>0</v>
      </c>
      <c r="R1271" s="190"/>
    </row>
    <row r="1272" spans="1:18" ht="13.35" customHeight="1" x14ac:dyDescent="0.2">
      <c r="A1272" s="36">
        <v>4</v>
      </c>
      <c r="B1272" s="587" t="s">
        <v>61</v>
      </c>
      <c r="C1272" s="587"/>
      <c r="D1272" s="587"/>
      <c r="E1272" s="587"/>
      <c r="F1272" s="38"/>
      <c r="G1272" s="172" t="str">
        <f>IF(F1272=0,"",(F1272/('Relatório PCP - Tabela 3'!P$264*'Relatório PCP - Tabela 3'!Q$264))*1000)</f>
        <v/>
      </c>
      <c r="H1272" s="173">
        <f>IF('Relatório PCP - Tabela 3'!F$6='PCP - Tabela 2'!E$11,'PCP - Tabela 1'!K1266,IF('Relatório PCP - Tabela 3'!F$6='PCP - Tabela 2'!I$11,'PCP - Tabela 1'!L1266,IF('Relatório PCP - Tabela 3'!F$6='PCP - Tabela 2'!M$11,'PCP - Tabela 1'!M1266,IF('Relatório PCP - Tabela 3'!F$6='PCP - Tabela 2'!Q$11,'PCP - Tabela 1'!N1266,""))))</f>
        <v>0</v>
      </c>
      <c r="I1272" s="38"/>
      <c r="J1272" s="602" t="str">
        <f>IF(I1272=0,"",(I1272/('Relatório PCP - Tabela 3'!P$266*'Relatório PCP - Tabela 3'!Q$266))*1000)</f>
        <v/>
      </c>
      <c r="K1272" s="602"/>
      <c r="L1272" s="173">
        <f>IF('Relatório PCP - Tabela 3'!F$6='PCP - Tabela 2'!E$11,'PCP - Tabela 1'!F1305,IF('Relatório PCP - Tabela 3'!F$6='PCP - Tabela 2'!I$11,'PCP - Tabela 1'!G1305,IF('Relatório PCP - Tabela 3'!F$6='PCP - Tabela 2'!M$11,'PCP - Tabela 1'!H1305,IF('Relatório PCP - Tabela 3'!F$6='PCP - Tabela 2'!Q$11,'PCP - Tabela 1'!I1305,""))))</f>
        <v>0</v>
      </c>
      <c r="M1272" s="189"/>
      <c r="N1272" s="189"/>
      <c r="O1272" s="189"/>
      <c r="P1272" s="189"/>
      <c r="Q1272" s="190">
        <f t="shared" si="72"/>
        <v>0</v>
      </c>
      <c r="R1272" s="190"/>
    </row>
    <row r="1273" spans="1:18" ht="13.35" customHeight="1" x14ac:dyDescent="0.2">
      <c r="A1273" s="36">
        <v>5</v>
      </c>
      <c r="B1273" s="587" t="s">
        <v>63</v>
      </c>
      <c r="C1273" s="587"/>
      <c r="D1273" s="587"/>
      <c r="E1273" s="587"/>
      <c r="F1273" s="38"/>
      <c r="G1273" s="172" t="str">
        <f>IF(F1273=0,"",(F1273/('Relatório PCP - Tabela 3'!P$264*'Relatório PCP - Tabela 3'!Q$264))*1000)</f>
        <v/>
      </c>
      <c r="H1273" s="173">
        <f>IF('Relatório PCP - Tabela 3'!F$6='PCP - Tabela 2'!E$11,'PCP - Tabela 1'!K1267,IF('Relatório PCP - Tabela 3'!F$6='PCP - Tabela 2'!I$11,'PCP - Tabela 1'!L1267,IF('Relatório PCP - Tabela 3'!F$6='PCP - Tabela 2'!M$11,'PCP - Tabela 1'!M1267,IF('Relatório PCP - Tabela 3'!F$6='PCP - Tabela 2'!Q$11,'PCP - Tabela 1'!N1267,""))))</f>
        <v>0</v>
      </c>
      <c r="I1273" s="38"/>
      <c r="J1273" s="602" t="str">
        <f>IF(I1273=0,"",(I1273/('Relatório PCP - Tabela 3'!P$266*'Relatório PCP - Tabela 3'!Q$266))*1000)</f>
        <v/>
      </c>
      <c r="K1273" s="602"/>
      <c r="L1273" s="173">
        <f>IF('Relatório PCP - Tabela 3'!F$6='PCP - Tabela 2'!E$11,'PCP - Tabela 1'!F1306,IF('Relatório PCP - Tabela 3'!F$6='PCP - Tabela 2'!I$11,'PCP - Tabela 1'!G1306,IF('Relatório PCP - Tabela 3'!F$6='PCP - Tabela 2'!M$11,'PCP - Tabela 1'!H1306,IF('Relatório PCP - Tabela 3'!F$6='PCP - Tabela 2'!Q$11,'PCP - Tabela 1'!I1306,""))))</f>
        <v>0</v>
      </c>
      <c r="M1273" s="189"/>
      <c r="N1273" s="189"/>
      <c r="O1273" s="189"/>
      <c r="P1273" s="189"/>
      <c r="Q1273" s="190">
        <f t="shared" si="72"/>
        <v>0</v>
      </c>
      <c r="R1273" s="190"/>
    </row>
    <row r="1274" spans="1:18" ht="13.35" customHeight="1" x14ac:dyDescent="0.2">
      <c r="A1274" s="36">
        <v>6</v>
      </c>
      <c r="B1274" s="587" t="s">
        <v>65</v>
      </c>
      <c r="C1274" s="587"/>
      <c r="D1274" s="587"/>
      <c r="E1274" s="587"/>
      <c r="F1274" s="38"/>
      <c r="G1274" s="172" t="str">
        <f>IF(F1274=0,"",(F1274/('Relatório PCP - Tabela 3'!P$264*'Relatório PCP - Tabela 3'!Q$264))*1000)</f>
        <v/>
      </c>
      <c r="H1274" s="173">
        <f>IF('Relatório PCP - Tabela 3'!F$6='PCP - Tabela 2'!E$11,'PCP - Tabela 1'!K1268,IF('Relatório PCP - Tabela 3'!F$6='PCP - Tabela 2'!I$11,'PCP - Tabela 1'!L1268,IF('Relatório PCP - Tabela 3'!F$6='PCP - Tabela 2'!M$11,'PCP - Tabela 1'!M1268,IF('Relatório PCP - Tabela 3'!F$6='PCP - Tabela 2'!Q$11,'PCP - Tabela 1'!N1268,""))))</f>
        <v>0</v>
      </c>
      <c r="I1274" s="38"/>
      <c r="J1274" s="602" t="str">
        <f>IF(I1274=0,"",(I1274/('Relatório PCP - Tabela 3'!P$266*'Relatório PCP - Tabela 3'!Q$266))*1000)</f>
        <v/>
      </c>
      <c r="K1274" s="602"/>
      <c r="L1274" s="173">
        <f>IF('Relatório PCP - Tabela 3'!F$6='PCP - Tabela 2'!E$11,'PCP - Tabela 1'!F1307,IF('Relatório PCP - Tabela 3'!F$6='PCP - Tabela 2'!I$11,'PCP - Tabela 1'!G1307,IF('Relatório PCP - Tabela 3'!F$6='PCP - Tabela 2'!M$11,'PCP - Tabela 1'!H1307,IF('Relatório PCP - Tabela 3'!F$6='PCP - Tabela 2'!Q$11,'PCP - Tabela 1'!I1307,""))))</f>
        <v>0</v>
      </c>
      <c r="M1274" s="189"/>
      <c r="N1274" s="189"/>
      <c r="O1274" s="189"/>
      <c r="P1274" s="189"/>
      <c r="Q1274" s="190">
        <f t="shared" si="72"/>
        <v>0</v>
      </c>
      <c r="R1274" s="190"/>
    </row>
    <row r="1275" spans="1:18" ht="13.35" customHeight="1" x14ac:dyDescent="0.2">
      <c r="A1275" s="36">
        <v>7</v>
      </c>
      <c r="B1275" s="587" t="s">
        <v>67</v>
      </c>
      <c r="C1275" s="587"/>
      <c r="D1275" s="587"/>
      <c r="E1275" s="587"/>
      <c r="F1275" s="38"/>
      <c r="G1275" s="172" t="str">
        <f>IF(F1275=0,"",(F1275/('Relatório PCP - Tabela 3'!P$264*'Relatório PCP - Tabela 3'!Q$264))*1000)</f>
        <v/>
      </c>
      <c r="H1275" s="173">
        <f>IF('Relatório PCP - Tabela 3'!F$6='PCP - Tabela 2'!E$11,'PCP - Tabela 1'!K1269,IF('Relatório PCP - Tabela 3'!F$6='PCP - Tabela 2'!I$11,'PCP - Tabela 1'!L1269,IF('Relatório PCP - Tabela 3'!F$6='PCP - Tabela 2'!M$11,'PCP - Tabela 1'!M1269,IF('Relatório PCP - Tabela 3'!F$6='PCP - Tabela 2'!Q$11,'PCP - Tabela 1'!N1269,""))))</f>
        <v>0</v>
      </c>
      <c r="I1275" s="38"/>
      <c r="J1275" s="602" t="str">
        <f>IF(I1275=0,"",(I1275/('Relatório PCP - Tabela 3'!P$266*'Relatório PCP - Tabela 3'!Q$266))*1000)</f>
        <v/>
      </c>
      <c r="K1275" s="602"/>
      <c r="L1275" s="173">
        <f>IF('Relatório PCP - Tabela 3'!F$6='PCP - Tabela 2'!E$11,'PCP - Tabela 1'!F1308,IF('Relatório PCP - Tabela 3'!F$6='PCP - Tabela 2'!I$11,'PCP - Tabela 1'!G1308,IF('Relatório PCP - Tabela 3'!F$6='PCP - Tabela 2'!M$11,'PCP - Tabela 1'!H1308,IF('Relatório PCP - Tabela 3'!F$6='PCP - Tabela 2'!Q$11,'PCP - Tabela 1'!I1308,""))))</f>
        <v>0</v>
      </c>
      <c r="M1275" s="189"/>
      <c r="N1275" s="189"/>
      <c r="O1275" s="189"/>
      <c r="P1275" s="189"/>
      <c r="Q1275" s="190">
        <f t="shared" si="72"/>
        <v>0</v>
      </c>
      <c r="R1275" s="190"/>
    </row>
    <row r="1276" spans="1:18" ht="13.35" customHeight="1" x14ac:dyDescent="0.2">
      <c r="A1276" s="36">
        <v>8</v>
      </c>
      <c r="B1276" s="587" t="s">
        <v>69</v>
      </c>
      <c r="C1276" s="587"/>
      <c r="D1276" s="587"/>
      <c r="E1276" s="587"/>
      <c r="F1276" s="38"/>
      <c r="G1276" s="172" t="str">
        <f>IF(F1276=0,"",(F1276/('Relatório PCP - Tabela 3'!P$264*'Relatório PCP - Tabela 3'!Q$264))*1000)</f>
        <v/>
      </c>
      <c r="H1276" s="173">
        <f>IF('Relatório PCP - Tabela 3'!F$6='PCP - Tabela 2'!E$11,'PCP - Tabela 1'!K1270,IF('Relatório PCP - Tabela 3'!F$6='PCP - Tabela 2'!I$11,'PCP - Tabela 1'!L1270,IF('Relatório PCP - Tabela 3'!F$6='PCP - Tabela 2'!M$11,'PCP - Tabela 1'!M1270,IF('Relatório PCP - Tabela 3'!F$6='PCP - Tabela 2'!Q$11,'PCP - Tabela 1'!N1270,""))))</f>
        <v>0</v>
      </c>
      <c r="I1276" s="38"/>
      <c r="J1276" s="602" t="str">
        <f>IF(I1276=0,"",(I1276/('Relatório PCP - Tabela 3'!P$266*'Relatório PCP - Tabela 3'!Q$266))*1000)</f>
        <v/>
      </c>
      <c r="K1276" s="602"/>
      <c r="L1276" s="173">
        <f>IF('Relatório PCP - Tabela 3'!F$6='PCP - Tabela 2'!E$11,'PCP - Tabela 1'!F1309,IF('Relatório PCP - Tabela 3'!F$6='PCP - Tabela 2'!I$11,'PCP - Tabela 1'!G1309,IF('Relatório PCP - Tabela 3'!F$6='PCP - Tabela 2'!M$11,'PCP - Tabela 1'!H1309,IF('Relatório PCP - Tabela 3'!F$6='PCP - Tabela 2'!Q$11,'PCP - Tabela 1'!I1309,""))))</f>
        <v>0</v>
      </c>
      <c r="M1276" s="189"/>
      <c r="N1276" s="189"/>
      <c r="O1276" s="189"/>
      <c r="P1276" s="189"/>
      <c r="Q1276" s="190">
        <f t="shared" si="72"/>
        <v>0</v>
      </c>
      <c r="R1276" s="190"/>
    </row>
    <row r="1277" spans="1:18" ht="13.35" customHeight="1" x14ac:dyDescent="0.2">
      <c r="A1277" s="36">
        <v>9</v>
      </c>
      <c r="B1277" s="587" t="s">
        <v>71</v>
      </c>
      <c r="C1277" s="587"/>
      <c r="D1277" s="587"/>
      <c r="E1277" s="587"/>
      <c r="F1277" s="38"/>
      <c r="G1277" s="172" t="str">
        <f>IF(F1277=0,"",(F1277/('Relatório PCP - Tabela 3'!P$264*'Relatório PCP - Tabela 3'!Q$264))*1000)</f>
        <v/>
      </c>
      <c r="H1277" s="173">
        <f>IF('Relatório PCP - Tabela 3'!F$6='PCP - Tabela 2'!E$11,'PCP - Tabela 1'!K1271,IF('Relatório PCP - Tabela 3'!F$6='PCP - Tabela 2'!I$11,'PCP - Tabela 1'!L1271,IF('Relatório PCP - Tabela 3'!F$6='PCP - Tabela 2'!M$11,'PCP - Tabela 1'!M1271,IF('Relatório PCP - Tabela 3'!F$6='PCP - Tabela 2'!Q$11,'PCP - Tabela 1'!N1271,""))))</f>
        <v>0</v>
      </c>
      <c r="I1277" s="38"/>
      <c r="J1277" s="602" t="str">
        <f>IF(I1277=0,"",(I1277/('Relatório PCP - Tabela 3'!P$266*'Relatório PCP - Tabela 3'!Q$266))*1000)</f>
        <v/>
      </c>
      <c r="K1277" s="602"/>
      <c r="L1277" s="173">
        <f>IF('Relatório PCP - Tabela 3'!F$6='PCP - Tabela 2'!E$11,'PCP - Tabela 1'!F1310,IF('Relatório PCP - Tabela 3'!F$6='PCP - Tabela 2'!I$11,'PCP - Tabela 1'!G1310,IF('Relatório PCP - Tabela 3'!F$6='PCP - Tabela 2'!M$11,'PCP - Tabela 1'!H1310,IF('Relatório PCP - Tabela 3'!F$6='PCP - Tabela 2'!Q$11,'PCP - Tabela 1'!I1310,""))))</f>
        <v>0</v>
      </c>
      <c r="M1277" s="189"/>
      <c r="N1277" s="189"/>
      <c r="O1277" s="189"/>
      <c r="P1277" s="189"/>
      <c r="Q1277" s="190">
        <f t="shared" si="72"/>
        <v>0</v>
      </c>
      <c r="R1277" s="190"/>
    </row>
    <row r="1278" spans="1:18" ht="13.35" customHeight="1" x14ac:dyDescent="0.2">
      <c r="A1278" s="36">
        <v>10</v>
      </c>
      <c r="B1278" s="587" t="s">
        <v>73</v>
      </c>
      <c r="C1278" s="587"/>
      <c r="D1278" s="587"/>
      <c r="E1278" s="587"/>
      <c r="F1278" s="38"/>
      <c r="G1278" s="172" t="str">
        <f>IF(F1278=0,"",(F1278/('Relatório PCP - Tabela 3'!P$264*'Relatório PCP - Tabela 3'!Q$264))*1000)</f>
        <v/>
      </c>
      <c r="H1278" s="173">
        <f>IF('Relatório PCP - Tabela 3'!F$6='PCP - Tabela 2'!E$11,'PCP - Tabela 1'!K1272,IF('Relatório PCP - Tabela 3'!F$6='PCP - Tabela 2'!I$11,'PCP - Tabela 1'!L1272,IF('Relatório PCP - Tabela 3'!F$6='PCP - Tabela 2'!M$11,'PCP - Tabela 1'!M1272,IF('Relatório PCP - Tabela 3'!F$6='PCP - Tabela 2'!Q$11,'PCP - Tabela 1'!N1272,""))))</f>
        <v>0</v>
      </c>
      <c r="I1278" s="38"/>
      <c r="J1278" s="602" t="str">
        <f>IF(I1278=0,"",(I1278/('Relatório PCP - Tabela 3'!P$266*'Relatório PCP - Tabela 3'!Q$266))*1000)</f>
        <v/>
      </c>
      <c r="K1278" s="602"/>
      <c r="L1278" s="173">
        <f>IF('Relatório PCP - Tabela 3'!F$6='PCP - Tabela 2'!E$11,'PCP - Tabela 1'!F1311,IF('Relatório PCP - Tabela 3'!F$6='PCP - Tabela 2'!I$11,'PCP - Tabela 1'!G1311,IF('Relatório PCP - Tabela 3'!F$6='PCP - Tabela 2'!M$11,'PCP - Tabela 1'!H1311,IF('Relatório PCP - Tabela 3'!F$6='PCP - Tabela 2'!Q$11,'PCP - Tabela 1'!I1311,""))))</f>
        <v>0</v>
      </c>
      <c r="M1278" s="189"/>
      <c r="N1278" s="189"/>
      <c r="O1278" s="189"/>
      <c r="P1278" s="189"/>
      <c r="Q1278" s="190">
        <f t="shared" si="72"/>
        <v>0</v>
      </c>
      <c r="R1278" s="190"/>
    </row>
    <row r="1279" spans="1:18" ht="13.35" customHeight="1" x14ac:dyDescent="0.2">
      <c r="A1279" s="36">
        <v>11</v>
      </c>
      <c r="B1279" s="587" t="s">
        <v>75</v>
      </c>
      <c r="C1279" s="587"/>
      <c r="D1279" s="587"/>
      <c r="E1279" s="587"/>
      <c r="F1279" s="38"/>
      <c r="G1279" s="172" t="str">
        <f>IF(F1279=0,"",(F1279/('Relatório PCP - Tabela 3'!P$264*'Relatório PCP - Tabela 3'!Q$264))*1000)</f>
        <v/>
      </c>
      <c r="H1279" s="173">
        <f>IF('Relatório PCP - Tabela 3'!F$6='PCP - Tabela 2'!E$11,'PCP - Tabela 1'!K1273,IF('Relatório PCP - Tabela 3'!F$6='PCP - Tabela 2'!I$11,'PCP - Tabela 1'!L1273,IF('Relatório PCP - Tabela 3'!F$6='PCP - Tabela 2'!M$11,'PCP - Tabela 1'!M1273,IF('Relatório PCP - Tabela 3'!F$6='PCP - Tabela 2'!Q$11,'PCP - Tabela 1'!N1273,""))))</f>
        <v>0</v>
      </c>
      <c r="I1279" s="38"/>
      <c r="J1279" s="602" t="str">
        <f>IF(I1279=0,"",(I1279/('Relatório PCP - Tabela 3'!P$266*'Relatório PCP - Tabela 3'!Q$266))*1000)</f>
        <v/>
      </c>
      <c r="K1279" s="602"/>
      <c r="L1279" s="173">
        <f>IF('Relatório PCP - Tabela 3'!F$6='PCP - Tabela 2'!E$11,'PCP - Tabela 1'!F1312,IF('Relatório PCP - Tabela 3'!F$6='PCP - Tabela 2'!I$11,'PCP - Tabela 1'!G1312,IF('Relatório PCP - Tabela 3'!F$6='PCP - Tabela 2'!M$11,'PCP - Tabela 1'!H1312,IF('Relatório PCP - Tabela 3'!F$6='PCP - Tabela 2'!Q$11,'PCP - Tabela 1'!I1312,""))))</f>
        <v>0</v>
      </c>
      <c r="M1279" s="189"/>
      <c r="N1279" s="189"/>
      <c r="O1279" s="189"/>
      <c r="P1279" s="189"/>
      <c r="Q1279" s="190">
        <f t="shared" si="72"/>
        <v>0</v>
      </c>
      <c r="R1279" s="190"/>
    </row>
    <row r="1280" spans="1:18" ht="13.35" customHeight="1" x14ac:dyDescent="0.2">
      <c r="A1280" s="36">
        <v>12</v>
      </c>
      <c r="B1280" s="587" t="s">
        <v>77</v>
      </c>
      <c r="C1280" s="587"/>
      <c r="D1280" s="587"/>
      <c r="E1280" s="587"/>
      <c r="F1280" s="38"/>
      <c r="G1280" s="172" t="str">
        <f>IF(F1280=0,"",(F1280/('Relatório PCP - Tabela 3'!P$264*'Relatório PCP - Tabela 3'!Q$264))*1000)</f>
        <v/>
      </c>
      <c r="H1280" s="173">
        <f>IF('Relatório PCP - Tabela 3'!F$6='PCP - Tabela 2'!E$11,'PCP - Tabela 1'!K1274,IF('Relatório PCP - Tabela 3'!F$6='PCP - Tabela 2'!I$11,'PCP - Tabela 1'!L1274,IF('Relatório PCP - Tabela 3'!F$6='PCP - Tabela 2'!M$11,'PCP - Tabela 1'!M1274,IF('Relatório PCP - Tabela 3'!F$6='PCP - Tabela 2'!Q$11,'PCP - Tabela 1'!N1274,""))))</f>
        <v>0</v>
      </c>
      <c r="I1280" s="38"/>
      <c r="J1280" s="602" t="str">
        <f>IF(I1280=0,"",(I1280/('Relatório PCP - Tabela 3'!P$266*'Relatório PCP - Tabela 3'!Q$266))*1000)</f>
        <v/>
      </c>
      <c r="K1280" s="602"/>
      <c r="L1280" s="173">
        <f>IF('Relatório PCP - Tabela 3'!F$6='PCP - Tabela 2'!E$11,'PCP - Tabela 1'!F1313,IF('Relatório PCP - Tabela 3'!F$6='PCP - Tabela 2'!I$11,'PCP - Tabela 1'!G1313,IF('Relatório PCP - Tabela 3'!F$6='PCP - Tabela 2'!M$11,'PCP - Tabela 1'!H1313,IF('Relatório PCP - Tabela 3'!F$6='PCP - Tabela 2'!Q$11,'PCP - Tabela 1'!I1313,""))))</f>
        <v>0</v>
      </c>
      <c r="M1280" s="189"/>
      <c r="N1280" s="189"/>
      <c r="O1280" s="189"/>
      <c r="P1280" s="189"/>
      <c r="Q1280" s="190">
        <f t="shared" si="72"/>
        <v>0</v>
      </c>
      <c r="R1280" s="190"/>
    </row>
    <row r="1281" spans="1:18" ht="13.35" customHeight="1" x14ac:dyDescent="0.2">
      <c r="A1281" s="36">
        <v>13</v>
      </c>
      <c r="B1281" s="587" t="s">
        <v>79</v>
      </c>
      <c r="C1281" s="587"/>
      <c r="D1281" s="587"/>
      <c r="E1281" s="587"/>
      <c r="F1281" s="38"/>
      <c r="G1281" s="172" t="str">
        <f>IF(F1281=0,"",(F1281/('Relatório PCP - Tabela 3'!P$264*'Relatório PCP - Tabela 3'!Q$264))*1000)</f>
        <v/>
      </c>
      <c r="H1281" s="173">
        <f>IF('Relatório PCP - Tabela 3'!F$6='PCP - Tabela 2'!E$11,'PCP - Tabela 1'!K1275,IF('Relatório PCP - Tabela 3'!F$6='PCP - Tabela 2'!I$11,'PCP - Tabela 1'!L1275,IF('Relatório PCP - Tabela 3'!F$6='PCP - Tabela 2'!M$11,'PCP - Tabela 1'!M1275,IF('Relatório PCP - Tabela 3'!F$6='PCP - Tabela 2'!Q$11,'PCP - Tabela 1'!N1275,""))))</f>
        <v>0</v>
      </c>
      <c r="I1281" s="38"/>
      <c r="J1281" s="602" t="str">
        <f>IF(I1281=0,"",(I1281/('Relatório PCP - Tabela 3'!P$266*'Relatório PCP - Tabela 3'!Q$266))*1000)</f>
        <v/>
      </c>
      <c r="K1281" s="602"/>
      <c r="L1281" s="173">
        <f>IF('Relatório PCP - Tabela 3'!F$6='PCP - Tabela 2'!E$11,'PCP - Tabela 1'!F1314,IF('Relatório PCP - Tabela 3'!F$6='PCP - Tabela 2'!I$11,'PCP - Tabela 1'!G1314,IF('Relatório PCP - Tabela 3'!F$6='PCP - Tabela 2'!M$11,'PCP - Tabela 1'!H1314,IF('Relatório PCP - Tabela 3'!F$6='PCP - Tabela 2'!Q$11,'PCP - Tabela 1'!I1314,""))))</f>
        <v>0</v>
      </c>
      <c r="M1281" s="189"/>
      <c r="N1281" s="189"/>
      <c r="O1281" s="189"/>
      <c r="P1281" s="189"/>
      <c r="Q1281" s="190">
        <f t="shared" si="72"/>
        <v>0</v>
      </c>
      <c r="R1281" s="190"/>
    </row>
    <row r="1282" spans="1:18" ht="13.35" customHeight="1" x14ac:dyDescent="0.2">
      <c r="A1282" s="36">
        <v>14</v>
      </c>
      <c r="B1282" s="587" t="s">
        <v>81</v>
      </c>
      <c r="C1282" s="587"/>
      <c r="D1282" s="587"/>
      <c r="E1282" s="587"/>
      <c r="F1282" s="38"/>
      <c r="G1282" s="172" t="str">
        <f>IF(F1282=0,"",(F1282/('Relatório PCP - Tabela 3'!P$264*'Relatório PCP - Tabela 3'!Q$264))*1000)</f>
        <v/>
      </c>
      <c r="H1282" s="173">
        <f>IF('Relatório PCP - Tabela 3'!F$6='PCP - Tabela 2'!E$11,'PCP - Tabela 1'!K1276,IF('Relatório PCP - Tabela 3'!F$6='PCP - Tabela 2'!I$11,'PCP - Tabela 1'!L1276,IF('Relatório PCP - Tabela 3'!F$6='PCP - Tabela 2'!M$11,'PCP - Tabela 1'!M1276,IF('Relatório PCP - Tabela 3'!F$6='PCP - Tabela 2'!Q$11,'PCP - Tabela 1'!N1276,""))))</f>
        <v>0</v>
      </c>
      <c r="I1282" s="38"/>
      <c r="J1282" s="602" t="str">
        <f>IF(I1282=0,"",(I1282/('Relatório PCP - Tabela 3'!P$266*'Relatório PCP - Tabela 3'!Q$266))*1000)</f>
        <v/>
      </c>
      <c r="K1282" s="602"/>
      <c r="L1282" s="173">
        <f>IF('Relatório PCP - Tabela 3'!F$6='PCP - Tabela 2'!E$11,'PCP - Tabela 1'!F1315,IF('Relatório PCP - Tabela 3'!F$6='PCP - Tabela 2'!I$11,'PCP - Tabela 1'!G1315,IF('Relatório PCP - Tabela 3'!F$6='PCP - Tabela 2'!M$11,'PCP - Tabela 1'!H1315,IF('Relatório PCP - Tabela 3'!F$6='PCP - Tabela 2'!Q$11,'PCP - Tabela 1'!I1315,""))))</f>
        <v>0</v>
      </c>
      <c r="M1282" s="189"/>
      <c r="N1282" s="189"/>
      <c r="O1282" s="189"/>
      <c r="P1282" s="189"/>
      <c r="Q1282" s="190">
        <f t="shared" si="72"/>
        <v>0</v>
      </c>
      <c r="R1282" s="190"/>
    </row>
    <row r="1283" spans="1:18" ht="13.35" customHeight="1" x14ac:dyDescent="0.2">
      <c r="A1283" s="36">
        <v>15</v>
      </c>
      <c r="B1283" s="587" t="s">
        <v>83</v>
      </c>
      <c r="C1283" s="587"/>
      <c r="D1283" s="587"/>
      <c r="E1283" s="587"/>
      <c r="F1283" s="38"/>
      <c r="G1283" s="172" t="str">
        <f>IF(F1283=0,"",(F1283/('Relatório PCP - Tabela 3'!P$264*'Relatório PCP - Tabela 3'!Q$264))*1000)</f>
        <v/>
      </c>
      <c r="H1283" s="173">
        <f>IF('Relatório PCP - Tabela 3'!F$6='PCP - Tabela 2'!E$11,'PCP - Tabela 1'!K1277,IF('Relatório PCP - Tabela 3'!F$6='PCP - Tabela 2'!I$11,'PCP - Tabela 1'!L1277,IF('Relatório PCP - Tabela 3'!F$6='PCP - Tabela 2'!M$11,'PCP - Tabela 1'!M1277,IF('Relatório PCP - Tabela 3'!F$6='PCP - Tabela 2'!Q$11,'PCP - Tabela 1'!N1277,""))))</f>
        <v>0</v>
      </c>
      <c r="I1283" s="38"/>
      <c r="J1283" s="602" t="str">
        <f>IF(I1283=0,"",(I1283/('Relatório PCP - Tabela 3'!P$266*'Relatório PCP - Tabela 3'!Q$266))*1000)</f>
        <v/>
      </c>
      <c r="K1283" s="602"/>
      <c r="L1283" s="173">
        <f>IF('Relatório PCP - Tabela 3'!F$6='PCP - Tabela 2'!E$11,'PCP - Tabela 1'!F1316,IF('Relatório PCP - Tabela 3'!F$6='PCP - Tabela 2'!I$11,'PCP - Tabela 1'!G1316,IF('Relatório PCP - Tabela 3'!F$6='PCP - Tabela 2'!M$11,'PCP - Tabela 1'!H1316,IF('Relatório PCP - Tabela 3'!F$6='PCP - Tabela 2'!Q$11,'PCP - Tabela 1'!I1316,""))))</f>
        <v>0</v>
      </c>
      <c r="M1283" s="189"/>
      <c r="N1283" s="189"/>
      <c r="O1283" s="189"/>
      <c r="P1283" s="189"/>
      <c r="Q1283" s="190">
        <f t="shared" si="72"/>
        <v>0</v>
      </c>
      <c r="R1283" s="190"/>
    </row>
    <row r="1284" spans="1:18" ht="13.35" customHeight="1" x14ac:dyDescent="0.2">
      <c r="A1284" s="36">
        <v>16</v>
      </c>
      <c r="B1284" s="587" t="s">
        <v>85</v>
      </c>
      <c r="C1284" s="587"/>
      <c r="D1284" s="587"/>
      <c r="E1284" s="587"/>
      <c r="F1284" s="38"/>
      <c r="G1284" s="172" t="str">
        <f>IF(F1284=0,"",(F1284/('Relatório PCP - Tabela 3'!P$264*'Relatório PCP - Tabela 3'!Q$264))*1000)</f>
        <v/>
      </c>
      <c r="H1284" s="173">
        <f>IF('Relatório PCP - Tabela 3'!F$6='PCP - Tabela 2'!E$11,'PCP - Tabela 1'!K1278,IF('Relatório PCP - Tabela 3'!F$6='PCP - Tabela 2'!I$11,'PCP - Tabela 1'!L1278,IF('Relatório PCP - Tabela 3'!F$6='PCP - Tabela 2'!M$11,'PCP - Tabela 1'!M1278,IF('Relatório PCP - Tabela 3'!F$6='PCP - Tabela 2'!Q$11,'PCP - Tabela 1'!N1278,""))))</f>
        <v>0</v>
      </c>
      <c r="I1284" s="38"/>
      <c r="J1284" s="602" t="str">
        <f>IF(I1284=0,"",(I1284/('Relatório PCP - Tabela 3'!P$266*'Relatório PCP - Tabela 3'!Q$266))*1000)</f>
        <v/>
      </c>
      <c r="K1284" s="602"/>
      <c r="L1284" s="173">
        <f>IF('Relatório PCP - Tabela 3'!F$6='PCP - Tabela 2'!E$11,'PCP - Tabela 1'!F1317,IF('Relatório PCP - Tabela 3'!F$6='PCP - Tabela 2'!I$11,'PCP - Tabela 1'!G1317,IF('Relatório PCP - Tabela 3'!F$6='PCP - Tabela 2'!M$11,'PCP - Tabela 1'!H1317,IF('Relatório PCP - Tabela 3'!F$6='PCP - Tabela 2'!Q$11,'PCP - Tabela 1'!I1317,""))))</f>
        <v>0</v>
      </c>
      <c r="M1284" s="189"/>
      <c r="N1284" s="189"/>
      <c r="O1284" s="189"/>
      <c r="P1284" s="189"/>
      <c r="Q1284" s="190">
        <f t="shared" si="72"/>
        <v>0</v>
      </c>
      <c r="R1284" s="190"/>
    </row>
    <row r="1285" spans="1:18" ht="13.35" customHeight="1" x14ac:dyDescent="0.2">
      <c r="A1285" s="36">
        <v>17</v>
      </c>
      <c r="B1285" s="587" t="s">
        <v>87</v>
      </c>
      <c r="C1285" s="587"/>
      <c r="D1285" s="587"/>
      <c r="E1285" s="587"/>
      <c r="F1285" s="38"/>
      <c r="G1285" s="172" t="str">
        <f>IF(F1285=0,"",(F1285/('Relatório PCP - Tabela 3'!P$264*'Relatório PCP - Tabela 3'!Q$264))*1000)</f>
        <v/>
      </c>
      <c r="H1285" s="173">
        <f>IF('Relatório PCP - Tabela 3'!F$6='PCP - Tabela 2'!E$11,'PCP - Tabela 1'!K1279,IF('Relatório PCP - Tabela 3'!F$6='PCP - Tabela 2'!I$11,'PCP - Tabela 1'!L1279,IF('Relatório PCP - Tabela 3'!F$6='PCP - Tabela 2'!M$11,'PCP - Tabela 1'!M1279,IF('Relatório PCP - Tabela 3'!F$6='PCP - Tabela 2'!Q$11,'PCP - Tabela 1'!N1279,""))))</f>
        <v>0</v>
      </c>
      <c r="I1285" s="38"/>
      <c r="J1285" s="602" t="str">
        <f>IF(I1285=0,"",(I1285/('Relatório PCP - Tabela 3'!P$266*'Relatório PCP - Tabela 3'!Q$266))*1000)</f>
        <v/>
      </c>
      <c r="K1285" s="602"/>
      <c r="L1285" s="173">
        <f>IF('Relatório PCP - Tabela 3'!F$6='PCP - Tabela 2'!E$11,'PCP - Tabela 1'!F1318,IF('Relatório PCP - Tabela 3'!F$6='PCP - Tabela 2'!I$11,'PCP - Tabela 1'!G1318,IF('Relatório PCP - Tabela 3'!F$6='PCP - Tabela 2'!M$11,'PCP - Tabela 1'!H1318,IF('Relatório PCP - Tabela 3'!F$6='PCP - Tabela 2'!Q$11,'PCP - Tabela 1'!I1318,""))))</f>
        <v>0</v>
      </c>
      <c r="M1285" s="189"/>
      <c r="N1285" s="189"/>
      <c r="O1285" s="189"/>
      <c r="P1285" s="189"/>
      <c r="Q1285" s="190">
        <f t="shared" si="72"/>
        <v>0</v>
      </c>
      <c r="R1285" s="190"/>
    </row>
    <row r="1286" spans="1:18" ht="13.35" customHeight="1" x14ac:dyDescent="0.2">
      <c r="A1286" s="36">
        <v>18</v>
      </c>
      <c r="B1286" s="499" t="s">
        <v>89</v>
      </c>
      <c r="C1286" s="499"/>
      <c r="D1286" s="499"/>
      <c r="E1286" s="499"/>
      <c r="F1286" s="38"/>
      <c r="G1286" s="172" t="str">
        <f>IF(F1286=0,"",(F1286/('Relatório PCP - Tabela 3'!P$264*'Relatório PCP - Tabela 3'!Q$264))*1000)</f>
        <v/>
      </c>
      <c r="H1286" s="173">
        <f>IF('Relatório PCP - Tabela 3'!F$6='PCP - Tabela 2'!E$11,'PCP - Tabela 1'!K1280,IF('Relatório PCP - Tabela 3'!F$6='PCP - Tabela 2'!I$11,'PCP - Tabela 1'!L1280,IF('Relatório PCP - Tabela 3'!F$6='PCP - Tabela 2'!M$11,'PCP - Tabela 1'!M1280,IF('Relatório PCP - Tabela 3'!F$6='PCP - Tabela 2'!Q$11,'PCP - Tabela 1'!N1280,""))))</f>
        <v>0</v>
      </c>
      <c r="I1286" s="38"/>
      <c r="J1286" s="602" t="str">
        <f>IF(I1286=0,"",(I1286/('Relatório PCP - Tabela 3'!P$266*'Relatório PCP - Tabela 3'!Q$266))*1000)</f>
        <v/>
      </c>
      <c r="K1286" s="602"/>
      <c r="L1286" s="173">
        <f>IF('Relatório PCP - Tabela 3'!F$6='PCP - Tabela 2'!E$11,'PCP - Tabela 1'!F1319,IF('Relatório PCP - Tabela 3'!F$6='PCP - Tabela 2'!I$11,'PCP - Tabela 1'!G1319,IF('Relatório PCP - Tabela 3'!F$6='PCP - Tabela 2'!M$11,'PCP - Tabela 1'!H1319,IF('Relatório PCP - Tabela 3'!F$6='PCP - Tabela 2'!Q$11,'PCP - Tabela 1'!I1319,""))))</f>
        <v>0</v>
      </c>
      <c r="M1286" s="166"/>
      <c r="N1286" s="166"/>
      <c r="O1286" s="166"/>
      <c r="P1286" s="166"/>
      <c r="Q1286" s="190">
        <f t="shared" si="72"/>
        <v>0</v>
      </c>
      <c r="R1286" s="192"/>
    </row>
    <row r="1287" spans="1:18" ht="13.35" customHeight="1" x14ac:dyDescent="0.2">
      <c r="A1287" s="36">
        <v>19</v>
      </c>
      <c r="B1287" s="587" t="s">
        <v>92</v>
      </c>
      <c r="C1287" s="587"/>
      <c r="D1287" s="587"/>
      <c r="E1287" s="587"/>
      <c r="F1287" s="38"/>
      <c r="G1287" s="172" t="str">
        <f>IF(F1287=0,"",(F1287/('Relatório PCP - Tabela 3'!P$264*'Relatório PCP - Tabela 3'!Q$264))*1000)</f>
        <v/>
      </c>
      <c r="H1287" s="173">
        <f>IF('Relatório PCP - Tabela 3'!F$6='PCP - Tabela 2'!E$11,'PCP - Tabela 1'!K1281,IF('Relatório PCP - Tabela 3'!F$6='PCP - Tabela 2'!I$11,'PCP - Tabela 1'!L1281,IF('Relatório PCP - Tabela 3'!F$6='PCP - Tabela 2'!M$11,'PCP - Tabela 1'!M1281,IF('Relatório PCP - Tabela 3'!F$6='PCP - Tabela 2'!Q$11,'PCP - Tabela 1'!N1281,""))))</f>
        <v>0</v>
      </c>
      <c r="I1287" s="38"/>
      <c r="J1287" s="602" t="str">
        <f>IF(I1287=0,"",(I1287/('Relatório PCP - Tabela 3'!P$266*'Relatório PCP - Tabela 3'!Q$266))*1000)</f>
        <v/>
      </c>
      <c r="K1287" s="602"/>
      <c r="L1287" s="173">
        <f>IF('Relatório PCP - Tabela 3'!F$6='PCP - Tabela 2'!E$11,'PCP - Tabela 1'!F1320,IF('Relatório PCP - Tabela 3'!F$6='PCP - Tabela 2'!I$11,'PCP - Tabela 1'!G1320,IF('Relatório PCP - Tabela 3'!F$6='PCP - Tabela 2'!M$11,'PCP - Tabela 1'!H1320,IF('Relatório PCP - Tabela 3'!F$6='PCP - Tabela 2'!Q$11,'PCP - Tabela 1'!I1320,""))))</f>
        <v>0</v>
      </c>
      <c r="M1287" s="189"/>
      <c r="N1287" s="189"/>
      <c r="O1287" s="189"/>
      <c r="P1287" s="189"/>
      <c r="Q1287" s="190">
        <f t="shared" si="72"/>
        <v>0</v>
      </c>
      <c r="R1287" s="190"/>
    </row>
    <row r="1288" spans="1:18" ht="13.35" customHeight="1" x14ac:dyDescent="0.2">
      <c r="A1288" s="44"/>
      <c r="B1288" s="499" t="s">
        <v>220</v>
      </c>
      <c r="C1288" s="499"/>
      <c r="D1288" s="499"/>
      <c r="E1288" s="499"/>
      <c r="F1288" s="178"/>
      <c r="G1288" s="193"/>
      <c r="H1288" s="201"/>
      <c r="I1288" s="178"/>
      <c r="J1288" s="609"/>
      <c r="K1288" s="609"/>
      <c r="L1288" s="201"/>
      <c r="M1288" s="189"/>
      <c r="N1288" s="189"/>
      <c r="O1288" s="189"/>
      <c r="P1288" s="189"/>
      <c r="Q1288" s="190"/>
      <c r="R1288" s="190"/>
    </row>
    <row r="1289" spans="1:18" ht="13.35" customHeight="1" x14ac:dyDescent="0.2">
      <c r="A1289" s="36">
        <v>20</v>
      </c>
      <c r="B1289" s="600" t="str">
        <f>B1251</f>
        <v/>
      </c>
      <c r="C1289" s="600"/>
      <c r="D1289" s="600"/>
      <c r="E1289" s="600"/>
      <c r="F1289" s="38"/>
      <c r="G1289" s="172" t="str">
        <f>IF(F1289=0,"",(F1289/('Relatório PCP - Tabela 3'!P$264*'Relatório PCP - Tabela 3'!Q$264))*1000)</f>
        <v/>
      </c>
      <c r="H1289" s="173">
        <f>IF('Relatório PCP - Tabela 3'!F$6='PCP - Tabela 2'!E$11,'PCP - Tabela 1'!K1283,IF('Relatório PCP - Tabela 3'!F$6='PCP - Tabela 2'!I$11,'PCP - Tabela 1'!L1283,IF('Relatório PCP - Tabela 3'!F$6='PCP - Tabela 2'!M$11,'PCP - Tabela 1'!M1283,IF('Relatório PCP - Tabela 3'!F$6='PCP - Tabela 2'!Q$11,'PCP - Tabela 1'!N1283,""))))</f>
        <v>0</v>
      </c>
      <c r="I1289" s="38"/>
      <c r="J1289" s="602" t="str">
        <f>IF(I1289=0,"",(I1289/('Relatório PCP - Tabela 3'!P$266*'Relatório PCP - Tabela 3'!Q$266))*1000)</f>
        <v/>
      </c>
      <c r="K1289" s="602"/>
      <c r="L1289" s="173">
        <f>IF('Relatório PCP - Tabela 3'!F$6='PCP - Tabela 2'!E$11,'PCP - Tabela 1'!F1322,IF('Relatório PCP - Tabela 3'!F$6='PCP - Tabela 2'!I$11,'PCP - Tabela 1'!G1322,IF('Relatório PCP - Tabela 3'!F$6='PCP - Tabela 2'!M$11,'PCP - Tabela 1'!H1322,IF('Relatório PCP - Tabela 3'!F$6='PCP - Tabela 2'!Q$11,'PCP - Tabela 1'!I1322,""))))</f>
        <v>0</v>
      </c>
      <c r="M1289" s="189"/>
      <c r="N1289" s="189"/>
      <c r="O1289" s="189"/>
      <c r="P1289" s="189"/>
      <c r="Q1289" s="190">
        <f>F1289+I1289</f>
        <v>0</v>
      </c>
      <c r="R1289" s="190"/>
    </row>
    <row r="1290" spans="1:18" ht="13.35" customHeight="1" x14ac:dyDescent="0.2">
      <c r="A1290" s="36">
        <v>21</v>
      </c>
      <c r="B1290" s="564" t="str">
        <f>B1252</f>
        <v/>
      </c>
      <c r="C1290" s="564"/>
      <c r="D1290" s="564"/>
      <c r="E1290" s="564"/>
      <c r="F1290" s="38"/>
      <c r="G1290" s="172" t="str">
        <f>IF(F1290=0,"",(F1290/('Relatório PCP - Tabela 3'!P$264*'Relatório PCP - Tabela 3'!Q$264))*1000)</f>
        <v/>
      </c>
      <c r="H1290" s="173">
        <f>IF('Relatório PCP - Tabela 3'!F$6='PCP - Tabela 2'!E$11,'PCP - Tabela 1'!K1284,IF('Relatório PCP - Tabela 3'!F$6='PCP - Tabela 2'!I$11,'PCP - Tabela 1'!L1284,IF('Relatório PCP - Tabela 3'!F$6='PCP - Tabela 2'!M$11,'PCP - Tabela 1'!M1284,IF('Relatório PCP - Tabela 3'!F$6='PCP - Tabela 2'!Q$11,'PCP - Tabela 1'!N1284,""))))</f>
        <v>0</v>
      </c>
      <c r="I1290" s="38"/>
      <c r="J1290" s="602" t="str">
        <f>IF(I1290=0,"",(I1290/('Relatório PCP - Tabela 3'!P$266*'Relatório PCP - Tabela 3'!Q$266))*1000)</f>
        <v/>
      </c>
      <c r="K1290" s="602"/>
      <c r="L1290" s="173">
        <f>IF('Relatório PCP - Tabela 3'!F$6='PCP - Tabela 2'!E$11,'PCP - Tabela 1'!F1323,IF('Relatório PCP - Tabela 3'!F$6='PCP - Tabela 2'!I$11,'PCP - Tabela 1'!G1323,IF('Relatório PCP - Tabela 3'!F$6='PCP - Tabela 2'!M$11,'PCP - Tabela 1'!H1323,IF('Relatório PCP - Tabela 3'!F$6='PCP - Tabela 2'!Q$11,'PCP - Tabela 1'!I1323,""))))</f>
        <v>0</v>
      </c>
      <c r="M1290" s="189"/>
      <c r="N1290" s="189"/>
      <c r="O1290" s="189"/>
      <c r="P1290" s="189"/>
      <c r="Q1290" s="190">
        <f>F1290+I1290</f>
        <v>0</v>
      </c>
      <c r="R1290" s="190"/>
    </row>
    <row r="1291" spans="1:18" ht="13.35" customHeight="1" x14ac:dyDescent="0.2">
      <c r="A1291" s="36">
        <v>22</v>
      </c>
      <c r="B1291" s="600" t="str">
        <f>B1253</f>
        <v/>
      </c>
      <c r="C1291" s="600"/>
      <c r="D1291" s="600"/>
      <c r="E1291" s="600"/>
      <c r="F1291" s="38"/>
      <c r="G1291" s="172" t="str">
        <f>IF(F1291=0,"",(F1291/('Relatório PCP - Tabela 3'!P$264*'Relatório PCP - Tabela 3'!Q$264))*1000)</f>
        <v/>
      </c>
      <c r="H1291" s="173">
        <f>IF('Relatório PCP - Tabela 3'!F$6='PCP - Tabela 2'!E$11,'PCP - Tabela 1'!K1285,IF('Relatório PCP - Tabela 3'!F$6='PCP - Tabela 2'!I$11,'PCP - Tabela 1'!L1285,IF('Relatório PCP - Tabela 3'!F$6='PCP - Tabela 2'!M$11,'PCP - Tabela 1'!M1285,IF('Relatório PCP - Tabela 3'!F$6='PCP - Tabela 2'!Q$11,'PCP - Tabela 1'!N1285,""))))</f>
        <v>0</v>
      </c>
      <c r="I1291" s="38"/>
      <c r="J1291" s="602" t="str">
        <f>IF(I1291=0,"",(I1291/('Relatório PCP - Tabela 3'!P$266*'Relatório PCP - Tabela 3'!Q$266))*1000)</f>
        <v/>
      </c>
      <c r="K1291" s="602"/>
      <c r="L1291" s="173">
        <f>IF('Relatório PCP - Tabela 3'!F$6='PCP - Tabela 2'!E$11,'PCP - Tabela 1'!F1324,IF('Relatório PCP - Tabela 3'!F$6='PCP - Tabela 2'!I$11,'PCP - Tabela 1'!G1324,IF('Relatório PCP - Tabela 3'!F$6='PCP - Tabela 2'!M$11,'PCP - Tabela 1'!H1324,IF('Relatório PCP - Tabela 3'!F$6='PCP - Tabela 2'!Q$11,'PCP - Tabela 1'!I1324,""))))</f>
        <v>0</v>
      </c>
      <c r="M1291" s="4"/>
      <c r="N1291" s="4"/>
      <c r="O1291" s="4"/>
      <c r="P1291" s="4"/>
      <c r="Q1291" s="190">
        <f>F1291+I1291</f>
        <v>0</v>
      </c>
    </row>
    <row r="1292" spans="1:18" ht="13.35" customHeight="1" x14ac:dyDescent="0.2">
      <c r="A1292" s="36">
        <v>23</v>
      </c>
      <c r="B1292" s="600" t="str">
        <f>B1254</f>
        <v/>
      </c>
      <c r="C1292" s="600"/>
      <c r="D1292" s="600"/>
      <c r="E1292" s="600"/>
      <c r="F1292" s="38"/>
      <c r="G1292" s="172" t="str">
        <f>IF(F1292=0,"",(F1292/('Relatório PCP - Tabela 3'!P$264*'Relatório PCP - Tabela 3'!Q$264))*1000)</f>
        <v/>
      </c>
      <c r="H1292" s="173">
        <f>IF('Relatório PCP - Tabela 3'!F$6='PCP - Tabela 2'!E$11,'PCP - Tabela 1'!K1286,IF('Relatório PCP - Tabela 3'!F$6='PCP - Tabela 2'!I$11,'PCP - Tabela 1'!L1286,IF('Relatório PCP - Tabela 3'!F$6='PCP - Tabela 2'!M$11,'PCP - Tabela 1'!M1286,IF('Relatório PCP - Tabela 3'!F$6='PCP - Tabela 2'!Q$11,'PCP - Tabela 1'!N1286,""))))</f>
        <v>0</v>
      </c>
      <c r="I1292" s="38"/>
      <c r="J1292" s="602" t="str">
        <f>IF(I1292=0,"",(I1292/('Relatório PCP - Tabela 3'!P$266*'Relatório PCP - Tabela 3'!Q$266))*1000)</f>
        <v/>
      </c>
      <c r="K1292" s="602"/>
      <c r="L1292" s="173">
        <f>IF('Relatório PCP - Tabela 3'!F$6='PCP - Tabela 2'!E$11,'PCP - Tabela 1'!F1325,IF('Relatório PCP - Tabela 3'!F$6='PCP - Tabela 2'!I$11,'PCP - Tabela 1'!G1325,IF('Relatório PCP - Tabela 3'!F$6='PCP - Tabela 2'!M$11,'PCP - Tabela 1'!H1325,IF('Relatório PCP - Tabela 3'!F$6='PCP - Tabela 2'!Q$11,'PCP - Tabela 1'!I1325,""))))</f>
        <v>0</v>
      </c>
      <c r="M1292" s="4"/>
      <c r="N1292" s="4"/>
      <c r="O1292" s="4"/>
      <c r="P1292" s="4"/>
      <c r="Q1292" s="190">
        <f>F1292+I1292</f>
        <v>0</v>
      </c>
    </row>
    <row r="1293" spans="1:18" ht="13.35" customHeight="1" x14ac:dyDescent="0.2">
      <c r="A1293" s="36">
        <v>24</v>
      </c>
      <c r="B1293" s="564" t="str">
        <f>B1255</f>
        <v/>
      </c>
      <c r="C1293" s="564"/>
      <c r="D1293" s="564"/>
      <c r="E1293" s="564"/>
      <c r="F1293" s="38"/>
      <c r="G1293" s="172" t="str">
        <f>IF(F1293=0,"",(F1293/('Relatório PCP - Tabela 3'!P$264*'Relatório PCP - Tabela 3'!Q$264))*1000)</f>
        <v/>
      </c>
      <c r="H1293" s="173">
        <f>IF('Relatório PCP - Tabela 3'!F$6='PCP - Tabela 2'!E$11,'PCP - Tabela 1'!K1287,IF('Relatório PCP - Tabela 3'!F$6='PCP - Tabela 2'!I$11,'PCP - Tabela 1'!L1287,IF('Relatório PCP - Tabela 3'!F$6='PCP - Tabela 2'!M$11,'PCP - Tabela 1'!M1287,IF('Relatório PCP - Tabela 3'!F$6='PCP - Tabela 2'!Q$11,'PCP - Tabela 1'!N1287,""))))</f>
        <v>0</v>
      </c>
      <c r="I1293" s="38"/>
      <c r="J1293" s="602" t="str">
        <f>IF(I1293=0,"",(I1293/('Relatório PCP - Tabela 3'!P$266*'Relatório PCP - Tabela 3'!Q$266))*1000)</f>
        <v/>
      </c>
      <c r="K1293" s="602"/>
      <c r="L1293" s="173">
        <f>IF('Relatório PCP - Tabela 3'!F$6='PCP - Tabela 2'!E$11,'PCP - Tabela 1'!F1326,IF('Relatório PCP - Tabela 3'!F$6='PCP - Tabela 2'!I$11,'PCP - Tabela 1'!G1326,IF('Relatório PCP - Tabela 3'!F$6='PCP - Tabela 2'!M$11,'PCP - Tabela 1'!H1326,IF('Relatório PCP - Tabela 3'!F$6='PCP - Tabela 2'!Q$11,'PCP - Tabela 1'!I1326,""))))</f>
        <v>0</v>
      </c>
      <c r="M1293" s="4"/>
      <c r="N1293" s="4"/>
      <c r="O1293" s="4"/>
      <c r="P1293" s="4"/>
      <c r="Q1293" s="190">
        <f>F1293+I1293</f>
        <v>0</v>
      </c>
    </row>
    <row r="1294" spans="1:18" ht="6" customHeight="1" x14ac:dyDescent="0.2">
      <c r="A1294" s="32"/>
      <c r="B1294" s="35"/>
      <c r="C1294" s="35"/>
      <c r="D1294" s="35"/>
      <c r="E1294" s="35"/>
      <c r="J1294" s="13"/>
      <c r="K1294" s="13"/>
      <c r="O1294" s="13"/>
      <c r="P1294" s="13"/>
    </row>
    <row r="1295" spans="1:18" ht="22.5" customHeight="1" x14ac:dyDescent="0.25">
      <c r="A1295" s="497" t="s">
        <v>19</v>
      </c>
      <c r="B1295" s="497"/>
      <c r="C1295" s="497"/>
      <c r="D1295" s="497"/>
      <c r="E1295" s="505" t="str">
        <f>E1257</f>
        <v>3R Petroleum</v>
      </c>
      <c r="F1295" s="505"/>
      <c r="G1295" s="505"/>
      <c r="H1295" s="505"/>
      <c r="I1295" s="505"/>
      <c r="K1295" s="486" t="s">
        <v>21</v>
      </c>
      <c r="L1295" s="486"/>
      <c r="M1295" s="486"/>
      <c r="N1295" s="486"/>
      <c r="O1295" s="486"/>
      <c r="P1295" s="158"/>
    </row>
    <row r="1296" spans="1:18" ht="6" customHeight="1" x14ac:dyDescent="0.2">
      <c r="I1296" s="22"/>
      <c r="K1296" s="22"/>
      <c r="L1296" s="22"/>
      <c r="M1296" s="22"/>
      <c r="N1296" s="22"/>
      <c r="O1296" s="22"/>
      <c r="P1296" s="22"/>
    </row>
    <row r="1297" spans="1:18" ht="16.5" customHeight="1" x14ac:dyDescent="0.2">
      <c r="A1297" s="487" t="s">
        <v>95</v>
      </c>
      <c r="B1297" s="511">
        <f>B1259</f>
        <v>5</v>
      </c>
      <c r="C1297" s="13"/>
      <c r="D1297" s="483" t="s">
        <v>250</v>
      </c>
      <c r="E1297" s="483"/>
      <c r="F1297" s="483"/>
      <c r="G1297" s="483"/>
      <c r="H1297" s="483"/>
      <c r="I1297" s="483"/>
      <c r="K1297" s="586" t="s">
        <v>222</v>
      </c>
      <c r="L1297" s="586"/>
      <c r="M1297" s="586"/>
      <c r="N1297" s="586"/>
      <c r="O1297" s="586"/>
      <c r="P1297" s="159"/>
    </row>
    <row r="1298" spans="1:18" ht="14.25" customHeight="1" x14ac:dyDescent="0.2">
      <c r="A1298" s="487"/>
      <c r="B1298" s="511"/>
      <c r="C1298" s="13"/>
      <c r="D1298" s="483" t="s">
        <v>7</v>
      </c>
      <c r="E1298" s="483"/>
      <c r="F1298" s="483"/>
      <c r="G1298" s="483" t="s">
        <v>8</v>
      </c>
      <c r="H1298" s="483"/>
      <c r="I1298" s="483"/>
    </row>
    <row r="1299" spans="1:18" ht="14.25" customHeight="1" x14ac:dyDescent="0.25">
      <c r="A1299" s="477" t="s">
        <v>4</v>
      </c>
      <c r="B1299" s="477"/>
      <c r="C1299" s="23"/>
      <c r="D1299" s="14" t="s">
        <v>9</v>
      </c>
      <c r="E1299" s="14" t="s">
        <v>10</v>
      </c>
      <c r="F1299" s="14" t="s">
        <v>11</v>
      </c>
      <c r="G1299" s="14" t="s">
        <v>9</v>
      </c>
      <c r="H1299" s="14" t="s">
        <v>10</v>
      </c>
      <c r="I1299" s="14" t="s">
        <v>11</v>
      </c>
      <c r="K1299" s="593" t="s">
        <v>223</v>
      </c>
      <c r="L1299" s="593"/>
      <c r="M1299" s="593"/>
      <c r="N1299" s="593"/>
      <c r="O1299" s="593"/>
      <c r="P1299" s="22"/>
    </row>
    <row r="1300" spans="1:18" ht="13.5" customHeight="1" x14ac:dyDescent="0.2">
      <c r="A1300" s="551">
        <f>A1262</f>
        <v>44986</v>
      </c>
      <c r="B1300" s="551"/>
      <c r="C1300" s="23"/>
      <c r="D1300" s="72">
        <f>D1262</f>
        <v>2</v>
      </c>
      <c r="E1300" s="72">
        <f>E1262</f>
        <v>8</v>
      </c>
      <c r="F1300" s="73">
        <f>F1262</f>
        <v>2022</v>
      </c>
      <c r="G1300" s="72">
        <f>G1262</f>
        <v>31</v>
      </c>
      <c r="H1300" s="72">
        <f>H1262</f>
        <v>12</v>
      </c>
      <c r="I1300" s="73">
        <f>I1224</f>
        <v>2022</v>
      </c>
      <c r="K1300" s="594" t="s">
        <v>25</v>
      </c>
      <c r="L1300" s="594"/>
      <c r="M1300" s="594"/>
      <c r="N1300" s="594"/>
      <c r="O1300" s="594"/>
      <c r="P1300" s="22"/>
      <c r="Q1300" s="14" t="s">
        <v>556</v>
      </c>
    </row>
    <row r="1301" spans="1:18" ht="6" customHeight="1" x14ac:dyDescent="0.2"/>
    <row r="1302" spans="1:18" ht="16.5" customHeight="1" x14ac:dyDescent="0.2">
      <c r="A1302" s="586" t="s">
        <v>522</v>
      </c>
      <c r="B1302" s="586"/>
      <c r="C1302" s="586"/>
      <c r="D1302" s="586"/>
      <c r="E1302" s="586"/>
      <c r="F1302" s="586"/>
      <c r="G1302" s="586"/>
      <c r="H1302" s="586"/>
      <c r="I1302" s="586"/>
      <c r="J1302" s="586"/>
      <c r="K1302" s="586"/>
      <c r="L1302" s="586"/>
      <c r="M1302" s="52"/>
      <c r="N1302" s="52"/>
      <c r="O1302" s="52"/>
      <c r="P1302" s="52"/>
      <c r="Q1302" s="52"/>
    </row>
    <row r="1303" spans="1:18" ht="13.7" customHeight="1" x14ac:dyDescent="0.2">
      <c r="A1303" s="603" t="s">
        <v>31</v>
      </c>
      <c r="B1303" s="502" t="s">
        <v>98</v>
      </c>
      <c r="C1303" s="502"/>
      <c r="D1303" s="502"/>
      <c r="E1303" s="502"/>
      <c r="F1303" s="604" t="str">
        <f>'Relatório PCP - Tabela 3'!A268</f>
        <v/>
      </c>
      <c r="G1303" s="604"/>
      <c r="H1303" s="604"/>
      <c r="I1303" s="604" t="str">
        <f>'Relatório PCP - Tabela 3'!A270</f>
        <v/>
      </c>
      <c r="J1303" s="604"/>
      <c r="K1303" s="604"/>
      <c r="L1303" s="604"/>
      <c r="M1303" s="52"/>
      <c r="N1303" s="52"/>
      <c r="O1303" s="52"/>
      <c r="P1303" s="52"/>
      <c r="Q1303" s="52"/>
    </row>
    <row r="1304" spans="1:18" ht="12.75" customHeight="1" x14ac:dyDescent="0.2">
      <c r="A1304" s="603"/>
      <c r="B1304" s="502"/>
      <c r="C1304" s="502"/>
      <c r="D1304" s="502"/>
      <c r="E1304" s="502"/>
      <c r="F1304" s="182" t="s">
        <v>40</v>
      </c>
      <c r="G1304" s="167" t="s">
        <v>40</v>
      </c>
      <c r="H1304" s="183" t="s">
        <v>523</v>
      </c>
      <c r="I1304" s="182" t="s">
        <v>40</v>
      </c>
      <c r="J1304" s="608" t="s">
        <v>40</v>
      </c>
      <c r="K1304" s="608"/>
      <c r="L1304" s="183" t="s">
        <v>523</v>
      </c>
      <c r="M1304" s="52"/>
      <c r="N1304" s="52"/>
      <c r="O1304" s="52"/>
      <c r="P1304" s="52"/>
      <c r="Q1304" s="52"/>
    </row>
    <row r="1305" spans="1:18" ht="12.75" customHeight="1" x14ac:dyDescent="0.25">
      <c r="A1305" s="603"/>
      <c r="B1305" s="502"/>
      <c r="C1305" s="502"/>
      <c r="D1305" s="502"/>
      <c r="E1305" s="502"/>
      <c r="F1305" s="184" t="s">
        <v>480</v>
      </c>
      <c r="G1305" s="168" t="s">
        <v>499</v>
      </c>
      <c r="H1305" s="185" t="s">
        <v>524</v>
      </c>
      <c r="I1305" s="184" t="s">
        <v>480</v>
      </c>
      <c r="J1305" s="606" t="s">
        <v>499</v>
      </c>
      <c r="K1305" s="606"/>
      <c r="L1305" s="185" t="s">
        <v>524</v>
      </c>
      <c r="M1305" s="52"/>
      <c r="N1305" s="52"/>
      <c r="O1305" s="52"/>
      <c r="P1305" s="52"/>
      <c r="Q1305" s="52"/>
    </row>
    <row r="1306" spans="1:18" ht="13.5" customHeight="1" x14ac:dyDescent="0.25">
      <c r="A1306" s="603"/>
      <c r="B1306" s="502"/>
      <c r="C1306" s="502"/>
      <c r="D1306" s="502"/>
      <c r="E1306" s="502"/>
      <c r="F1306" s="186" t="s">
        <v>481</v>
      </c>
      <c r="G1306" s="187" t="s">
        <v>504</v>
      </c>
      <c r="H1306" s="188" t="s">
        <v>504</v>
      </c>
      <c r="I1306" s="186" t="s">
        <v>481</v>
      </c>
      <c r="J1306" s="607" t="s">
        <v>504</v>
      </c>
      <c r="K1306" s="607"/>
      <c r="L1306" s="188" t="s">
        <v>504</v>
      </c>
      <c r="M1306" s="52"/>
      <c r="N1306" s="52"/>
      <c r="O1306" s="52"/>
      <c r="P1306" s="52"/>
      <c r="Q1306" s="52"/>
    </row>
    <row r="1307" spans="1:18" ht="13.35" customHeight="1" x14ac:dyDescent="0.2">
      <c r="A1307" s="36">
        <v>1</v>
      </c>
      <c r="B1307" s="587" t="s">
        <v>55</v>
      </c>
      <c r="C1307" s="587"/>
      <c r="D1307" s="587"/>
      <c r="E1307" s="587"/>
      <c r="F1307" s="38"/>
      <c r="G1307" s="172" t="str">
        <f>IF(F1307=0,"",(F1307/('Relatório PCP - Tabela 3'!P$268*'Relatório PCP - Tabela 3'!Q$268))*1000)</f>
        <v/>
      </c>
      <c r="H1307" s="173">
        <f>IF('Relatório PCP - Tabela 3'!F$6='PCP - Tabela 2'!E$11,'PCP - Tabela 1'!K1302,IF('Relatório PCP - Tabela 3'!F$6='PCP - Tabela 2'!I$11,'PCP - Tabela 1'!L1302,IF('Relatório PCP - Tabela 3'!F$6='PCP - Tabela 2'!M$11,'PCP - Tabela 1'!M1302,IF('Relatório PCP - Tabela 3'!F$6='PCP - Tabela 2'!Q$11,'PCP - Tabela 1'!N1302,""))))</f>
        <v>0</v>
      </c>
      <c r="I1307" s="38"/>
      <c r="J1307" s="602" t="str">
        <f>IF(I1307=0,"",(I1307/('Relatório PCP - Tabela 3'!P$270*'Relatório PCP - Tabela 3'!Q$270))*1000)</f>
        <v/>
      </c>
      <c r="K1307" s="602"/>
      <c r="L1307" s="173">
        <f>IF('Relatório PCP - Tabela 3'!F$6='PCP - Tabela 2'!E$11,'PCP - Tabela 1'!F1341,IF('Relatório PCP - Tabela 3'!F$6='PCP - Tabela 2'!I$11,'PCP - Tabela 1'!G1341,IF('Relatório PCP - Tabela 3'!F$6='PCP - Tabela 2'!M$11,'PCP - Tabela 1'!H1341,IF('Relatório PCP - Tabela 3'!F$6='PCP - Tabela 2'!Q$11,'PCP - Tabela 1'!I1341,""))))</f>
        <v>0</v>
      </c>
      <c r="M1307" s="189"/>
      <c r="N1307" s="189"/>
      <c r="O1307" s="189"/>
      <c r="P1307" s="189"/>
      <c r="Q1307" s="190">
        <f t="shared" ref="Q1307:Q1325" si="73">F1307+I1307</f>
        <v>0</v>
      </c>
      <c r="R1307" s="190"/>
    </row>
    <row r="1308" spans="1:18" ht="13.35" customHeight="1" x14ac:dyDescent="0.2">
      <c r="A1308" s="36">
        <v>2</v>
      </c>
      <c r="B1308" s="587" t="s">
        <v>57</v>
      </c>
      <c r="C1308" s="587"/>
      <c r="D1308" s="587"/>
      <c r="E1308" s="587"/>
      <c r="F1308" s="38"/>
      <c r="G1308" s="172" t="str">
        <f>IF(F1308=0,"",(F1308/('Relatório PCP - Tabela 3'!P$268*'Relatório PCP - Tabela 3'!Q$268))*1000)</f>
        <v/>
      </c>
      <c r="H1308" s="173">
        <f>IF('Relatório PCP - Tabela 3'!F$6='PCP - Tabela 2'!E$11,'PCP - Tabela 1'!K1303,IF('Relatório PCP - Tabela 3'!F$6='PCP - Tabela 2'!I$11,'PCP - Tabela 1'!L1303,IF('Relatório PCP - Tabela 3'!F$6='PCP - Tabela 2'!M$11,'PCP - Tabela 1'!M1303,IF('Relatório PCP - Tabela 3'!F$6='PCP - Tabela 2'!Q$11,'PCP - Tabela 1'!N1303,""))))</f>
        <v>0</v>
      </c>
      <c r="I1308" s="38"/>
      <c r="J1308" s="602" t="str">
        <f>IF(I1308=0,"",(I1308/('Relatório PCP - Tabela 3'!P$270*'Relatório PCP - Tabela 3'!Q$270))*1000)</f>
        <v/>
      </c>
      <c r="K1308" s="602"/>
      <c r="L1308" s="173">
        <f>IF('Relatório PCP - Tabela 3'!F$6='PCP - Tabela 2'!E$11,'PCP - Tabela 1'!F1342,IF('Relatório PCP - Tabela 3'!F$6='PCP - Tabela 2'!I$11,'PCP - Tabela 1'!G1342,IF('Relatório PCP - Tabela 3'!F$6='PCP - Tabela 2'!M$11,'PCP - Tabela 1'!H1342,IF('Relatório PCP - Tabela 3'!F$6='PCP - Tabela 2'!Q$11,'PCP - Tabela 1'!I1342,""))))</f>
        <v>0</v>
      </c>
      <c r="M1308" s="189"/>
      <c r="N1308" s="189"/>
      <c r="O1308" s="189"/>
      <c r="P1308" s="189"/>
      <c r="Q1308" s="190">
        <f t="shared" si="73"/>
        <v>0</v>
      </c>
      <c r="R1308" s="190"/>
    </row>
    <row r="1309" spans="1:18" ht="13.35" customHeight="1" x14ac:dyDescent="0.2">
      <c r="A1309" s="36">
        <v>3</v>
      </c>
      <c r="B1309" s="587" t="s">
        <v>59</v>
      </c>
      <c r="C1309" s="587"/>
      <c r="D1309" s="587"/>
      <c r="E1309" s="587"/>
      <c r="F1309" s="38"/>
      <c r="G1309" s="172" t="str">
        <f>IF(F1309=0,"",(F1309/('Relatório PCP - Tabela 3'!P$268*'Relatório PCP - Tabela 3'!Q$268))*1000)</f>
        <v/>
      </c>
      <c r="H1309" s="173">
        <f>IF('Relatório PCP - Tabela 3'!F$6='PCP - Tabela 2'!E$11,'PCP - Tabela 1'!K1304,IF('Relatório PCP - Tabela 3'!F$6='PCP - Tabela 2'!I$11,'PCP - Tabela 1'!L1304,IF('Relatório PCP - Tabela 3'!F$6='PCP - Tabela 2'!M$11,'PCP - Tabela 1'!M1304,IF('Relatório PCP - Tabela 3'!F$6='PCP - Tabela 2'!Q$11,'PCP - Tabela 1'!N1304,""))))</f>
        <v>0</v>
      </c>
      <c r="I1309" s="38"/>
      <c r="J1309" s="602" t="str">
        <f>IF(I1309=0,"",(I1309/('Relatório PCP - Tabela 3'!P$270*'Relatório PCP - Tabela 3'!Q$270))*1000)</f>
        <v/>
      </c>
      <c r="K1309" s="602"/>
      <c r="L1309" s="173">
        <f>IF('Relatório PCP - Tabela 3'!F$6='PCP - Tabela 2'!E$11,'PCP - Tabela 1'!F1343,IF('Relatório PCP - Tabela 3'!F$6='PCP - Tabela 2'!I$11,'PCP - Tabela 1'!G1343,IF('Relatório PCP - Tabela 3'!F$6='PCP - Tabela 2'!M$11,'PCP - Tabela 1'!H1343,IF('Relatório PCP - Tabela 3'!F$6='PCP - Tabela 2'!Q$11,'PCP - Tabela 1'!I1343,""))))</f>
        <v>0</v>
      </c>
      <c r="M1309" s="189"/>
      <c r="N1309" s="189"/>
      <c r="O1309" s="189"/>
      <c r="P1309" s="189"/>
      <c r="Q1309" s="190">
        <f t="shared" si="73"/>
        <v>0</v>
      </c>
      <c r="R1309" s="190"/>
    </row>
    <row r="1310" spans="1:18" ht="13.35" customHeight="1" x14ac:dyDescent="0.2">
      <c r="A1310" s="36">
        <v>4</v>
      </c>
      <c r="B1310" s="587" t="s">
        <v>61</v>
      </c>
      <c r="C1310" s="587"/>
      <c r="D1310" s="587"/>
      <c r="E1310" s="587"/>
      <c r="F1310" s="38"/>
      <c r="G1310" s="172" t="str">
        <f>IF(F1310=0,"",(F1310/('Relatório PCP - Tabela 3'!P$268*'Relatório PCP - Tabela 3'!Q$268))*1000)</f>
        <v/>
      </c>
      <c r="H1310" s="173">
        <f>IF('Relatório PCP - Tabela 3'!F$6='PCP - Tabela 2'!E$11,'PCP - Tabela 1'!K1305,IF('Relatório PCP - Tabela 3'!F$6='PCP - Tabela 2'!I$11,'PCP - Tabela 1'!L1305,IF('Relatório PCP - Tabela 3'!F$6='PCP - Tabela 2'!M$11,'PCP - Tabela 1'!M1305,IF('Relatório PCP - Tabela 3'!F$6='PCP - Tabela 2'!Q$11,'PCP - Tabela 1'!N1305,""))))</f>
        <v>0</v>
      </c>
      <c r="I1310" s="38"/>
      <c r="J1310" s="602" t="str">
        <f>IF(I1310=0,"",(I1310/('Relatório PCP - Tabela 3'!P$270*'Relatório PCP - Tabela 3'!Q$270))*1000)</f>
        <v/>
      </c>
      <c r="K1310" s="602"/>
      <c r="L1310" s="173">
        <f>IF('Relatório PCP - Tabela 3'!F$6='PCP - Tabela 2'!E$11,'PCP - Tabela 1'!F1344,IF('Relatório PCP - Tabela 3'!F$6='PCP - Tabela 2'!I$11,'PCP - Tabela 1'!G1344,IF('Relatório PCP - Tabela 3'!F$6='PCP - Tabela 2'!M$11,'PCP - Tabela 1'!H1344,IF('Relatório PCP - Tabela 3'!F$6='PCP - Tabela 2'!Q$11,'PCP - Tabela 1'!I1344,""))))</f>
        <v>0</v>
      </c>
      <c r="M1310" s="189"/>
      <c r="N1310" s="189"/>
      <c r="O1310" s="189"/>
      <c r="P1310" s="189"/>
      <c r="Q1310" s="190">
        <f t="shared" si="73"/>
        <v>0</v>
      </c>
      <c r="R1310" s="190"/>
    </row>
    <row r="1311" spans="1:18" ht="13.35" customHeight="1" x14ac:dyDescent="0.2">
      <c r="A1311" s="36">
        <v>5</v>
      </c>
      <c r="B1311" s="587" t="s">
        <v>63</v>
      </c>
      <c r="C1311" s="587"/>
      <c r="D1311" s="587"/>
      <c r="E1311" s="587"/>
      <c r="F1311" s="38"/>
      <c r="G1311" s="172" t="str">
        <f>IF(F1311=0,"",(F1311/('Relatório PCP - Tabela 3'!P$268*'Relatório PCP - Tabela 3'!Q$268))*1000)</f>
        <v/>
      </c>
      <c r="H1311" s="173">
        <f>IF('Relatório PCP - Tabela 3'!F$6='PCP - Tabela 2'!E$11,'PCP - Tabela 1'!K1306,IF('Relatório PCP - Tabela 3'!F$6='PCP - Tabela 2'!I$11,'PCP - Tabela 1'!L1306,IF('Relatório PCP - Tabela 3'!F$6='PCP - Tabela 2'!M$11,'PCP - Tabela 1'!M1306,IF('Relatório PCP - Tabela 3'!F$6='PCP - Tabela 2'!Q$11,'PCP - Tabela 1'!N1306,""))))</f>
        <v>0</v>
      </c>
      <c r="I1311" s="38"/>
      <c r="J1311" s="602" t="str">
        <f>IF(I1311=0,"",(I1311/('Relatório PCP - Tabela 3'!P$270*'Relatório PCP - Tabela 3'!Q$270))*1000)</f>
        <v/>
      </c>
      <c r="K1311" s="602"/>
      <c r="L1311" s="173">
        <f>IF('Relatório PCP - Tabela 3'!F$6='PCP - Tabela 2'!E$11,'PCP - Tabela 1'!F1345,IF('Relatório PCP - Tabela 3'!F$6='PCP - Tabela 2'!I$11,'PCP - Tabela 1'!G1345,IF('Relatório PCP - Tabela 3'!F$6='PCP - Tabela 2'!M$11,'PCP - Tabela 1'!H1345,IF('Relatório PCP - Tabela 3'!F$6='PCP - Tabela 2'!Q$11,'PCP - Tabela 1'!I1345,""))))</f>
        <v>0</v>
      </c>
      <c r="M1311" s="189"/>
      <c r="N1311" s="189"/>
      <c r="O1311" s="189"/>
      <c r="P1311" s="189"/>
      <c r="Q1311" s="190">
        <f t="shared" si="73"/>
        <v>0</v>
      </c>
      <c r="R1311" s="190"/>
    </row>
    <row r="1312" spans="1:18" ht="13.35" customHeight="1" x14ac:dyDescent="0.2">
      <c r="A1312" s="36">
        <v>6</v>
      </c>
      <c r="B1312" s="587" t="s">
        <v>65</v>
      </c>
      <c r="C1312" s="587"/>
      <c r="D1312" s="587"/>
      <c r="E1312" s="587"/>
      <c r="F1312" s="38"/>
      <c r="G1312" s="172" t="str">
        <f>IF(F1312=0,"",(F1312/('Relatório PCP - Tabela 3'!P$268*'Relatório PCP - Tabela 3'!Q$268))*1000)</f>
        <v/>
      </c>
      <c r="H1312" s="173">
        <f>IF('Relatório PCP - Tabela 3'!F$6='PCP - Tabela 2'!E$11,'PCP - Tabela 1'!K1307,IF('Relatório PCP - Tabela 3'!F$6='PCP - Tabela 2'!I$11,'PCP - Tabela 1'!L1307,IF('Relatório PCP - Tabela 3'!F$6='PCP - Tabela 2'!M$11,'PCP - Tabela 1'!M1307,IF('Relatório PCP - Tabela 3'!F$6='PCP - Tabela 2'!Q$11,'PCP - Tabela 1'!N1307,""))))</f>
        <v>0</v>
      </c>
      <c r="I1312" s="38"/>
      <c r="J1312" s="602" t="str">
        <f>IF(I1312=0,"",(I1312/('Relatório PCP - Tabela 3'!P$270*'Relatório PCP - Tabela 3'!Q$270))*1000)</f>
        <v/>
      </c>
      <c r="K1312" s="602"/>
      <c r="L1312" s="173">
        <f>IF('Relatório PCP - Tabela 3'!F$6='PCP - Tabela 2'!E$11,'PCP - Tabela 1'!F1346,IF('Relatório PCP - Tabela 3'!F$6='PCP - Tabela 2'!I$11,'PCP - Tabela 1'!G1346,IF('Relatório PCP - Tabela 3'!F$6='PCP - Tabela 2'!M$11,'PCP - Tabela 1'!H1346,IF('Relatório PCP - Tabela 3'!F$6='PCP - Tabela 2'!Q$11,'PCP - Tabela 1'!I1346,""))))</f>
        <v>0</v>
      </c>
      <c r="M1312" s="189"/>
      <c r="N1312" s="189"/>
      <c r="O1312" s="189"/>
      <c r="P1312" s="189"/>
      <c r="Q1312" s="190">
        <f t="shared" si="73"/>
        <v>0</v>
      </c>
      <c r="R1312" s="190"/>
    </row>
    <row r="1313" spans="1:18" ht="13.35" customHeight="1" x14ac:dyDescent="0.2">
      <c r="A1313" s="36">
        <v>7</v>
      </c>
      <c r="B1313" s="587" t="s">
        <v>67</v>
      </c>
      <c r="C1313" s="587"/>
      <c r="D1313" s="587"/>
      <c r="E1313" s="587"/>
      <c r="F1313" s="38"/>
      <c r="G1313" s="172" t="str">
        <f>IF(F1313=0,"",(F1313/('Relatório PCP - Tabela 3'!P$268*'Relatório PCP - Tabela 3'!Q$268))*1000)</f>
        <v/>
      </c>
      <c r="H1313" s="173">
        <f>IF('Relatório PCP - Tabela 3'!F$6='PCP - Tabela 2'!E$11,'PCP - Tabela 1'!K1308,IF('Relatório PCP - Tabela 3'!F$6='PCP - Tabela 2'!I$11,'PCP - Tabela 1'!L1308,IF('Relatório PCP - Tabela 3'!F$6='PCP - Tabela 2'!M$11,'PCP - Tabela 1'!M1308,IF('Relatório PCP - Tabela 3'!F$6='PCP - Tabela 2'!Q$11,'PCP - Tabela 1'!N1308,""))))</f>
        <v>0</v>
      </c>
      <c r="I1313" s="38"/>
      <c r="J1313" s="602" t="str">
        <f>IF(I1313=0,"",(I1313/('Relatório PCP - Tabela 3'!P$270*'Relatório PCP - Tabela 3'!Q$270))*1000)</f>
        <v/>
      </c>
      <c r="K1313" s="602"/>
      <c r="L1313" s="173">
        <f>IF('Relatório PCP - Tabela 3'!F$6='PCP - Tabela 2'!E$11,'PCP - Tabela 1'!F1347,IF('Relatório PCP - Tabela 3'!F$6='PCP - Tabela 2'!I$11,'PCP - Tabela 1'!G1347,IF('Relatório PCP - Tabela 3'!F$6='PCP - Tabela 2'!M$11,'PCP - Tabela 1'!H1347,IF('Relatório PCP - Tabela 3'!F$6='PCP - Tabela 2'!Q$11,'PCP - Tabela 1'!I1347,""))))</f>
        <v>0</v>
      </c>
      <c r="M1313" s="189"/>
      <c r="N1313" s="189"/>
      <c r="O1313" s="189"/>
      <c r="P1313" s="189"/>
      <c r="Q1313" s="190">
        <f t="shared" si="73"/>
        <v>0</v>
      </c>
      <c r="R1313" s="190"/>
    </row>
    <row r="1314" spans="1:18" ht="13.35" customHeight="1" x14ac:dyDescent="0.2">
      <c r="A1314" s="36">
        <v>8</v>
      </c>
      <c r="B1314" s="587" t="s">
        <v>69</v>
      </c>
      <c r="C1314" s="587"/>
      <c r="D1314" s="587"/>
      <c r="E1314" s="587"/>
      <c r="F1314" s="38"/>
      <c r="G1314" s="172" t="str">
        <f>IF(F1314=0,"",(F1314/('Relatório PCP - Tabela 3'!P$268*'Relatório PCP - Tabela 3'!Q$268))*1000)</f>
        <v/>
      </c>
      <c r="H1314" s="173">
        <f>IF('Relatório PCP - Tabela 3'!F$6='PCP - Tabela 2'!E$11,'PCP - Tabela 1'!K1309,IF('Relatório PCP - Tabela 3'!F$6='PCP - Tabela 2'!I$11,'PCP - Tabela 1'!L1309,IF('Relatório PCP - Tabela 3'!F$6='PCP - Tabela 2'!M$11,'PCP - Tabela 1'!M1309,IF('Relatório PCP - Tabela 3'!F$6='PCP - Tabela 2'!Q$11,'PCP - Tabela 1'!N1309,""))))</f>
        <v>0</v>
      </c>
      <c r="I1314" s="38"/>
      <c r="J1314" s="602" t="str">
        <f>IF(I1314=0,"",(I1314/('Relatório PCP - Tabela 3'!P$270*'Relatório PCP - Tabela 3'!Q$270))*1000)</f>
        <v/>
      </c>
      <c r="K1314" s="602"/>
      <c r="L1314" s="173">
        <f>IF('Relatório PCP - Tabela 3'!F$6='PCP - Tabela 2'!E$11,'PCP - Tabela 1'!F1348,IF('Relatório PCP - Tabela 3'!F$6='PCP - Tabela 2'!I$11,'PCP - Tabela 1'!G1348,IF('Relatório PCP - Tabela 3'!F$6='PCP - Tabela 2'!M$11,'PCP - Tabela 1'!H1348,IF('Relatório PCP - Tabela 3'!F$6='PCP - Tabela 2'!Q$11,'PCP - Tabela 1'!I1348,""))))</f>
        <v>0</v>
      </c>
      <c r="M1314" s="189"/>
      <c r="N1314" s="189"/>
      <c r="O1314" s="189"/>
      <c r="P1314" s="189"/>
      <c r="Q1314" s="190">
        <f t="shared" si="73"/>
        <v>0</v>
      </c>
      <c r="R1314" s="190"/>
    </row>
    <row r="1315" spans="1:18" ht="13.35" customHeight="1" x14ac:dyDescent="0.2">
      <c r="A1315" s="36">
        <v>9</v>
      </c>
      <c r="B1315" s="587" t="s">
        <v>71</v>
      </c>
      <c r="C1315" s="587"/>
      <c r="D1315" s="587"/>
      <c r="E1315" s="587"/>
      <c r="F1315" s="38"/>
      <c r="G1315" s="172" t="str">
        <f>IF(F1315=0,"",(F1315/('Relatório PCP - Tabela 3'!P$268*'Relatório PCP - Tabela 3'!Q$268))*1000)</f>
        <v/>
      </c>
      <c r="H1315" s="173">
        <f>IF('Relatório PCP - Tabela 3'!F$6='PCP - Tabela 2'!E$11,'PCP - Tabela 1'!K1310,IF('Relatório PCP - Tabela 3'!F$6='PCP - Tabela 2'!I$11,'PCP - Tabela 1'!L1310,IF('Relatório PCP - Tabela 3'!F$6='PCP - Tabela 2'!M$11,'PCP - Tabela 1'!M1310,IF('Relatório PCP - Tabela 3'!F$6='PCP - Tabela 2'!Q$11,'PCP - Tabela 1'!N1310,""))))</f>
        <v>0</v>
      </c>
      <c r="I1315" s="38"/>
      <c r="J1315" s="602" t="str">
        <f>IF(I1315=0,"",(I1315/('Relatório PCP - Tabela 3'!P$270*'Relatório PCP - Tabela 3'!Q$270))*1000)</f>
        <v/>
      </c>
      <c r="K1315" s="602"/>
      <c r="L1315" s="173">
        <f>IF('Relatório PCP - Tabela 3'!F$6='PCP - Tabela 2'!E$11,'PCP - Tabela 1'!F1349,IF('Relatório PCP - Tabela 3'!F$6='PCP - Tabela 2'!I$11,'PCP - Tabela 1'!G1349,IF('Relatório PCP - Tabela 3'!F$6='PCP - Tabela 2'!M$11,'PCP - Tabela 1'!H1349,IF('Relatório PCP - Tabela 3'!F$6='PCP - Tabela 2'!Q$11,'PCP - Tabela 1'!I1349,""))))</f>
        <v>0</v>
      </c>
      <c r="M1315" s="189"/>
      <c r="N1315" s="189"/>
      <c r="O1315" s="189"/>
      <c r="P1315" s="189"/>
      <c r="Q1315" s="190">
        <f t="shared" si="73"/>
        <v>0</v>
      </c>
      <c r="R1315" s="190"/>
    </row>
    <row r="1316" spans="1:18" ht="13.35" customHeight="1" x14ac:dyDescent="0.2">
      <c r="A1316" s="36">
        <v>10</v>
      </c>
      <c r="B1316" s="587" t="s">
        <v>73</v>
      </c>
      <c r="C1316" s="587"/>
      <c r="D1316" s="587"/>
      <c r="E1316" s="587"/>
      <c r="F1316" s="38"/>
      <c r="G1316" s="172" t="str">
        <f>IF(F1316=0,"",(F1316/('Relatório PCP - Tabela 3'!P$268*'Relatório PCP - Tabela 3'!Q$268))*1000)</f>
        <v/>
      </c>
      <c r="H1316" s="173">
        <f>IF('Relatório PCP - Tabela 3'!F$6='PCP - Tabela 2'!E$11,'PCP - Tabela 1'!K1311,IF('Relatório PCP - Tabela 3'!F$6='PCP - Tabela 2'!I$11,'PCP - Tabela 1'!L1311,IF('Relatório PCP - Tabela 3'!F$6='PCP - Tabela 2'!M$11,'PCP - Tabela 1'!M1311,IF('Relatório PCP - Tabela 3'!F$6='PCP - Tabela 2'!Q$11,'PCP - Tabela 1'!N1311,""))))</f>
        <v>0</v>
      </c>
      <c r="I1316" s="38"/>
      <c r="J1316" s="602" t="str">
        <f>IF(I1316=0,"",(I1316/('Relatório PCP - Tabela 3'!P$270*'Relatório PCP - Tabela 3'!Q$270))*1000)</f>
        <v/>
      </c>
      <c r="K1316" s="602"/>
      <c r="L1316" s="173">
        <f>IF('Relatório PCP - Tabela 3'!F$6='PCP - Tabela 2'!E$11,'PCP - Tabela 1'!F1350,IF('Relatório PCP - Tabela 3'!F$6='PCP - Tabela 2'!I$11,'PCP - Tabela 1'!G1350,IF('Relatório PCP - Tabela 3'!F$6='PCP - Tabela 2'!M$11,'PCP - Tabela 1'!H1350,IF('Relatório PCP - Tabela 3'!F$6='PCP - Tabela 2'!Q$11,'PCP - Tabela 1'!I1350,""))))</f>
        <v>0</v>
      </c>
      <c r="M1316" s="189"/>
      <c r="N1316" s="189"/>
      <c r="O1316" s="189"/>
      <c r="P1316" s="189"/>
      <c r="Q1316" s="190">
        <f t="shared" si="73"/>
        <v>0</v>
      </c>
      <c r="R1316" s="190"/>
    </row>
    <row r="1317" spans="1:18" ht="13.35" customHeight="1" x14ac:dyDescent="0.2">
      <c r="A1317" s="36">
        <v>11</v>
      </c>
      <c r="B1317" s="587" t="s">
        <v>75</v>
      </c>
      <c r="C1317" s="587"/>
      <c r="D1317" s="587"/>
      <c r="E1317" s="587"/>
      <c r="F1317" s="38"/>
      <c r="G1317" s="172" t="str">
        <f>IF(F1317=0,"",(F1317/('Relatório PCP - Tabela 3'!P$268*'Relatório PCP - Tabela 3'!Q$268))*1000)</f>
        <v/>
      </c>
      <c r="H1317" s="173">
        <f>IF('Relatório PCP - Tabela 3'!F$6='PCP - Tabela 2'!E$11,'PCP - Tabela 1'!K1312,IF('Relatório PCP - Tabela 3'!F$6='PCP - Tabela 2'!I$11,'PCP - Tabela 1'!L1312,IF('Relatório PCP - Tabela 3'!F$6='PCP - Tabela 2'!M$11,'PCP - Tabela 1'!M1312,IF('Relatório PCP - Tabela 3'!F$6='PCP - Tabela 2'!Q$11,'PCP - Tabela 1'!N1312,""))))</f>
        <v>0</v>
      </c>
      <c r="I1317" s="38"/>
      <c r="J1317" s="602" t="str">
        <f>IF(I1317=0,"",(I1317/('Relatório PCP - Tabela 3'!P$270*'Relatório PCP - Tabela 3'!Q$270))*1000)</f>
        <v/>
      </c>
      <c r="K1317" s="602"/>
      <c r="L1317" s="173">
        <f>IF('Relatório PCP - Tabela 3'!F$6='PCP - Tabela 2'!E$11,'PCP - Tabela 1'!F1351,IF('Relatório PCP - Tabela 3'!F$6='PCP - Tabela 2'!I$11,'PCP - Tabela 1'!G1351,IF('Relatório PCP - Tabela 3'!F$6='PCP - Tabela 2'!M$11,'PCP - Tabela 1'!H1351,IF('Relatório PCP - Tabela 3'!F$6='PCP - Tabela 2'!Q$11,'PCP - Tabela 1'!I1351,""))))</f>
        <v>0</v>
      </c>
      <c r="M1317" s="189"/>
      <c r="N1317" s="189"/>
      <c r="O1317" s="189"/>
      <c r="P1317" s="189"/>
      <c r="Q1317" s="190">
        <f t="shared" si="73"/>
        <v>0</v>
      </c>
      <c r="R1317" s="190"/>
    </row>
    <row r="1318" spans="1:18" ht="13.35" customHeight="1" x14ac:dyDescent="0.2">
      <c r="A1318" s="36">
        <v>12</v>
      </c>
      <c r="B1318" s="587" t="s">
        <v>77</v>
      </c>
      <c r="C1318" s="587"/>
      <c r="D1318" s="587"/>
      <c r="E1318" s="587"/>
      <c r="F1318" s="38"/>
      <c r="G1318" s="172" t="str">
        <f>IF(F1318=0,"",(F1318/('Relatório PCP - Tabela 3'!P$268*'Relatório PCP - Tabela 3'!Q$268))*1000)</f>
        <v/>
      </c>
      <c r="H1318" s="173">
        <f>IF('Relatório PCP - Tabela 3'!F$6='PCP - Tabela 2'!E$11,'PCP - Tabela 1'!K1313,IF('Relatório PCP - Tabela 3'!F$6='PCP - Tabela 2'!I$11,'PCP - Tabela 1'!L1313,IF('Relatório PCP - Tabela 3'!F$6='PCP - Tabela 2'!M$11,'PCP - Tabela 1'!M1313,IF('Relatório PCP - Tabela 3'!F$6='PCP - Tabela 2'!Q$11,'PCP - Tabela 1'!N1313,""))))</f>
        <v>0</v>
      </c>
      <c r="I1318" s="38"/>
      <c r="J1318" s="602" t="str">
        <f>IF(I1318=0,"",(I1318/('Relatório PCP - Tabela 3'!P$270*'Relatório PCP - Tabela 3'!Q$270))*1000)</f>
        <v/>
      </c>
      <c r="K1318" s="602"/>
      <c r="L1318" s="173">
        <f>IF('Relatório PCP - Tabela 3'!F$6='PCP - Tabela 2'!E$11,'PCP - Tabela 1'!F1352,IF('Relatório PCP - Tabela 3'!F$6='PCP - Tabela 2'!I$11,'PCP - Tabela 1'!G1352,IF('Relatório PCP - Tabela 3'!F$6='PCP - Tabela 2'!M$11,'PCP - Tabela 1'!H1352,IF('Relatório PCP - Tabela 3'!F$6='PCP - Tabela 2'!Q$11,'PCP - Tabela 1'!I1352,""))))</f>
        <v>0</v>
      </c>
      <c r="M1318" s="189"/>
      <c r="N1318" s="189"/>
      <c r="O1318" s="189"/>
      <c r="P1318" s="189"/>
      <c r="Q1318" s="190">
        <f t="shared" si="73"/>
        <v>0</v>
      </c>
      <c r="R1318" s="190"/>
    </row>
    <row r="1319" spans="1:18" ht="13.35" customHeight="1" x14ac:dyDescent="0.2">
      <c r="A1319" s="36">
        <v>13</v>
      </c>
      <c r="B1319" s="587" t="s">
        <v>79</v>
      </c>
      <c r="C1319" s="587"/>
      <c r="D1319" s="587"/>
      <c r="E1319" s="587"/>
      <c r="F1319" s="38"/>
      <c r="G1319" s="172" t="str">
        <f>IF(F1319=0,"",(F1319/('Relatório PCP - Tabela 3'!P$268*'Relatório PCP - Tabela 3'!Q$268))*1000)</f>
        <v/>
      </c>
      <c r="H1319" s="173">
        <f>IF('Relatório PCP - Tabela 3'!F$6='PCP - Tabela 2'!E$11,'PCP - Tabela 1'!K1314,IF('Relatório PCP - Tabela 3'!F$6='PCP - Tabela 2'!I$11,'PCP - Tabela 1'!L1314,IF('Relatório PCP - Tabela 3'!F$6='PCP - Tabela 2'!M$11,'PCP - Tabela 1'!M1314,IF('Relatório PCP - Tabela 3'!F$6='PCP - Tabela 2'!Q$11,'PCP - Tabela 1'!N1314,""))))</f>
        <v>0</v>
      </c>
      <c r="I1319" s="38"/>
      <c r="J1319" s="602" t="str">
        <f>IF(I1319=0,"",(I1319/('Relatório PCP - Tabela 3'!P$270*'Relatório PCP - Tabela 3'!Q$270))*1000)</f>
        <v/>
      </c>
      <c r="K1319" s="602"/>
      <c r="L1319" s="173">
        <f>IF('Relatório PCP - Tabela 3'!F$6='PCP - Tabela 2'!E$11,'PCP - Tabela 1'!F1353,IF('Relatório PCP - Tabela 3'!F$6='PCP - Tabela 2'!I$11,'PCP - Tabela 1'!G1353,IF('Relatório PCP - Tabela 3'!F$6='PCP - Tabela 2'!M$11,'PCP - Tabela 1'!H1353,IF('Relatório PCP - Tabela 3'!F$6='PCP - Tabela 2'!Q$11,'PCP - Tabela 1'!I1353,""))))</f>
        <v>0</v>
      </c>
      <c r="M1319" s="189"/>
      <c r="N1319" s="189"/>
      <c r="O1319" s="189"/>
      <c r="P1319" s="189"/>
      <c r="Q1319" s="190">
        <f t="shared" si="73"/>
        <v>0</v>
      </c>
      <c r="R1319" s="190"/>
    </row>
    <row r="1320" spans="1:18" ht="13.35" customHeight="1" x14ac:dyDescent="0.2">
      <c r="A1320" s="36">
        <v>14</v>
      </c>
      <c r="B1320" s="587" t="s">
        <v>81</v>
      </c>
      <c r="C1320" s="587"/>
      <c r="D1320" s="587"/>
      <c r="E1320" s="587"/>
      <c r="F1320" s="38"/>
      <c r="G1320" s="172" t="str">
        <f>IF(F1320=0,"",(F1320/('Relatório PCP - Tabela 3'!P$268*'Relatório PCP - Tabela 3'!Q$268))*1000)</f>
        <v/>
      </c>
      <c r="H1320" s="173">
        <f>IF('Relatório PCP - Tabela 3'!F$6='PCP - Tabela 2'!E$11,'PCP - Tabela 1'!K1315,IF('Relatório PCP - Tabela 3'!F$6='PCP - Tabela 2'!I$11,'PCP - Tabela 1'!L1315,IF('Relatório PCP - Tabela 3'!F$6='PCP - Tabela 2'!M$11,'PCP - Tabela 1'!M1315,IF('Relatório PCP - Tabela 3'!F$6='PCP - Tabela 2'!Q$11,'PCP - Tabela 1'!N1315,""))))</f>
        <v>0</v>
      </c>
      <c r="I1320" s="38"/>
      <c r="J1320" s="602" t="str">
        <f>IF(I1320=0,"",(I1320/('Relatório PCP - Tabela 3'!P$270*'Relatório PCP - Tabela 3'!Q$270))*1000)</f>
        <v/>
      </c>
      <c r="K1320" s="602"/>
      <c r="L1320" s="173">
        <f>IF('Relatório PCP - Tabela 3'!F$6='PCP - Tabela 2'!E$11,'PCP - Tabela 1'!F1354,IF('Relatório PCP - Tabela 3'!F$6='PCP - Tabela 2'!I$11,'PCP - Tabela 1'!G1354,IF('Relatório PCP - Tabela 3'!F$6='PCP - Tabela 2'!M$11,'PCP - Tabela 1'!H1354,IF('Relatório PCP - Tabela 3'!F$6='PCP - Tabela 2'!Q$11,'PCP - Tabela 1'!I1354,""))))</f>
        <v>0</v>
      </c>
      <c r="M1320" s="189"/>
      <c r="N1320" s="189"/>
      <c r="O1320" s="189"/>
      <c r="P1320" s="189"/>
      <c r="Q1320" s="190">
        <f t="shared" si="73"/>
        <v>0</v>
      </c>
      <c r="R1320" s="190"/>
    </row>
    <row r="1321" spans="1:18" ht="13.35" customHeight="1" x14ac:dyDescent="0.2">
      <c r="A1321" s="36">
        <v>15</v>
      </c>
      <c r="B1321" s="587" t="s">
        <v>83</v>
      </c>
      <c r="C1321" s="587"/>
      <c r="D1321" s="587"/>
      <c r="E1321" s="587"/>
      <c r="F1321" s="38"/>
      <c r="G1321" s="172" t="str">
        <f>IF(F1321=0,"",(F1321/('Relatório PCP - Tabela 3'!P$268*'Relatório PCP - Tabela 3'!Q$268))*1000)</f>
        <v/>
      </c>
      <c r="H1321" s="173">
        <f>IF('Relatório PCP - Tabela 3'!F$6='PCP - Tabela 2'!E$11,'PCP - Tabela 1'!K1316,IF('Relatório PCP - Tabela 3'!F$6='PCP - Tabela 2'!I$11,'PCP - Tabela 1'!L1316,IF('Relatório PCP - Tabela 3'!F$6='PCP - Tabela 2'!M$11,'PCP - Tabela 1'!M1316,IF('Relatório PCP - Tabela 3'!F$6='PCP - Tabela 2'!Q$11,'PCP - Tabela 1'!N1316,""))))</f>
        <v>0</v>
      </c>
      <c r="I1321" s="38"/>
      <c r="J1321" s="602" t="str">
        <f>IF(I1321=0,"",(I1321/('Relatório PCP - Tabela 3'!P$270*'Relatório PCP - Tabela 3'!Q$270))*1000)</f>
        <v/>
      </c>
      <c r="K1321" s="602"/>
      <c r="L1321" s="173">
        <f>IF('Relatório PCP - Tabela 3'!F$6='PCP - Tabela 2'!E$11,'PCP - Tabela 1'!F1355,IF('Relatório PCP - Tabela 3'!F$6='PCP - Tabela 2'!I$11,'PCP - Tabela 1'!G1355,IF('Relatório PCP - Tabela 3'!F$6='PCP - Tabela 2'!M$11,'PCP - Tabela 1'!H1355,IF('Relatório PCP - Tabela 3'!F$6='PCP - Tabela 2'!Q$11,'PCP - Tabela 1'!I1355,""))))</f>
        <v>0</v>
      </c>
      <c r="M1321" s="189"/>
      <c r="N1321" s="189"/>
      <c r="O1321" s="189"/>
      <c r="P1321" s="189"/>
      <c r="Q1321" s="190">
        <f t="shared" si="73"/>
        <v>0</v>
      </c>
      <c r="R1321" s="190"/>
    </row>
    <row r="1322" spans="1:18" ht="13.35" customHeight="1" x14ac:dyDescent="0.2">
      <c r="A1322" s="36">
        <v>16</v>
      </c>
      <c r="B1322" s="587" t="s">
        <v>85</v>
      </c>
      <c r="C1322" s="587"/>
      <c r="D1322" s="587"/>
      <c r="E1322" s="587"/>
      <c r="F1322" s="38"/>
      <c r="G1322" s="172" t="str">
        <f>IF(F1322=0,"",(F1322/('Relatório PCP - Tabela 3'!P$268*'Relatório PCP - Tabela 3'!Q$268))*1000)</f>
        <v/>
      </c>
      <c r="H1322" s="173">
        <f>IF('Relatório PCP - Tabela 3'!F$6='PCP - Tabela 2'!E$11,'PCP - Tabela 1'!K1317,IF('Relatório PCP - Tabela 3'!F$6='PCP - Tabela 2'!I$11,'PCP - Tabela 1'!L1317,IF('Relatório PCP - Tabela 3'!F$6='PCP - Tabela 2'!M$11,'PCP - Tabela 1'!M1317,IF('Relatório PCP - Tabela 3'!F$6='PCP - Tabela 2'!Q$11,'PCP - Tabela 1'!N1317,""))))</f>
        <v>0</v>
      </c>
      <c r="I1322" s="38"/>
      <c r="J1322" s="602" t="str">
        <f>IF(I1322=0,"",(I1322/('Relatório PCP - Tabela 3'!P$270*'Relatório PCP - Tabela 3'!Q$270))*1000)</f>
        <v/>
      </c>
      <c r="K1322" s="602"/>
      <c r="L1322" s="173">
        <f>IF('Relatório PCP - Tabela 3'!F$6='PCP - Tabela 2'!E$11,'PCP - Tabela 1'!F1356,IF('Relatório PCP - Tabela 3'!F$6='PCP - Tabela 2'!I$11,'PCP - Tabela 1'!G1356,IF('Relatório PCP - Tabela 3'!F$6='PCP - Tabela 2'!M$11,'PCP - Tabela 1'!H1356,IF('Relatório PCP - Tabela 3'!F$6='PCP - Tabela 2'!Q$11,'PCP - Tabela 1'!I1356,""))))</f>
        <v>0</v>
      </c>
      <c r="M1322" s="189"/>
      <c r="N1322" s="189"/>
      <c r="O1322" s="189"/>
      <c r="P1322" s="189"/>
      <c r="Q1322" s="190">
        <f t="shared" si="73"/>
        <v>0</v>
      </c>
      <c r="R1322" s="190"/>
    </row>
    <row r="1323" spans="1:18" ht="13.35" customHeight="1" x14ac:dyDescent="0.2">
      <c r="A1323" s="36">
        <v>17</v>
      </c>
      <c r="B1323" s="587" t="s">
        <v>87</v>
      </c>
      <c r="C1323" s="587"/>
      <c r="D1323" s="587"/>
      <c r="E1323" s="587"/>
      <c r="F1323" s="38"/>
      <c r="G1323" s="172" t="str">
        <f>IF(F1323=0,"",(F1323/('Relatório PCP - Tabela 3'!P$268*'Relatório PCP - Tabela 3'!Q$268))*1000)</f>
        <v/>
      </c>
      <c r="H1323" s="173">
        <f>IF('Relatório PCP - Tabela 3'!F$6='PCP - Tabela 2'!E$11,'PCP - Tabela 1'!K1318,IF('Relatório PCP - Tabela 3'!F$6='PCP - Tabela 2'!I$11,'PCP - Tabela 1'!L1318,IF('Relatório PCP - Tabela 3'!F$6='PCP - Tabela 2'!M$11,'PCP - Tabela 1'!M1318,IF('Relatório PCP - Tabela 3'!F$6='PCP - Tabela 2'!Q$11,'PCP - Tabela 1'!N1318,""))))</f>
        <v>0</v>
      </c>
      <c r="I1323" s="38"/>
      <c r="J1323" s="602" t="str">
        <f>IF(I1323=0,"",(I1323/('Relatório PCP - Tabela 3'!P$270*'Relatório PCP - Tabela 3'!Q$270))*1000)</f>
        <v/>
      </c>
      <c r="K1323" s="602"/>
      <c r="L1323" s="173">
        <f>IF('Relatório PCP - Tabela 3'!F$6='PCP - Tabela 2'!E$11,'PCP - Tabela 1'!F1357,IF('Relatório PCP - Tabela 3'!F$6='PCP - Tabela 2'!I$11,'PCP - Tabela 1'!G1357,IF('Relatório PCP - Tabela 3'!F$6='PCP - Tabela 2'!M$11,'PCP - Tabela 1'!H1357,IF('Relatório PCP - Tabela 3'!F$6='PCP - Tabela 2'!Q$11,'PCP - Tabela 1'!I1357,""))))</f>
        <v>0</v>
      </c>
      <c r="M1323" s="189"/>
      <c r="N1323" s="189"/>
      <c r="O1323" s="189"/>
      <c r="P1323" s="189"/>
      <c r="Q1323" s="190">
        <f t="shared" si="73"/>
        <v>0</v>
      </c>
      <c r="R1323" s="190"/>
    </row>
    <row r="1324" spans="1:18" ht="13.35" customHeight="1" x14ac:dyDescent="0.2">
      <c r="A1324" s="36">
        <v>18</v>
      </c>
      <c r="B1324" s="499" t="s">
        <v>89</v>
      </c>
      <c r="C1324" s="499"/>
      <c r="D1324" s="499"/>
      <c r="E1324" s="499"/>
      <c r="F1324" s="38"/>
      <c r="G1324" s="172" t="str">
        <f>IF(F1324=0,"",(F1324/('Relatório PCP - Tabela 3'!P$268*'Relatório PCP - Tabela 3'!Q$268))*1000)</f>
        <v/>
      </c>
      <c r="H1324" s="173">
        <f>IF('Relatório PCP - Tabela 3'!F$6='PCP - Tabela 2'!E$11,'PCP - Tabela 1'!K1319,IF('Relatório PCP - Tabela 3'!F$6='PCP - Tabela 2'!I$11,'PCP - Tabela 1'!L1319,IF('Relatório PCP - Tabela 3'!F$6='PCP - Tabela 2'!M$11,'PCP - Tabela 1'!M1319,IF('Relatório PCP - Tabela 3'!F$6='PCP - Tabela 2'!Q$11,'PCP - Tabela 1'!N1319,""))))</f>
        <v>0</v>
      </c>
      <c r="I1324" s="38"/>
      <c r="J1324" s="602" t="str">
        <f>IF(I1324=0,"",(I1324/('Relatório PCP - Tabela 3'!P$270*'Relatório PCP - Tabela 3'!Q$270))*1000)</f>
        <v/>
      </c>
      <c r="K1324" s="602"/>
      <c r="L1324" s="173">
        <f>IF('Relatório PCP - Tabela 3'!F$6='PCP - Tabela 2'!E$11,'PCP - Tabela 1'!F1358,IF('Relatório PCP - Tabela 3'!F$6='PCP - Tabela 2'!I$11,'PCP - Tabela 1'!G1358,IF('Relatório PCP - Tabela 3'!F$6='PCP - Tabela 2'!M$11,'PCP - Tabela 1'!H1358,IF('Relatório PCP - Tabela 3'!F$6='PCP - Tabela 2'!Q$11,'PCP - Tabela 1'!I1358,""))))</f>
        <v>0</v>
      </c>
      <c r="M1324" s="166"/>
      <c r="N1324" s="166"/>
      <c r="O1324" s="166"/>
      <c r="P1324" s="166"/>
      <c r="Q1324" s="190">
        <f t="shared" si="73"/>
        <v>0</v>
      </c>
      <c r="R1324" s="192"/>
    </row>
    <row r="1325" spans="1:18" ht="13.35" customHeight="1" x14ac:dyDescent="0.2">
      <c r="A1325" s="36">
        <v>19</v>
      </c>
      <c r="B1325" s="587" t="s">
        <v>92</v>
      </c>
      <c r="C1325" s="587"/>
      <c r="D1325" s="587"/>
      <c r="E1325" s="587"/>
      <c r="F1325" s="38"/>
      <c r="G1325" s="172" t="str">
        <f>IF(F1325=0,"",(F1325/('Relatório PCP - Tabela 3'!P$268*'Relatório PCP - Tabela 3'!Q$268))*1000)</f>
        <v/>
      </c>
      <c r="H1325" s="173">
        <f>IF('Relatório PCP - Tabela 3'!F$6='PCP - Tabela 2'!E$11,'PCP - Tabela 1'!K1320,IF('Relatório PCP - Tabela 3'!F$6='PCP - Tabela 2'!I$11,'PCP - Tabela 1'!L1320,IF('Relatório PCP - Tabela 3'!F$6='PCP - Tabela 2'!M$11,'PCP - Tabela 1'!M1320,IF('Relatório PCP - Tabela 3'!F$6='PCP - Tabela 2'!Q$11,'PCP - Tabela 1'!N1320,""))))</f>
        <v>0</v>
      </c>
      <c r="I1325" s="38"/>
      <c r="J1325" s="602" t="str">
        <f>IF(I1325=0,"",(I1325/('Relatório PCP - Tabela 3'!P$270*'Relatório PCP - Tabela 3'!Q$270))*1000)</f>
        <v/>
      </c>
      <c r="K1325" s="602"/>
      <c r="L1325" s="173">
        <f>IF('Relatório PCP - Tabela 3'!F$6='PCP - Tabela 2'!E$11,'PCP - Tabela 1'!F1359,IF('Relatório PCP - Tabela 3'!F$6='PCP - Tabela 2'!I$11,'PCP - Tabela 1'!G1359,IF('Relatório PCP - Tabela 3'!F$6='PCP - Tabela 2'!M$11,'PCP - Tabela 1'!H1359,IF('Relatório PCP - Tabela 3'!F$6='PCP - Tabela 2'!Q$11,'PCP - Tabela 1'!I1359,""))))</f>
        <v>0</v>
      </c>
      <c r="M1325" s="189"/>
      <c r="N1325" s="189"/>
      <c r="O1325" s="189"/>
      <c r="P1325" s="189"/>
      <c r="Q1325" s="190">
        <f t="shared" si="73"/>
        <v>0</v>
      </c>
      <c r="R1325" s="190"/>
    </row>
    <row r="1326" spans="1:18" ht="13.35" customHeight="1" x14ac:dyDescent="0.2">
      <c r="A1326" s="44"/>
      <c r="B1326" s="499" t="s">
        <v>220</v>
      </c>
      <c r="C1326" s="499"/>
      <c r="D1326" s="499"/>
      <c r="E1326" s="499"/>
      <c r="F1326" s="178"/>
      <c r="G1326" s="193"/>
      <c r="H1326" s="201"/>
      <c r="I1326" s="178"/>
      <c r="J1326" s="609"/>
      <c r="K1326" s="609"/>
      <c r="L1326" s="201"/>
      <c r="M1326" s="189"/>
      <c r="N1326" s="189"/>
      <c r="O1326" s="189"/>
      <c r="P1326" s="189"/>
      <c r="Q1326" s="190"/>
      <c r="R1326" s="190"/>
    </row>
    <row r="1327" spans="1:18" ht="13.35" customHeight="1" x14ac:dyDescent="0.2">
      <c r="A1327" s="36">
        <v>20</v>
      </c>
      <c r="B1327" s="600" t="str">
        <f>B1289</f>
        <v/>
      </c>
      <c r="C1327" s="600"/>
      <c r="D1327" s="600"/>
      <c r="E1327" s="600"/>
      <c r="F1327" s="38"/>
      <c r="G1327" s="172" t="str">
        <f>IF(F1327=0,"",(F1327/('Relatório PCP - Tabela 3'!P$268*'Relatório PCP - Tabela 3'!Q$268))*1000)</f>
        <v/>
      </c>
      <c r="H1327" s="173">
        <f>IF('Relatório PCP - Tabela 3'!F$6='PCP - Tabela 2'!E$11,'PCP - Tabela 1'!K1322,IF('Relatório PCP - Tabela 3'!F$6='PCP - Tabela 2'!I$11,'PCP - Tabela 1'!L1322,IF('Relatório PCP - Tabela 3'!F$6='PCP - Tabela 2'!M$11,'PCP - Tabela 1'!M1322,IF('Relatório PCP - Tabela 3'!F$6='PCP - Tabela 2'!Q$11,'PCP - Tabela 1'!N1322,""))))</f>
        <v>0</v>
      </c>
      <c r="I1327" s="38"/>
      <c r="J1327" s="602" t="str">
        <f>IF(I1327=0,"",(I1327/('Relatório PCP - Tabela 3'!P$270*'Relatório PCP - Tabela 3'!Q$270))*1000)</f>
        <v/>
      </c>
      <c r="K1327" s="602"/>
      <c r="L1327" s="173">
        <f>IF('Relatório PCP - Tabela 3'!F$6='PCP - Tabela 2'!E$11,'PCP - Tabela 1'!F1361,IF('Relatório PCP - Tabela 3'!F$6='PCP - Tabela 2'!I$11,'PCP - Tabela 1'!G1361,IF('Relatório PCP - Tabela 3'!F$6='PCP - Tabela 2'!M$11,'PCP - Tabela 1'!H1361,IF('Relatório PCP - Tabela 3'!F$6='PCP - Tabela 2'!Q$11,'PCP - Tabela 1'!I1361,""))))</f>
        <v>0</v>
      </c>
      <c r="M1327" s="189"/>
      <c r="N1327" s="189"/>
      <c r="O1327" s="189"/>
      <c r="P1327" s="189"/>
      <c r="Q1327" s="190">
        <f t="shared" ref="Q1327:Q1332" si="74">F1327+I1327</f>
        <v>0</v>
      </c>
      <c r="R1327" s="190"/>
    </row>
    <row r="1328" spans="1:18" ht="13.35" customHeight="1" x14ac:dyDescent="0.2">
      <c r="A1328" s="36">
        <v>21</v>
      </c>
      <c r="B1328" s="564" t="str">
        <f>B1290</f>
        <v/>
      </c>
      <c r="C1328" s="564"/>
      <c r="D1328" s="564"/>
      <c r="E1328" s="564"/>
      <c r="F1328" s="38"/>
      <c r="G1328" s="172" t="str">
        <f>IF(F1328=0,"",(F1328/('Relatório PCP - Tabela 3'!P$268*'Relatório PCP - Tabela 3'!Q$268))*1000)</f>
        <v/>
      </c>
      <c r="H1328" s="173">
        <f>IF('Relatório PCP - Tabela 3'!F$6='PCP - Tabela 2'!E$11,'PCP - Tabela 1'!K1323,IF('Relatório PCP - Tabela 3'!F$6='PCP - Tabela 2'!I$11,'PCP - Tabela 1'!L1323,IF('Relatório PCP - Tabela 3'!F$6='PCP - Tabela 2'!M$11,'PCP - Tabela 1'!M1323,IF('Relatório PCP - Tabela 3'!F$6='PCP - Tabela 2'!Q$11,'PCP - Tabela 1'!N1323,""))))</f>
        <v>0</v>
      </c>
      <c r="I1328" s="38"/>
      <c r="J1328" s="602" t="str">
        <f>IF(I1328=0,"",(I1328/('Relatório PCP - Tabela 3'!P$270*'Relatório PCP - Tabela 3'!Q$270))*1000)</f>
        <v/>
      </c>
      <c r="K1328" s="602"/>
      <c r="L1328" s="173">
        <f>IF('Relatório PCP - Tabela 3'!F$6='PCP - Tabela 2'!E$11,'PCP - Tabela 1'!F1362,IF('Relatório PCP - Tabela 3'!F$6='PCP - Tabela 2'!I$11,'PCP - Tabela 1'!G1362,IF('Relatório PCP - Tabela 3'!F$6='PCP - Tabela 2'!M$11,'PCP - Tabela 1'!H1362,IF('Relatório PCP - Tabela 3'!F$6='PCP - Tabela 2'!Q$11,'PCP - Tabela 1'!I1362,""))))</f>
        <v>0</v>
      </c>
      <c r="M1328" s="189"/>
      <c r="N1328" s="189"/>
      <c r="O1328" s="189"/>
      <c r="P1328" s="189"/>
      <c r="Q1328" s="190">
        <f t="shared" si="74"/>
        <v>0</v>
      </c>
      <c r="R1328" s="190"/>
    </row>
    <row r="1329" spans="1:17" ht="13.35" customHeight="1" x14ac:dyDescent="0.2">
      <c r="A1329" s="36">
        <v>22</v>
      </c>
      <c r="B1329" s="600" t="str">
        <f>B1291</f>
        <v/>
      </c>
      <c r="C1329" s="600"/>
      <c r="D1329" s="600"/>
      <c r="E1329" s="600"/>
      <c r="F1329" s="38"/>
      <c r="G1329" s="172" t="str">
        <f>IF(F1329=0,"",(F1329/('Relatório PCP - Tabela 3'!P$268*'Relatório PCP - Tabela 3'!Q$268))*1000)</f>
        <v/>
      </c>
      <c r="H1329" s="173">
        <f>IF('Relatório PCP - Tabela 3'!F$6='PCP - Tabela 2'!E$11,'PCP - Tabela 1'!K1324,IF('Relatório PCP - Tabela 3'!F$6='PCP - Tabela 2'!I$11,'PCP - Tabela 1'!L1324,IF('Relatório PCP - Tabela 3'!F$6='PCP - Tabela 2'!M$11,'PCP - Tabela 1'!M1324,IF('Relatório PCP - Tabela 3'!F$6='PCP - Tabela 2'!Q$11,'PCP - Tabela 1'!N1324,""))))</f>
        <v>0</v>
      </c>
      <c r="I1329" s="38"/>
      <c r="J1329" s="602" t="str">
        <f>IF(I1329=0,"",(I1329/('Relatório PCP - Tabela 3'!P$270*'Relatório PCP - Tabela 3'!Q$270))*1000)</f>
        <v/>
      </c>
      <c r="K1329" s="602"/>
      <c r="L1329" s="173">
        <f>IF('Relatório PCP - Tabela 3'!F$6='PCP - Tabela 2'!E$11,'PCP - Tabela 1'!F1363,IF('Relatório PCP - Tabela 3'!F$6='PCP - Tabela 2'!I$11,'PCP - Tabela 1'!G1363,IF('Relatório PCP - Tabela 3'!F$6='PCP - Tabela 2'!M$11,'PCP - Tabela 1'!H1363,IF('Relatório PCP - Tabela 3'!F$6='PCP - Tabela 2'!Q$11,'PCP - Tabela 1'!I1363,""))))</f>
        <v>0</v>
      </c>
      <c r="M1329" s="4"/>
      <c r="N1329" s="4"/>
      <c r="O1329" s="4"/>
      <c r="P1329" s="4"/>
      <c r="Q1329" s="190">
        <f t="shared" si="74"/>
        <v>0</v>
      </c>
    </row>
    <row r="1330" spans="1:17" ht="13.35" customHeight="1" x14ac:dyDescent="0.2">
      <c r="A1330" s="36">
        <v>23</v>
      </c>
      <c r="B1330" s="600" t="str">
        <f>B1292</f>
        <v/>
      </c>
      <c r="C1330" s="600"/>
      <c r="D1330" s="600"/>
      <c r="E1330" s="600"/>
      <c r="F1330" s="38"/>
      <c r="G1330" s="172" t="str">
        <f>IF(F1330=0,"",(F1330/('Relatório PCP - Tabela 3'!P$268*'Relatório PCP - Tabela 3'!Q$268))*1000)</f>
        <v/>
      </c>
      <c r="H1330" s="173">
        <f>IF('Relatório PCP - Tabela 3'!F$6='PCP - Tabela 2'!E$11,'PCP - Tabela 1'!K1325,IF('Relatório PCP - Tabela 3'!F$6='PCP - Tabela 2'!I$11,'PCP - Tabela 1'!L1325,IF('Relatório PCP - Tabela 3'!F$6='PCP - Tabela 2'!M$11,'PCP - Tabela 1'!M1325,IF('Relatório PCP - Tabela 3'!F$6='PCP - Tabela 2'!Q$11,'PCP - Tabela 1'!N1325,""))))</f>
        <v>0</v>
      </c>
      <c r="I1330" s="38"/>
      <c r="J1330" s="602" t="str">
        <f>IF(I1330=0,"",(I1330/('Relatório PCP - Tabela 3'!P$270*'Relatório PCP - Tabela 3'!Q$270))*1000)</f>
        <v/>
      </c>
      <c r="K1330" s="602"/>
      <c r="L1330" s="173">
        <f>IF('Relatório PCP - Tabela 3'!F$6='PCP - Tabela 2'!E$11,'PCP - Tabela 1'!F1364,IF('Relatório PCP - Tabela 3'!F$6='PCP - Tabela 2'!I$11,'PCP - Tabela 1'!G1364,IF('Relatório PCP - Tabela 3'!F$6='PCP - Tabela 2'!M$11,'PCP - Tabela 1'!H1364,IF('Relatório PCP - Tabela 3'!F$6='PCP - Tabela 2'!Q$11,'PCP - Tabela 1'!I1364,""))))</f>
        <v>0</v>
      </c>
      <c r="M1330" s="4"/>
      <c r="N1330" s="4"/>
      <c r="O1330" s="4"/>
      <c r="P1330" s="4"/>
      <c r="Q1330" s="190">
        <f t="shared" si="74"/>
        <v>0</v>
      </c>
    </row>
    <row r="1331" spans="1:17" ht="13.35" customHeight="1" x14ac:dyDescent="0.2">
      <c r="A1331" s="36">
        <v>24</v>
      </c>
      <c r="B1331" s="564" t="str">
        <f>B1293</f>
        <v/>
      </c>
      <c r="C1331" s="564"/>
      <c r="D1331" s="564"/>
      <c r="E1331" s="564"/>
      <c r="F1331" s="38"/>
      <c r="G1331" s="172" t="str">
        <f>IF(F1331=0,"",(F1331/('Relatório PCP - Tabela 3'!P$268*'Relatório PCP - Tabela 3'!Q$268))*1000)</f>
        <v/>
      </c>
      <c r="H1331" s="173">
        <f>IF('Relatório PCP - Tabela 3'!F$6='PCP - Tabela 2'!E$11,'PCP - Tabela 1'!K1326,IF('Relatório PCP - Tabela 3'!F$6='PCP - Tabela 2'!I$11,'PCP - Tabela 1'!L1326,IF('Relatório PCP - Tabela 3'!F$6='PCP - Tabela 2'!M$11,'PCP - Tabela 1'!M1326,IF('Relatório PCP - Tabela 3'!F$6='PCP - Tabela 2'!Q$11,'PCP - Tabela 1'!N1326,""))))</f>
        <v>0</v>
      </c>
      <c r="I1331" s="38"/>
      <c r="J1331" s="602" t="str">
        <f>IF(I1331=0,"",(I1331/('Relatório PCP - Tabela 3'!P$270*'Relatório PCP - Tabela 3'!Q$270))*1000)</f>
        <v/>
      </c>
      <c r="K1331" s="602"/>
      <c r="L1331" s="173">
        <f>IF('Relatório PCP - Tabela 3'!F$6='PCP - Tabela 2'!E$11,'PCP - Tabela 1'!F1365,IF('Relatório PCP - Tabela 3'!F$6='PCP - Tabela 2'!I$11,'PCP - Tabela 1'!G1365,IF('Relatório PCP - Tabela 3'!F$6='PCP - Tabela 2'!M$11,'PCP - Tabela 1'!H1365,IF('Relatório PCP - Tabela 3'!F$6='PCP - Tabela 2'!Q$11,'PCP - Tabela 1'!I1365,""))))</f>
        <v>0</v>
      </c>
      <c r="M1331" s="4"/>
      <c r="N1331" s="4"/>
      <c r="O1331" s="4"/>
      <c r="P1331" s="4"/>
      <c r="Q1331" s="190">
        <f t="shared" si="74"/>
        <v>0</v>
      </c>
    </row>
    <row r="1332" spans="1:17" ht="6" customHeight="1" x14ac:dyDescent="0.2">
      <c r="A1332" s="32"/>
      <c r="B1332" s="35"/>
      <c r="C1332" s="35"/>
      <c r="D1332" s="35"/>
      <c r="E1332" s="35"/>
      <c r="J1332" s="13"/>
      <c r="K1332" s="13"/>
      <c r="O1332" s="13"/>
      <c r="P1332" s="13"/>
      <c r="Q1332" s="190">
        <f t="shared" si="74"/>
        <v>0</v>
      </c>
    </row>
    <row r="1333" spans="1:17" ht="22.5" customHeight="1" x14ac:dyDescent="0.25">
      <c r="A1333" s="497" t="s">
        <v>19</v>
      </c>
      <c r="B1333" s="497"/>
      <c r="C1333" s="497"/>
      <c r="D1333" s="497"/>
      <c r="E1333" s="505" t="str">
        <f>E1295</f>
        <v>3R Petroleum</v>
      </c>
      <c r="F1333" s="505"/>
      <c r="G1333" s="505"/>
      <c r="H1333" s="505"/>
      <c r="I1333" s="505"/>
      <c r="K1333" s="486" t="s">
        <v>21</v>
      </c>
      <c r="L1333" s="486"/>
      <c r="M1333" s="486"/>
      <c r="N1333" s="486"/>
      <c r="O1333" s="486"/>
      <c r="P1333" s="158"/>
    </row>
    <row r="1334" spans="1:17" ht="6" customHeight="1" x14ac:dyDescent="0.2">
      <c r="I1334" s="22"/>
      <c r="K1334" s="22"/>
      <c r="L1334" s="22"/>
      <c r="M1334" s="22"/>
      <c r="N1334" s="22"/>
      <c r="O1334" s="22"/>
      <c r="P1334" s="22"/>
    </row>
    <row r="1335" spans="1:17" ht="16.5" customHeight="1" x14ac:dyDescent="0.2">
      <c r="A1335" s="487" t="s">
        <v>95</v>
      </c>
      <c r="B1335" s="511">
        <f>B1297</f>
        <v>5</v>
      </c>
      <c r="C1335" s="13"/>
      <c r="D1335" s="483" t="s">
        <v>250</v>
      </c>
      <c r="E1335" s="483"/>
      <c r="F1335" s="483"/>
      <c r="G1335" s="483"/>
      <c r="H1335" s="483"/>
      <c r="I1335" s="483"/>
      <c r="K1335" s="586" t="s">
        <v>222</v>
      </c>
      <c r="L1335" s="586"/>
      <c r="M1335" s="586"/>
      <c r="N1335" s="586"/>
      <c r="O1335" s="586"/>
      <c r="P1335" s="159"/>
    </row>
    <row r="1336" spans="1:17" ht="14.25" customHeight="1" x14ac:dyDescent="0.2">
      <c r="A1336" s="487"/>
      <c r="B1336" s="511"/>
      <c r="C1336" s="13"/>
      <c r="D1336" s="483" t="s">
        <v>7</v>
      </c>
      <c r="E1336" s="483"/>
      <c r="F1336" s="483"/>
      <c r="G1336" s="483" t="s">
        <v>8</v>
      </c>
      <c r="H1336" s="483"/>
      <c r="I1336" s="483"/>
    </row>
    <row r="1337" spans="1:17" ht="14.25" customHeight="1" x14ac:dyDescent="0.25">
      <c r="A1337" s="477" t="s">
        <v>4</v>
      </c>
      <c r="B1337" s="477"/>
      <c r="C1337" s="23"/>
      <c r="D1337" s="14" t="s">
        <v>9</v>
      </c>
      <c r="E1337" s="14" t="s">
        <v>10</v>
      </c>
      <c r="F1337" s="14" t="s">
        <v>11</v>
      </c>
      <c r="G1337" s="14" t="s">
        <v>9</v>
      </c>
      <c r="H1337" s="14" t="s">
        <v>10</v>
      </c>
      <c r="I1337" s="14" t="s">
        <v>11</v>
      </c>
      <c r="K1337" s="593" t="s">
        <v>223</v>
      </c>
      <c r="L1337" s="593"/>
      <c r="M1337" s="593"/>
      <c r="N1337" s="593"/>
      <c r="O1337" s="593"/>
      <c r="P1337" s="22"/>
    </row>
    <row r="1338" spans="1:17" ht="13.5" customHeight="1" x14ac:dyDescent="0.2">
      <c r="A1338" s="551">
        <f>A1300</f>
        <v>44986</v>
      </c>
      <c r="B1338" s="551"/>
      <c r="C1338" s="23"/>
      <c r="D1338" s="72">
        <f t="shared" ref="D1338:I1338" si="75">D1300</f>
        <v>2</v>
      </c>
      <c r="E1338" s="72">
        <f t="shared" si="75"/>
        <v>8</v>
      </c>
      <c r="F1338" s="73">
        <f t="shared" si="75"/>
        <v>2022</v>
      </c>
      <c r="G1338" s="72">
        <f t="shared" si="75"/>
        <v>31</v>
      </c>
      <c r="H1338" s="72">
        <f t="shared" si="75"/>
        <v>12</v>
      </c>
      <c r="I1338" s="73">
        <f t="shared" si="75"/>
        <v>2022</v>
      </c>
      <c r="K1338" s="594" t="s">
        <v>25</v>
      </c>
      <c r="L1338" s="594"/>
      <c r="M1338" s="594"/>
      <c r="N1338" s="594"/>
      <c r="O1338" s="594"/>
      <c r="P1338" s="22"/>
      <c r="Q1338" s="14" t="s">
        <v>557</v>
      </c>
    </row>
    <row r="1339" spans="1:17" ht="6" customHeight="1" x14ac:dyDescent="0.2"/>
    <row r="1340" spans="1:17" ht="16.5" customHeight="1" x14ac:dyDescent="0.2">
      <c r="A1340" s="586" t="s">
        <v>522</v>
      </c>
      <c r="B1340" s="586"/>
      <c r="C1340" s="586"/>
      <c r="D1340" s="586"/>
      <c r="E1340" s="586"/>
      <c r="F1340" s="586"/>
      <c r="G1340" s="586"/>
      <c r="H1340" s="586"/>
      <c r="I1340" s="586"/>
      <c r="J1340" s="586"/>
      <c r="K1340" s="586"/>
      <c r="L1340" s="586"/>
      <c r="M1340" s="52"/>
      <c r="N1340" s="52"/>
      <c r="O1340" s="52"/>
      <c r="P1340" s="52"/>
      <c r="Q1340" s="52"/>
    </row>
    <row r="1341" spans="1:17" ht="13.7" customHeight="1" x14ac:dyDescent="0.2">
      <c r="A1341" s="603" t="s">
        <v>31</v>
      </c>
      <c r="B1341" s="502" t="s">
        <v>98</v>
      </c>
      <c r="C1341" s="502"/>
      <c r="D1341" s="502"/>
      <c r="E1341" s="502"/>
      <c r="F1341" s="604" t="str">
        <f>'Relatório PCP - Tabela 3'!A272</f>
        <v/>
      </c>
      <c r="G1341" s="604"/>
      <c r="H1341" s="604"/>
      <c r="I1341" s="604" t="str">
        <f>'Relatório PCP - Tabela 3'!A274</f>
        <v/>
      </c>
      <c r="J1341" s="604"/>
      <c r="K1341" s="604"/>
      <c r="L1341" s="604"/>
      <c r="M1341" s="52"/>
      <c r="N1341" s="52"/>
      <c r="O1341" s="52"/>
      <c r="P1341" s="52"/>
      <c r="Q1341" s="52"/>
    </row>
    <row r="1342" spans="1:17" ht="12.75" customHeight="1" x14ac:dyDescent="0.2">
      <c r="A1342" s="603"/>
      <c r="B1342" s="502"/>
      <c r="C1342" s="502"/>
      <c r="D1342" s="502"/>
      <c r="E1342" s="502"/>
      <c r="F1342" s="182" t="s">
        <v>40</v>
      </c>
      <c r="G1342" s="167" t="s">
        <v>40</v>
      </c>
      <c r="H1342" s="183" t="s">
        <v>523</v>
      </c>
      <c r="I1342" s="182" t="s">
        <v>40</v>
      </c>
      <c r="J1342" s="608" t="s">
        <v>40</v>
      </c>
      <c r="K1342" s="608"/>
      <c r="L1342" s="183" t="s">
        <v>523</v>
      </c>
      <c r="M1342" s="52"/>
      <c r="N1342" s="52"/>
      <c r="O1342" s="52"/>
      <c r="P1342" s="52"/>
      <c r="Q1342" s="52"/>
    </row>
    <row r="1343" spans="1:17" ht="12.75" customHeight="1" x14ac:dyDescent="0.25">
      <c r="A1343" s="603"/>
      <c r="B1343" s="502"/>
      <c r="C1343" s="502"/>
      <c r="D1343" s="502"/>
      <c r="E1343" s="502"/>
      <c r="F1343" s="184" t="s">
        <v>480</v>
      </c>
      <c r="G1343" s="168" t="s">
        <v>499</v>
      </c>
      <c r="H1343" s="185" t="s">
        <v>524</v>
      </c>
      <c r="I1343" s="184" t="s">
        <v>480</v>
      </c>
      <c r="J1343" s="606" t="s">
        <v>499</v>
      </c>
      <c r="K1343" s="606"/>
      <c r="L1343" s="185" t="s">
        <v>524</v>
      </c>
      <c r="M1343" s="52"/>
      <c r="N1343" s="52"/>
      <c r="O1343" s="52"/>
      <c r="P1343" s="52"/>
      <c r="Q1343" s="52"/>
    </row>
    <row r="1344" spans="1:17" ht="13.5" customHeight="1" x14ac:dyDescent="0.25">
      <c r="A1344" s="603"/>
      <c r="B1344" s="502"/>
      <c r="C1344" s="502"/>
      <c r="D1344" s="502"/>
      <c r="E1344" s="502"/>
      <c r="F1344" s="186" t="s">
        <v>481</v>
      </c>
      <c r="G1344" s="187" t="s">
        <v>504</v>
      </c>
      <c r="H1344" s="188" t="s">
        <v>504</v>
      </c>
      <c r="I1344" s="186" t="s">
        <v>481</v>
      </c>
      <c r="J1344" s="607" t="s">
        <v>504</v>
      </c>
      <c r="K1344" s="607"/>
      <c r="L1344" s="188" t="s">
        <v>504</v>
      </c>
      <c r="M1344" s="52"/>
      <c r="N1344" s="52"/>
      <c r="O1344" s="52"/>
      <c r="P1344" s="52"/>
      <c r="Q1344" s="52"/>
    </row>
    <row r="1345" spans="1:18" ht="13.35" customHeight="1" x14ac:dyDescent="0.2">
      <c r="A1345" s="36">
        <v>1</v>
      </c>
      <c r="B1345" s="587" t="s">
        <v>55</v>
      </c>
      <c r="C1345" s="587"/>
      <c r="D1345" s="587"/>
      <c r="E1345" s="587"/>
      <c r="F1345" s="38"/>
      <c r="G1345" s="172" t="str">
        <f>IF(F1345=0,"",(F1345/('Relatório PCP - Tabela 3'!P$272*'Relatório PCP - Tabela 3'!Q$272))*1000)</f>
        <v/>
      </c>
      <c r="H1345" s="173">
        <f>IF('Relatório PCP - Tabela 3'!F$6='PCP - Tabela 2'!E$11,'PCP - Tabela 1'!K1341,IF('Relatório PCP - Tabela 3'!F$6='PCP - Tabela 2'!I$11,'PCP - Tabela 1'!L1341,IF('Relatório PCP - Tabela 3'!F$6='PCP - Tabela 2'!M$11,'PCP - Tabela 1'!M1341,IF('Relatório PCP - Tabela 3'!F$6='PCP - Tabela 2'!Q$11,'PCP - Tabela 1'!N1341,""))))</f>
        <v>0</v>
      </c>
      <c r="I1345" s="38"/>
      <c r="J1345" s="602" t="str">
        <f>IF(I1345=0,"",(I1345/('Relatório PCP - Tabela 3'!P$274*'Relatório PCP - Tabela 3'!Q$274))*1000)</f>
        <v/>
      </c>
      <c r="K1345" s="602"/>
      <c r="L1345" s="173">
        <f>IF('Relatório PCP - Tabela 3'!F$6='PCP - Tabela 2'!E$11,'PCP - Tabela 1'!F1380,IF('Relatório PCP - Tabela 3'!F$6='PCP - Tabela 2'!I$11,'PCP - Tabela 1'!G1380,IF('Relatório PCP - Tabela 3'!F$6='PCP - Tabela 2'!M$11,'PCP - Tabela 1'!H1380,IF('Relatório PCP - Tabela 3'!F$6='PCP - Tabela 2'!Q$11,'PCP - Tabela 1'!I1380,""))))</f>
        <v>0</v>
      </c>
      <c r="M1345" s="189"/>
      <c r="N1345" s="189"/>
      <c r="O1345" s="189"/>
      <c r="P1345" s="189"/>
      <c r="Q1345" s="190">
        <f t="shared" ref="Q1345:Q1363" si="76">F1345+I1345</f>
        <v>0</v>
      </c>
      <c r="R1345" s="190"/>
    </row>
    <row r="1346" spans="1:18" ht="13.35" customHeight="1" x14ac:dyDescent="0.2">
      <c r="A1346" s="36">
        <v>2</v>
      </c>
      <c r="B1346" s="587" t="s">
        <v>57</v>
      </c>
      <c r="C1346" s="587"/>
      <c r="D1346" s="587"/>
      <c r="E1346" s="587"/>
      <c r="F1346" s="38"/>
      <c r="G1346" s="172" t="str">
        <f>IF(F1346=0,"",(F1346/('Relatório PCP - Tabela 3'!P$272*'Relatório PCP - Tabela 3'!Q$272))*1000)</f>
        <v/>
      </c>
      <c r="H1346" s="173">
        <f>IF('Relatório PCP - Tabela 3'!F$6='PCP - Tabela 2'!E$11,'PCP - Tabela 1'!K1342,IF('Relatório PCP - Tabela 3'!F$6='PCP - Tabela 2'!I$11,'PCP - Tabela 1'!L1342,IF('Relatório PCP - Tabela 3'!F$6='PCP - Tabela 2'!M$11,'PCP - Tabela 1'!M1342,IF('Relatório PCP - Tabela 3'!F$6='PCP - Tabela 2'!Q$11,'PCP - Tabela 1'!N1342,""))))</f>
        <v>0</v>
      </c>
      <c r="I1346" s="38"/>
      <c r="J1346" s="602" t="str">
        <f>IF(I1346=0,"",(I1346/('Relatório PCP - Tabela 3'!P$274*'Relatório PCP - Tabela 3'!Q$274))*1000)</f>
        <v/>
      </c>
      <c r="K1346" s="602"/>
      <c r="L1346" s="173">
        <f>IF('Relatório PCP - Tabela 3'!F$6='PCP - Tabela 2'!E$11,'PCP - Tabela 1'!F1381,IF('Relatório PCP - Tabela 3'!F$6='PCP - Tabela 2'!I$11,'PCP - Tabela 1'!G1381,IF('Relatório PCP - Tabela 3'!F$6='PCP - Tabela 2'!M$11,'PCP - Tabela 1'!H1381,IF('Relatório PCP - Tabela 3'!F$6='PCP - Tabela 2'!Q$11,'PCP - Tabela 1'!I1381,""))))</f>
        <v>0</v>
      </c>
      <c r="M1346" s="189"/>
      <c r="N1346" s="189"/>
      <c r="O1346" s="189"/>
      <c r="P1346" s="189"/>
      <c r="Q1346" s="190">
        <f t="shared" si="76"/>
        <v>0</v>
      </c>
      <c r="R1346" s="190"/>
    </row>
    <row r="1347" spans="1:18" ht="13.35" customHeight="1" x14ac:dyDescent="0.2">
      <c r="A1347" s="36">
        <v>3</v>
      </c>
      <c r="B1347" s="587" t="s">
        <v>59</v>
      </c>
      <c r="C1347" s="587"/>
      <c r="D1347" s="587"/>
      <c r="E1347" s="587"/>
      <c r="F1347" s="38"/>
      <c r="G1347" s="172" t="str">
        <f>IF(F1347=0,"",(F1347/('Relatório PCP - Tabela 3'!P$272*'Relatório PCP - Tabela 3'!Q$272))*1000)</f>
        <v/>
      </c>
      <c r="H1347" s="173">
        <f>IF('Relatório PCP - Tabela 3'!F$6='PCP - Tabela 2'!E$11,'PCP - Tabela 1'!K1343,IF('Relatório PCP - Tabela 3'!F$6='PCP - Tabela 2'!I$11,'PCP - Tabela 1'!L1343,IF('Relatório PCP - Tabela 3'!F$6='PCP - Tabela 2'!M$11,'PCP - Tabela 1'!M1343,IF('Relatório PCP - Tabela 3'!F$6='PCP - Tabela 2'!Q$11,'PCP - Tabela 1'!N1343,""))))</f>
        <v>0</v>
      </c>
      <c r="I1347" s="38"/>
      <c r="J1347" s="602" t="str">
        <f>IF(I1347=0,"",(I1347/('Relatório PCP - Tabela 3'!P$274*'Relatório PCP - Tabela 3'!Q$274))*1000)</f>
        <v/>
      </c>
      <c r="K1347" s="602"/>
      <c r="L1347" s="173">
        <f>IF('Relatório PCP - Tabela 3'!F$6='PCP - Tabela 2'!E$11,'PCP - Tabela 1'!F1382,IF('Relatório PCP - Tabela 3'!F$6='PCP - Tabela 2'!I$11,'PCP - Tabela 1'!G1382,IF('Relatório PCP - Tabela 3'!F$6='PCP - Tabela 2'!M$11,'PCP - Tabela 1'!H1382,IF('Relatório PCP - Tabela 3'!F$6='PCP - Tabela 2'!Q$11,'PCP - Tabela 1'!I1382,""))))</f>
        <v>0</v>
      </c>
      <c r="M1347" s="189"/>
      <c r="N1347" s="189"/>
      <c r="O1347" s="189"/>
      <c r="P1347" s="189"/>
      <c r="Q1347" s="190">
        <f t="shared" si="76"/>
        <v>0</v>
      </c>
      <c r="R1347" s="190"/>
    </row>
    <row r="1348" spans="1:18" ht="13.35" customHeight="1" x14ac:dyDescent="0.2">
      <c r="A1348" s="36">
        <v>4</v>
      </c>
      <c r="B1348" s="587" t="s">
        <v>61</v>
      </c>
      <c r="C1348" s="587"/>
      <c r="D1348" s="587"/>
      <c r="E1348" s="587"/>
      <c r="F1348" s="38"/>
      <c r="G1348" s="172" t="str">
        <f>IF(F1348=0,"",(F1348/('Relatório PCP - Tabela 3'!P$272*'Relatório PCP - Tabela 3'!Q$272))*1000)</f>
        <v/>
      </c>
      <c r="H1348" s="173">
        <f>IF('Relatório PCP - Tabela 3'!F$6='PCP - Tabela 2'!E$11,'PCP - Tabela 1'!K1344,IF('Relatório PCP - Tabela 3'!F$6='PCP - Tabela 2'!I$11,'PCP - Tabela 1'!L1344,IF('Relatório PCP - Tabela 3'!F$6='PCP - Tabela 2'!M$11,'PCP - Tabela 1'!M1344,IF('Relatório PCP - Tabela 3'!F$6='PCP - Tabela 2'!Q$11,'PCP - Tabela 1'!N1344,""))))</f>
        <v>0</v>
      </c>
      <c r="I1348" s="38"/>
      <c r="J1348" s="602" t="str">
        <f>IF(I1348=0,"",(I1348/('Relatório PCP - Tabela 3'!P$274*'Relatório PCP - Tabela 3'!Q$274))*1000)</f>
        <v/>
      </c>
      <c r="K1348" s="602"/>
      <c r="L1348" s="173">
        <f>IF('Relatório PCP - Tabela 3'!F$6='PCP - Tabela 2'!E$11,'PCP - Tabela 1'!F1383,IF('Relatório PCP - Tabela 3'!F$6='PCP - Tabela 2'!I$11,'PCP - Tabela 1'!G1383,IF('Relatório PCP - Tabela 3'!F$6='PCP - Tabela 2'!M$11,'PCP - Tabela 1'!H1383,IF('Relatório PCP - Tabela 3'!F$6='PCP - Tabela 2'!Q$11,'PCP - Tabela 1'!I1383,""))))</f>
        <v>0</v>
      </c>
      <c r="M1348" s="189"/>
      <c r="N1348" s="189"/>
      <c r="O1348" s="189"/>
      <c r="P1348" s="189"/>
      <c r="Q1348" s="190">
        <f t="shared" si="76"/>
        <v>0</v>
      </c>
      <c r="R1348" s="190"/>
    </row>
    <row r="1349" spans="1:18" ht="13.35" customHeight="1" x14ac:dyDescent="0.2">
      <c r="A1349" s="36">
        <v>5</v>
      </c>
      <c r="B1349" s="587" t="s">
        <v>63</v>
      </c>
      <c r="C1349" s="587"/>
      <c r="D1349" s="587"/>
      <c r="E1349" s="587"/>
      <c r="F1349" s="38"/>
      <c r="G1349" s="172" t="str">
        <f>IF(F1349=0,"",(F1349/('Relatório PCP - Tabela 3'!P$272*'Relatório PCP - Tabela 3'!Q$272))*1000)</f>
        <v/>
      </c>
      <c r="H1349" s="173">
        <f>IF('Relatório PCP - Tabela 3'!F$6='PCP - Tabela 2'!E$11,'PCP - Tabela 1'!K1345,IF('Relatório PCP - Tabela 3'!F$6='PCP - Tabela 2'!I$11,'PCP - Tabela 1'!L1345,IF('Relatório PCP - Tabela 3'!F$6='PCP - Tabela 2'!M$11,'PCP - Tabela 1'!M1345,IF('Relatório PCP - Tabela 3'!F$6='PCP - Tabela 2'!Q$11,'PCP - Tabela 1'!N1345,""))))</f>
        <v>0</v>
      </c>
      <c r="I1349" s="38"/>
      <c r="J1349" s="602" t="str">
        <f>IF(I1349=0,"",(I1349/('Relatório PCP - Tabela 3'!P$274*'Relatório PCP - Tabela 3'!Q$274))*1000)</f>
        <v/>
      </c>
      <c r="K1349" s="602"/>
      <c r="L1349" s="173">
        <f>IF('Relatório PCP - Tabela 3'!F$6='PCP - Tabela 2'!E$11,'PCP - Tabela 1'!F1384,IF('Relatório PCP - Tabela 3'!F$6='PCP - Tabela 2'!I$11,'PCP - Tabela 1'!G1384,IF('Relatório PCP - Tabela 3'!F$6='PCP - Tabela 2'!M$11,'PCP - Tabela 1'!H1384,IF('Relatório PCP - Tabela 3'!F$6='PCP - Tabela 2'!Q$11,'PCP - Tabela 1'!I1384,""))))</f>
        <v>0</v>
      </c>
      <c r="M1349" s="189"/>
      <c r="N1349" s="189"/>
      <c r="O1349" s="189"/>
      <c r="P1349" s="189"/>
      <c r="Q1349" s="190">
        <f t="shared" si="76"/>
        <v>0</v>
      </c>
      <c r="R1349" s="190"/>
    </row>
    <row r="1350" spans="1:18" ht="13.35" customHeight="1" x14ac:dyDescent="0.2">
      <c r="A1350" s="36">
        <v>6</v>
      </c>
      <c r="B1350" s="587" t="s">
        <v>65</v>
      </c>
      <c r="C1350" s="587"/>
      <c r="D1350" s="587"/>
      <c r="E1350" s="587"/>
      <c r="F1350" s="38"/>
      <c r="G1350" s="172" t="str">
        <f>IF(F1350=0,"",(F1350/('Relatório PCP - Tabela 3'!P$272*'Relatório PCP - Tabela 3'!Q$272))*1000)</f>
        <v/>
      </c>
      <c r="H1350" s="173">
        <f>IF('Relatório PCP - Tabela 3'!F$6='PCP - Tabela 2'!E$11,'PCP - Tabela 1'!K1346,IF('Relatório PCP - Tabela 3'!F$6='PCP - Tabela 2'!I$11,'PCP - Tabela 1'!L1346,IF('Relatório PCP - Tabela 3'!F$6='PCP - Tabela 2'!M$11,'PCP - Tabela 1'!M1346,IF('Relatório PCP - Tabela 3'!F$6='PCP - Tabela 2'!Q$11,'PCP - Tabela 1'!N1346,""))))</f>
        <v>0</v>
      </c>
      <c r="I1350" s="38"/>
      <c r="J1350" s="602" t="str">
        <f>IF(I1350=0,"",(I1350/('Relatório PCP - Tabela 3'!P$274*'Relatório PCP - Tabela 3'!Q$274))*1000)</f>
        <v/>
      </c>
      <c r="K1350" s="602"/>
      <c r="L1350" s="173">
        <f>IF('Relatório PCP - Tabela 3'!F$6='PCP - Tabela 2'!E$11,'PCP - Tabela 1'!F1385,IF('Relatório PCP - Tabela 3'!F$6='PCP - Tabela 2'!I$11,'PCP - Tabela 1'!G1385,IF('Relatório PCP - Tabela 3'!F$6='PCP - Tabela 2'!M$11,'PCP - Tabela 1'!H1385,IF('Relatório PCP - Tabela 3'!F$6='PCP - Tabela 2'!Q$11,'PCP - Tabela 1'!I1385,""))))</f>
        <v>0</v>
      </c>
      <c r="M1350" s="189"/>
      <c r="N1350" s="189"/>
      <c r="O1350" s="189"/>
      <c r="P1350" s="189"/>
      <c r="Q1350" s="190">
        <f t="shared" si="76"/>
        <v>0</v>
      </c>
      <c r="R1350" s="190"/>
    </row>
    <row r="1351" spans="1:18" ht="13.35" customHeight="1" x14ac:dyDescent="0.2">
      <c r="A1351" s="36">
        <v>7</v>
      </c>
      <c r="B1351" s="587" t="s">
        <v>67</v>
      </c>
      <c r="C1351" s="587"/>
      <c r="D1351" s="587"/>
      <c r="E1351" s="587"/>
      <c r="F1351" s="38"/>
      <c r="G1351" s="172" t="str">
        <f>IF(F1351=0,"",(F1351/('Relatório PCP - Tabela 3'!P$272*'Relatório PCP - Tabela 3'!Q$272))*1000)</f>
        <v/>
      </c>
      <c r="H1351" s="173">
        <f>IF('Relatório PCP - Tabela 3'!F$6='PCP - Tabela 2'!E$11,'PCP - Tabela 1'!K1347,IF('Relatório PCP - Tabela 3'!F$6='PCP - Tabela 2'!I$11,'PCP - Tabela 1'!L1347,IF('Relatório PCP - Tabela 3'!F$6='PCP - Tabela 2'!M$11,'PCP - Tabela 1'!M1347,IF('Relatório PCP - Tabela 3'!F$6='PCP - Tabela 2'!Q$11,'PCP - Tabela 1'!N1347,""))))</f>
        <v>0</v>
      </c>
      <c r="I1351" s="38"/>
      <c r="J1351" s="602" t="str">
        <f>IF(I1351=0,"",(I1351/('Relatório PCP - Tabela 3'!P$274*'Relatório PCP - Tabela 3'!Q$274))*1000)</f>
        <v/>
      </c>
      <c r="K1351" s="602"/>
      <c r="L1351" s="173">
        <f>IF('Relatório PCP - Tabela 3'!F$6='PCP - Tabela 2'!E$11,'PCP - Tabela 1'!F1386,IF('Relatório PCP - Tabela 3'!F$6='PCP - Tabela 2'!I$11,'PCP - Tabela 1'!G1386,IF('Relatório PCP - Tabela 3'!F$6='PCP - Tabela 2'!M$11,'PCP - Tabela 1'!H1386,IF('Relatório PCP - Tabela 3'!F$6='PCP - Tabela 2'!Q$11,'PCP - Tabela 1'!I1386,""))))</f>
        <v>0</v>
      </c>
      <c r="M1351" s="189"/>
      <c r="N1351" s="189"/>
      <c r="O1351" s="189"/>
      <c r="P1351" s="189"/>
      <c r="Q1351" s="190">
        <f t="shared" si="76"/>
        <v>0</v>
      </c>
      <c r="R1351" s="190"/>
    </row>
    <row r="1352" spans="1:18" ht="13.35" customHeight="1" x14ac:dyDescent="0.2">
      <c r="A1352" s="36">
        <v>8</v>
      </c>
      <c r="B1352" s="587" t="s">
        <v>69</v>
      </c>
      <c r="C1352" s="587"/>
      <c r="D1352" s="587"/>
      <c r="E1352" s="587"/>
      <c r="F1352" s="38"/>
      <c r="G1352" s="172" t="str">
        <f>IF(F1352=0,"",(F1352/('Relatório PCP - Tabela 3'!P$272*'Relatório PCP - Tabela 3'!Q$272))*1000)</f>
        <v/>
      </c>
      <c r="H1352" s="173">
        <f>IF('Relatório PCP - Tabela 3'!F$6='PCP - Tabela 2'!E$11,'PCP - Tabela 1'!K1348,IF('Relatório PCP - Tabela 3'!F$6='PCP - Tabela 2'!I$11,'PCP - Tabela 1'!L1348,IF('Relatório PCP - Tabela 3'!F$6='PCP - Tabela 2'!M$11,'PCP - Tabela 1'!M1348,IF('Relatório PCP - Tabela 3'!F$6='PCP - Tabela 2'!Q$11,'PCP - Tabela 1'!N1348,""))))</f>
        <v>0</v>
      </c>
      <c r="I1352" s="38"/>
      <c r="J1352" s="602" t="str">
        <f>IF(I1352=0,"",(I1352/('Relatório PCP - Tabela 3'!P$274*'Relatório PCP - Tabela 3'!Q$274))*1000)</f>
        <v/>
      </c>
      <c r="K1352" s="602"/>
      <c r="L1352" s="173">
        <f>IF('Relatório PCP - Tabela 3'!F$6='PCP - Tabela 2'!E$11,'PCP - Tabela 1'!F1387,IF('Relatório PCP - Tabela 3'!F$6='PCP - Tabela 2'!I$11,'PCP - Tabela 1'!G1387,IF('Relatório PCP - Tabela 3'!F$6='PCP - Tabela 2'!M$11,'PCP - Tabela 1'!H1387,IF('Relatório PCP - Tabela 3'!F$6='PCP - Tabela 2'!Q$11,'PCP - Tabela 1'!I1387,""))))</f>
        <v>0</v>
      </c>
      <c r="M1352" s="189"/>
      <c r="N1352" s="189"/>
      <c r="O1352" s="189"/>
      <c r="P1352" s="189"/>
      <c r="Q1352" s="190">
        <f t="shared" si="76"/>
        <v>0</v>
      </c>
      <c r="R1352" s="190"/>
    </row>
    <row r="1353" spans="1:18" ht="13.35" customHeight="1" x14ac:dyDescent="0.2">
      <c r="A1353" s="36">
        <v>9</v>
      </c>
      <c r="B1353" s="587" t="s">
        <v>71</v>
      </c>
      <c r="C1353" s="587"/>
      <c r="D1353" s="587"/>
      <c r="E1353" s="587"/>
      <c r="F1353" s="38"/>
      <c r="G1353" s="172" t="str">
        <f>IF(F1353=0,"",(F1353/('Relatório PCP - Tabela 3'!P$272*'Relatório PCP - Tabela 3'!Q$272))*1000)</f>
        <v/>
      </c>
      <c r="H1353" s="173">
        <f>IF('Relatório PCP - Tabela 3'!F$6='PCP - Tabela 2'!E$11,'PCP - Tabela 1'!K1349,IF('Relatório PCP - Tabela 3'!F$6='PCP - Tabela 2'!I$11,'PCP - Tabela 1'!L1349,IF('Relatório PCP - Tabela 3'!F$6='PCP - Tabela 2'!M$11,'PCP - Tabela 1'!M1349,IF('Relatório PCP - Tabela 3'!F$6='PCP - Tabela 2'!Q$11,'PCP - Tabela 1'!N1349,""))))</f>
        <v>0</v>
      </c>
      <c r="I1353" s="38"/>
      <c r="J1353" s="602" t="str">
        <f>IF(I1353=0,"",(I1353/('Relatório PCP - Tabela 3'!P$274*'Relatório PCP - Tabela 3'!Q$274))*1000)</f>
        <v/>
      </c>
      <c r="K1353" s="602"/>
      <c r="L1353" s="173">
        <f>IF('Relatório PCP - Tabela 3'!F$6='PCP - Tabela 2'!E$11,'PCP - Tabela 1'!F1388,IF('Relatório PCP - Tabela 3'!F$6='PCP - Tabela 2'!I$11,'PCP - Tabela 1'!G1388,IF('Relatório PCP - Tabela 3'!F$6='PCP - Tabela 2'!M$11,'PCP - Tabela 1'!H1388,IF('Relatório PCP - Tabela 3'!F$6='PCP - Tabela 2'!Q$11,'PCP - Tabela 1'!I1388,""))))</f>
        <v>0</v>
      </c>
      <c r="M1353" s="189"/>
      <c r="N1353" s="189"/>
      <c r="O1353" s="189"/>
      <c r="P1353" s="189"/>
      <c r="Q1353" s="190">
        <f t="shared" si="76"/>
        <v>0</v>
      </c>
      <c r="R1353" s="190"/>
    </row>
    <row r="1354" spans="1:18" ht="13.35" customHeight="1" x14ac:dyDescent="0.2">
      <c r="A1354" s="36">
        <v>10</v>
      </c>
      <c r="B1354" s="587" t="s">
        <v>73</v>
      </c>
      <c r="C1354" s="587"/>
      <c r="D1354" s="587"/>
      <c r="E1354" s="587"/>
      <c r="F1354" s="38"/>
      <c r="G1354" s="172" t="str">
        <f>IF(F1354=0,"",(F1354/('Relatório PCP - Tabela 3'!P$272*'Relatório PCP - Tabela 3'!Q$272))*1000)</f>
        <v/>
      </c>
      <c r="H1354" s="173">
        <f>IF('Relatório PCP - Tabela 3'!F$6='PCP - Tabela 2'!E$11,'PCP - Tabela 1'!K1350,IF('Relatório PCP - Tabela 3'!F$6='PCP - Tabela 2'!I$11,'PCP - Tabela 1'!L1350,IF('Relatório PCP - Tabela 3'!F$6='PCP - Tabela 2'!M$11,'PCP - Tabela 1'!M1350,IF('Relatório PCP - Tabela 3'!F$6='PCP - Tabela 2'!Q$11,'PCP - Tabela 1'!N1350,""))))</f>
        <v>0</v>
      </c>
      <c r="I1354" s="38"/>
      <c r="J1354" s="602" t="str">
        <f>IF(I1354=0,"",(I1354/('Relatório PCP - Tabela 3'!P$274*'Relatório PCP - Tabela 3'!Q$274))*1000)</f>
        <v/>
      </c>
      <c r="K1354" s="602"/>
      <c r="L1354" s="173">
        <f>IF('Relatório PCP - Tabela 3'!F$6='PCP - Tabela 2'!E$11,'PCP - Tabela 1'!F1389,IF('Relatório PCP - Tabela 3'!F$6='PCP - Tabela 2'!I$11,'PCP - Tabela 1'!G1389,IF('Relatório PCP - Tabela 3'!F$6='PCP - Tabela 2'!M$11,'PCP - Tabela 1'!H1389,IF('Relatório PCP - Tabela 3'!F$6='PCP - Tabela 2'!Q$11,'PCP - Tabela 1'!I1389,""))))</f>
        <v>0</v>
      </c>
      <c r="M1354" s="189"/>
      <c r="N1354" s="189"/>
      <c r="O1354" s="189"/>
      <c r="P1354" s="189"/>
      <c r="Q1354" s="190">
        <f t="shared" si="76"/>
        <v>0</v>
      </c>
      <c r="R1354" s="190"/>
    </row>
    <row r="1355" spans="1:18" ht="13.35" customHeight="1" x14ac:dyDescent="0.2">
      <c r="A1355" s="36">
        <v>11</v>
      </c>
      <c r="B1355" s="587" t="s">
        <v>75</v>
      </c>
      <c r="C1355" s="587"/>
      <c r="D1355" s="587"/>
      <c r="E1355" s="587"/>
      <c r="F1355" s="38"/>
      <c r="G1355" s="172" t="str">
        <f>IF(F1355=0,"",(F1355/('Relatório PCP - Tabela 3'!P$272*'Relatório PCP - Tabela 3'!Q$272))*1000)</f>
        <v/>
      </c>
      <c r="H1355" s="173">
        <f>IF('Relatório PCP - Tabela 3'!F$6='PCP - Tabela 2'!E$11,'PCP - Tabela 1'!K1351,IF('Relatório PCP - Tabela 3'!F$6='PCP - Tabela 2'!I$11,'PCP - Tabela 1'!L1351,IF('Relatório PCP - Tabela 3'!F$6='PCP - Tabela 2'!M$11,'PCP - Tabela 1'!M1351,IF('Relatório PCP - Tabela 3'!F$6='PCP - Tabela 2'!Q$11,'PCP - Tabela 1'!N1351,""))))</f>
        <v>0</v>
      </c>
      <c r="I1355" s="38"/>
      <c r="J1355" s="602" t="str">
        <f>IF(I1355=0,"",(I1355/('Relatório PCP - Tabela 3'!P$274*'Relatório PCP - Tabela 3'!Q$274))*1000)</f>
        <v/>
      </c>
      <c r="K1355" s="602"/>
      <c r="L1355" s="173">
        <f>IF('Relatório PCP - Tabela 3'!F$6='PCP - Tabela 2'!E$11,'PCP - Tabela 1'!F1390,IF('Relatório PCP - Tabela 3'!F$6='PCP - Tabela 2'!I$11,'PCP - Tabela 1'!G1390,IF('Relatório PCP - Tabela 3'!F$6='PCP - Tabela 2'!M$11,'PCP - Tabela 1'!H1390,IF('Relatório PCP - Tabela 3'!F$6='PCP - Tabela 2'!Q$11,'PCP - Tabela 1'!I1390,""))))</f>
        <v>0</v>
      </c>
      <c r="M1355" s="189"/>
      <c r="N1355" s="189"/>
      <c r="O1355" s="189"/>
      <c r="P1355" s="189"/>
      <c r="Q1355" s="190">
        <f t="shared" si="76"/>
        <v>0</v>
      </c>
      <c r="R1355" s="190"/>
    </row>
    <row r="1356" spans="1:18" ht="13.35" customHeight="1" x14ac:dyDescent="0.2">
      <c r="A1356" s="36">
        <v>12</v>
      </c>
      <c r="B1356" s="587" t="s">
        <v>77</v>
      </c>
      <c r="C1356" s="587"/>
      <c r="D1356" s="587"/>
      <c r="E1356" s="587"/>
      <c r="F1356" s="38"/>
      <c r="G1356" s="172" t="str">
        <f>IF(F1356=0,"",(F1356/('Relatório PCP - Tabela 3'!P$272*'Relatório PCP - Tabela 3'!Q$272))*1000)</f>
        <v/>
      </c>
      <c r="H1356" s="173">
        <f>IF('Relatório PCP - Tabela 3'!F$6='PCP - Tabela 2'!E$11,'PCP - Tabela 1'!K1352,IF('Relatório PCP - Tabela 3'!F$6='PCP - Tabela 2'!I$11,'PCP - Tabela 1'!L1352,IF('Relatório PCP - Tabela 3'!F$6='PCP - Tabela 2'!M$11,'PCP - Tabela 1'!M1352,IF('Relatório PCP - Tabela 3'!F$6='PCP - Tabela 2'!Q$11,'PCP - Tabela 1'!N1352,""))))</f>
        <v>0</v>
      </c>
      <c r="I1356" s="38"/>
      <c r="J1356" s="602" t="str">
        <f>IF(I1356=0,"",(I1356/('Relatório PCP - Tabela 3'!P$274*'Relatório PCP - Tabela 3'!Q$274))*1000)</f>
        <v/>
      </c>
      <c r="K1356" s="602"/>
      <c r="L1356" s="173">
        <f>IF('Relatório PCP - Tabela 3'!F$6='PCP - Tabela 2'!E$11,'PCP - Tabela 1'!F1391,IF('Relatório PCP - Tabela 3'!F$6='PCP - Tabela 2'!I$11,'PCP - Tabela 1'!G1391,IF('Relatório PCP - Tabela 3'!F$6='PCP - Tabela 2'!M$11,'PCP - Tabela 1'!H1391,IF('Relatório PCP - Tabela 3'!F$6='PCP - Tabela 2'!Q$11,'PCP - Tabela 1'!I1391,""))))</f>
        <v>0</v>
      </c>
      <c r="M1356" s="189"/>
      <c r="N1356" s="189"/>
      <c r="O1356" s="189"/>
      <c r="P1356" s="189"/>
      <c r="Q1356" s="190">
        <f t="shared" si="76"/>
        <v>0</v>
      </c>
      <c r="R1356" s="190"/>
    </row>
    <row r="1357" spans="1:18" ht="13.35" customHeight="1" x14ac:dyDescent="0.2">
      <c r="A1357" s="36">
        <v>13</v>
      </c>
      <c r="B1357" s="587" t="s">
        <v>79</v>
      </c>
      <c r="C1357" s="587"/>
      <c r="D1357" s="587"/>
      <c r="E1357" s="587"/>
      <c r="F1357" s="38"/>
      <c r="G1357" s="172" t="str">
        <f>IF(F1357=0,"",(F1357/('Relatório PCP - Tabela 3'!P$272*'Relatório PCP - Tabela 3'!Q$272))*1000)</f>
        <v/>
      </c>
      <c r="H1357" s="173">
        <f>IF('Relatório PCP - Tabela 3'!F$6='PCP - Tabela 2'!E$11,'PCP - Tabela 1'!K1353,IF('Relatório PCP - Tabela 3'!F$6='PCP - Tabela 2'!I$11,'PCP - Tabela 1'!L1353,IF('Relatório PCP - Tabela 3'!F$6='PCP - Tabela 2'!M$11,'PCP - Tabela 1'!M1353,IF('Relatório PCP - Tabela 3'!F$6='PCP - Tabela 2'!Q$11,'PCP - Tabela 1'!N1353,""))))</f>
        <v>0</v>
      </c>
      <c r="I1357" s="38"/>
      <c r="J1357" s="602" t="str">
        <f>IF(I1357=0,"",(I1357/('Relatório PCP - Tabela 3'!P$274*'Relatório PCP - Tabela 3'!Q$274))*1000)</f>
        <v/>
      </c>
      <c r="K1357" s="602"/>
      <c r="L1357" s="173">
        <f>IF('Relatório PCP - Tabela 3'!F$6='PCP - Tabela 2'!E$11,'PCP - Tabela 1'!F1392,IF('Relatório PCP - Tabela 3'!F$6='PCP - Tabela 2'!I$11,'PCP - Tabela 1'!G1392,IF('Relatório PCP - Tabela 3'!F$6='PCP - Tabela 2'!M$11,'PCP - Tabela 1'!H1392,IF('Relatório PCP - Tabela 3'!F$6='PCP - Tabela 2'!Q$11,'PCP - Tabela 1'!I1392,""))))</f>
        <v>0</v>
      </c>
      <c r="M1357" s="189"/>
      <c r="N1357" s="189"/>
      <c r="O1357" s="189"/>
      <c r="P1357" s="189"/>
      <c r="Q1357" s="190">
        <f t="shared" si="76"/>
        <v>0</v>
      </c>
      <c r="R1357" s="190"/>
    </row>
    <row r="1358" spans="1:18" ht="13.35" customHeight="1" x14ac:dyDescent="0.2">
      <c r="A1358" s="36">
        <v>14</v>
      </c>
      <c r="B1358" s="587" t="s">
        <v>81</v>
      </c>
      <c r="C1358" s="587"/>
      <c r="D1358" s="587"/>
      <c r="E1358" s="587"/>
      <c r="F1358" s="38"/>
      <c r="G1358" s="172" t="str">
        <f>IF(F1358=0,"",(F1358/('Relatório PCP - Tabela 3'!P$272*'Relatório PCP - Tabela 3'!Q$272))*1000)</f>
        <v/>
      </c>
      <c r="H1358" s="173">
        <f>IF('Relatório PCP - Tabela 3'!F$6='PCP - Tabela 2'!E$11,'PCP - Tabela 1'!K1354,IF('Relatório PCP - Tabela 3'!F$6='PCP - Tabela 2'!I$11,'PCP - Tabela 1'!L1354,IF('Relatório PCP - Tabela 3'!F$6='PCP - Tabela 2'!M$11,'PCP - Tabela 1'!M1354,IF('Relatório PCP - Tabela 3'!F$6='PCP - Tabela 2'!Q$11,'PCP - Tabela 1'!N1354,""))))</f>
        <v>0</v>
      </c>
      <c r="I1358" s="38"/>
      <c r="J1358" s="602" t="str">
        <f>IF(I1358=0,"",(I1358/('Relatório PCP - Tabela 3'!P$274*'Relatório PCP - Tabela 3'!Q$274))*1000)</f>
        <v/>
      </c>
      <c r="K1358" s="602"/>
      <c r="L1358" s="173">
        <f>IF('Relatório PCP - Tabela 3'!F$6='PCP - Tabela 2'!E$11,'PCP - Tabela 1'!F1393,IF('Relatório PCP - Tabela 3'!F$6='PCP - Tabela 2'!I$11,'PCP - Tabela 1'!G1393,IF('Relatório PCP - Tabela 3'!F$6='PCP - Tabela 2'!M$11,'PCP - Tabela 1'!H1393,IF('Relatório PCP - Tabela 3'!F$6='PCP - Tabela 2'!Q$11,'PCP - Tabela 1'!I1393,""))))</f>
        <v>0</v>
      </c>
      <c r="M1358" s="189"/>
      <c r="N1358" s="189"/>
      <c r="O1358" s="189"/>
      <c r="P1358" s="189"/>
      <c r="Q1358" s="190">
        <f t="shared" si="76"/>
        <v>0</v>
      </c>
      <c r="R1358" s="190"/>
    </row>
    <row r="1359" spans="1:18" ht="13.35" customHeight="1" x14ac:dyDescent="0.2">
      <c r="A1359" s="36">
        <v>15</v>
      </c>
      <c r="B1359" s="587" t="s">
        <v>83</v>
      </c>
      <c r="C1359" s="587"/>
      <c r="D1359" s="587"/>
      <c r="E1359" s="587"/>
      <c r="F1359" s="38"/>
      <c r="G1359" s="172" t="str">
        <f>IF(F1359=0,"",(F1359/('Relatório PCP - Tabela 3'!P$272*'Relatório PCP - Tabela 3'!Q$272))*1000)</f>
        <v/>
      </c>
      <c r="H1359" s="173">
        <f>IF('Relatório PCP - Tabela 3'!F$6='PCP - Tabela 2'!E$11,'PCP - Tabela 1'!K1355,IF('Relatório PCP - Tabela 3'!F$6='PCP - Tabela 2'!I$11,'PCP - Tabela 1'!L1355,IF('Relatório PCP - Tabela 3'!F$6='PCP - Tabela 2'!M$11,'PCP - Tabela 1'!M1355,IF('Relatório PCP - Tabela 3'!F$6='PCP - Tabela 2'!Q$11,'PCP - Tabela 1'!N1355,""))))</f>
        <v>0</v>
      </c>
      <c r="I1359" s="38"/>
      <c r="J1359" s="602" t="str">
        <f>IF(I1359=0,"",(I1359/('Relatório PCP - Tabela 3'!P$274*'Relatório PCP - Tabela 3'!Q$274))*1000)</f>
        <v/>
      </c>
      <c r="K1359" s="602"/>
      <c r="L1359" s="173">
        <f>IF('Relatório PCP - Tabela 3'!F$6='PCP - Tabela 2'!E$11,'PCP - Tabela 1'!F1394,IF('Relatório PCP - Tabela 3'!F$6='PCP - Tabela 2'!I$11,'PCP - Tabela 1'!G1394,IF('Relatório PCP - Tabela 3'!F$6='PCP - Tabela 2'!M$11,'PCP - Tabela 1'!H1394,IF('Relatório PCP - Tabela 3'!F$6='PCP - Tabela 2'!Q$11,'PCP - Tabela 1'!I1394,""))))</f>
        <v>0</v>
      </c>
      <c r="M1359" s="189"/>
      <c r="N1359" s="189"/>
      <c r="O1359" s="189"/>
      <c r="P1359" s="189"/>
      <c r="Q1359" s="190">
        <f t="shared" si="76"/>
        <v>0</v>
      </c>
      <c r="R1359" s="190"/>
    </row>
    <row r="1360" spans="1:18" ht="13.35" customHeight="1" x14ac:dyDescent="0.2">
      <c r="A1360" s="36">
        <v>16</v>
      </c>
      <c r="B1360" s="587" t="s">
        <v>85</v>
      </c>
      <c r="C1360" s="587"/>
      <c r="D1360" s="587"/>
      <c r="E1360" s="587"/>
      <c r="F1360" s="38"/>
      <c r="G1360" s="172" t="str">
        <f>IF(F1360=0,"",(F1360/('Relatório PCP - Tabela 3'!P$272*'Relatório PCP - Tabela 3'!Q$272))*1000)</f>
        <v/>
      </c>
      <c r="H1360" s="173">
        <f>IF('Relatório PCP - Tabela 3'!F$6='PCP - Tabela 2'!E$11,'PCP - Tabela 1'!K1356,IF('Relatório PCP - Tabela 3'!F$6='PCP - Tabela 2'!I$11,'PCP - Tabela 1'!L1356,IF('Relatório PCP - Tabela 3'!F$6='PCP - Tabela 2'!M$11,'PCP - Tabela 1'!M1356,IF('Relatório PCP - Tabela 3'!F$6='PCP - Tabela 2'!Q$11,'PCP - Tabela 1'!N1356,""))))</f>
        <v>0</v>
      </c>
      <c r="I1360" s="38"/>
      <c r="J1360" s="602" t="str">
        <f>IF(I1360=0,"",(I1360/('Relatório PCP - Tabela 3'!P$274*'Relatório PCP - Tabela 3'!Q$274))*1000)</f>
        <v/>
      </c>
      <c r="K1360" s="602"/>
      <c r="L1360" s="173">
        <f>IF('Relatório PCP - Tabela 3'!F$6='PCP - Tabela 2'!E$11,'PCP - Tabela 1'!F1395,IF('Relatório PCP - Tabela 3'!F$6='PCP - Tabela 2'!I$11,'PCP - Tabela 1'!G1395,IF('Relatório PCP - Tabela 3'!F$6='PCP - Tabela 2'!M$11,'PCP - Tabela 1'!H1395,IF('Relatório PCP - Tabela 3'!F$6='PCP - Tabela 2'!Q$11,'PCP - Tabela 1'!I1395,""))))</f>
        <v>0</v>
      </c>
      <c r="M1360" s="189"/>
      <c r="N1360" s="189"/>
      <c r="O1360" s="189"/>
      <c r="P1360" s="189"/>
      <c r="Q1360" s="190">
        <f t="shared" si="76"/>
        <v>0</v>
      </c>
      <c r="R1360" s="190"/>
    </row>
    <row r="1361" spans="1:18" ht="13.35" customHeight="1" x14ac:dyDescent="0.2">
      <c r="A1361" s="36">
        <v>17</v>
      </c>
      <c r="B1361" s="587" t="s">
        <v>87</v>
      </c>
      <c r="C1361" s="587"/>
      <c r="D1361" s="587"/>
      <c r="E1361" s="587"/>
      <c r="F1361" s="38"/>
      <c r="G1361" s="172" t="str">
        <f>IF(F1361=0,"",(F1361/('Relatório PCP - Tabela 3'!P$272*'Relatório PCP - Tabela 3'!Q$272))*1000)</f>
        <v/>
      </c>
      <c r="H1361" s="173">
        <f>IF('Relatório PCP - Tabela 3'!F$6='PCP - Tabela 2'!E$11,'PCP - Tabela 1'!K1357,IF('Relatório PCP - Tabela 3'!F$6='PCP - Tabela 2'!I$11,'PCP - Tabela 1'!L1357,IF('Relatório PCP - Tabela 3'!F$6='PCP - Tabela 2'!M$11,'PCP - Tabela 1'!M1357,IF('Relatório PCP - Tabela 3'!F$6='PCP - Tabela 2'!Q$11,'PCP - Tabela 1'!N1357,""))))</f>
        <v>0</v>
      </c>
      <c r="I1361" s="38"/>
      <c r="J1361" s="602" t="str">
        <f>IF(I1361=0,"",(I1361/('Relatório PCP - Tabela 3'!P$274*'Relatório PCP - Tabela 3'!Q$274))*1000)</f>
        <v/>
      </c>
      <c r="K1361" s="602"/>
      <c r="L1361" s="173">
        <f>IF('Relatório PCP - Tabela 3'!F$6='PCP - Tabela 2'!E$11,'PCP - Tabela 1'!F1396,IF('Relatório PCP - Tabela 3'!F$6='PCP - Tabela 2'!I$11,'PCP - Tabela 1'!G1396,IF('Relatório PCP - Tabela 3'!F$6='PCP - Tabela 2'!M$11,'PCP - Tabela 1'!H1396,IF('Relatório PCP - Tabela 3'!F$6='PCP - Tabela 2'!Q$11,'PCP - Tabela 1'!I1396,""))))</f>
        <v>0</v>
      </c>
      <c r="M1361" s="189"/>
      <c r="N1361" s="189"/>
      <c r="O1361" s="189"/>
      <c r="P1361" s="189"/>
      <c r="Q1361" s="190">
        <f t="shared" si="76"/>
        <v>0</v>
      </c>
      <c r="R1361" s="190"/>
    </row>
    <row r="1362" spans="1:18" ht="13.35" customHeight="1" x14ac:dyDescent="0.2">
      <c r="A1362" s="36">
        <v>18</v>
      </c>
      <c r="B1362" s="499" t="s">
        <v>89</v>
      </c>
      <c r="C1362" s="499"/>
      <c r="D1362" s="499"/>
      <c r="E1362" s="499"/>
      <c r="F1362" s="38"/>
      <c r="G1362" s="172" t="str">
        <f>IF(F1362=0,"",(F1362/('Relatório PCP - Tabela 3'!P$272*'Relatório PCP - Tabela 3'!Q$272))*1000)</f>
        <v/>
      </c>
      <c r="H1362" s="173">
        <f>IF('Relatório PCP - Tabela 3'!F$6='PCP - Tabela 2'!E$11,'PCP - Tabela 1'!K1358,IF('Relatório PCP - Tabela 3'!F$6='PCP - Tabela 2'!I$11,'PCP - Tabela 1'!L1358,IF('Relatório PCP - Tabela 3'!F$6='PCP - Tabela 2'!M$11,'PCP - Tabela 1'!M1358,IF('Relatório PCP - Tabela 3'!F$6='PCP - Tabela 2'!Q$11,'PCP - Tabela 1'!N1358,""))))</f>
        <v>0</v>
      </c>
      <c r="I1362" s="38"/>
      <c r="J1362" s="602" t="str">
        <f>IF(I1362=0,"",(I1362/('Relatório PCP - Tabela 3'!P$274*'Relatório PCP - Tabela 3'!Q$274))*1000)</f>
        <v/>
      </c>
      <c r="K1362" s="602"/>
      <c r="L1362" s="173">
        <f>IF('Relatório PCP - Tabela 3'!F$6='PCP - Tabela 2'!E$11,'PCP - Tabela 1'!F1397,IF('Relatório PCP - Tabela 3'!F$6='PCP - Tabela 2'!I$11,'PCP - Tabela 1'!G1397,IF('Relatório PCP - Tabela 3'!F$6='PCP - Tabela 2'!M$11,'PCP - Tabela 1'!H1397,IF('Relatório PCP - Tabela 3'!F$6='PCP - Tabela 2'!Q$11,'PCP - Tabela 1'!I1397,""))))</f>
        <v>0</v>
      </c>
      <c r="M1362" s="166"/>
      <c r="N1362" s="166"/>
      <c r="O1362" s="166"/>
      <c r="P1362" s="166"/>
      <c r="Q1362" s="190">
        <f t="shared" si="76"/>
        <v>0</v>
      </c>
      <c r="R1362" s="192"/>
    </row>
    <row r="1363" spans="1:18" ht="13.35" customHeight="1" x14ac:dyDescent="0.2">
      <c r="A1363" s="36">
        <v>19</v>
      </c>
      <c r="B1363" s="587" t="s">
        <v>92</v>
      </c>
      <c r="C1363" s="587"/>
      <c r="D1363" s="587"/>
      <c r="E1363" s="587"/>
      <c r="F1363" s="38"/>
      <c r="G1363" s="172" t="str">
        <f>IF(F1363=0,"",(F1363/('Relatório PCP - Tabela 3'!P$272*'Relatório PCP - Tabela 3'!Q$272))*1000)</f>
        <v/>
      </c>
      <c r="H1363" s="173">
        <f>IF('Relatório PCP - Tabela 3'!F$6='PCP - Tabela 2'!E$11,'PCP - Tabela 1'!K1359,IF('Relatório PCP - Tabela 3'!F$6='PCP - Tabela 2'!I$11,'PCP - Tabela 1'!L1359,IF('Relatório PCP - Tabela 3'!F$6='PCP - Tabela 2'!M$11,'PCP - Tabela 1'!M1359,IF('Relatório PCP - Tabela 3'!F$6='PCP - Tabela 2'!Q$11,'PCP - Tabela 1'!N1359,""))))</f>
        <v>0</v>
      </c>
      <c r="I1363" s="38"/>
      <c r="J1363" s="602" t="str">
        <f>IF(I1363=0,"",(I1363/('Relatório PCP - Tabela 3'!P$274*'Relatório PCP - Tabela 3'!Q$274))*1000)</f>
        <v/>
      </c>
      <c r="K1363" s="602"/>
      <c r="L1363" s="173">
        <f>IF('Relatório PCP - Tabela 3'!F$6='PCP - Tabela 2'!E$11,'PCP - Tabela 1'!F1398,IF('Relatório PCP - Tabela 3'!F$6='PCP - Tabela 2'!I$11,'PCP - Tabela 1'!G1398,IF('Relatório PCP - Tabela 3'!F$6='PCP - Tabela 2'!M$11,'PCP - Tabela 1'!H1398,IF('Relatório PCP - Tabela 3'!F$6='PCP - Tabela 2'!Q$11,'PCP - Tabela 1'!I1398,""))))</f>
        <v>0</v>
      </c>
      <c r="M1363" s="189"/>
      <c r="N1363" s="189"/>
      <c r="O1363" s="189"/>
      <c r="P1363" s="189"/>
      <c r="Q1363" s="190">
        <f t="shared" si="76"/>
        <v>0</v>
      </c>
      <c r="R1363" s="190"/>
    </row>
    <row r="1364" spans="1:18" ht="13.35" customHeight="1" x14ac:dyDescent="0.2">
      <c r="A1364" s="44"/>
      <c r="B1364" s="499" t="s">
        <v>220</v>
      </c>
      <c r="C1364" s="499"/>
      <c r="D1364" s="499"/>
      <c r="E1364" s="499"/>
      <c r="F1364" s="178"/>
      <c r="G1364" s="193"/>
      <c r="H1364" s="201"/>
      <c r="I1364" s="178"/>
      <c r="J1364" s="605"/>
      <c r="K1364" s="605"/>
      <c r="L1364" s="180"/>
      <c r="M1364" s="189"/>
      <c r="N1364" s="189"/>
      <c r="O1364" s="189"/>
      <c r="P1364" s="189"/>
      <c r="Q1364" s="190"/>
      <c r="R1364" s="190"/>
    </row>
    <row r="1365" spans="1:18" ht="13.35" customHeight="1" x14ac:dyDescent="0.2">
      <c r="A1365" s="36">
        <v>20</v>
      </c>
      <c r="B1365" s="600" t="str">
        <f>B1327</f>
        <v/>
      </c>
      <c r="C1365" s="600"/>
      <c r="D1365" s="600"/>
      <c r="E1365" s="600"/>
      <c r="F1365" s="38"/>
      <c r="G1365" s="172" t="str">
        <f>IF(F1365=0,"",(F1365/('Relatório PCP - Tabela 3'!P$272*'Relatório PCP - Tabela 3'!Q$272))*1000)</f>
        <v/>
      </c>
      <c r="H1365" s="173">
        <f>IF('Relatório PCP - Tabela 3'!F$6='PCP - Tabela 2'!E$11,'PCP - Tabela 1'!K1361,IF('Relatório PCP - Tabela 3'!F$6='PCP - Tabela 2'!I$11,'PCP - Tabela 1'!L1361,IF('Relatório PCP - Tabela 3'!F$6='PCP - Tabela 2'!M$11,'PCP - Tabela 1'!M1361,IF('Relatório PCP - Tabela 3'!F$6='PCP - Tabela 2'!Q$11,'PCP - Tabela 1'!N1361,""))))</f>
        <v>0</v>
      </c>
      <c r="I1365" s="38"/>
      <c r="J1365" s="602" t="str">
        <f>IF(I1365=0,"",(I1365/('Relatório PCP - Tabela 3'!P$274*'Relatório PCP - Tabela 3'!Q$274))*1000)</f>
        <v/>
      </c>
      <c r="K1365" s="602"/>
      <c r="L1365" s="173">
        <f>IF('Relatório PCP - Tabela 3'!F$6='PCP - Tabela 2'!E$11,'PCP - Tabela 1'!F1400,IF('Relatório PCP - Tabela 3'!F$6='PCP - Tabela 2'!I$11,'PCP - Tabela 1'!G1400,IF('Relatório PCP - Tabela 3'!F$6='PCP - Tabela 2'!M$11,'PCP - Tabela 1'!H1400,IF('Relatório PCP - Tabela 3'!F$6='PCP - Tabela 2'!Q$11,'PCP - Tabela 1'!I1400,""))))</f>
        <v>0</v>
      </c>
      <c r="M1365" s="189"/>
      <c r="N1365" s="189"/>
      <c r="O1365" s="189"/>
      <c r="P1365" s="189"/>
      <c r="Q1365" s="190">
        <f t="shared" ref="Q1365:Q1370" si="77">F1365+I1365</f>
        <v>0</v>
      </c>
      <c r="R1365" s="190"/>
    </row>
    <row r="1366" spans="1:18" ht="13.35" customHeight="1" x14ac:dyDescent="0.2">
      <c r="A1366" s="36">
        <v>21</v>
      </c>
      <c r="B1366" s="600" t="str">
        <f>B1328</f>
        <v/>
      </c>
      <c r="C1366" s="600"/>
      <c r="D1366" s="600"/>
      <c r="E1366" s="600"/>
      <c r="F1366" s="38"/>
      <c r="G1366" s="172" t="str">
        <f>IF(F1366=0,"",(F1366/('Relatório PCP - Tabela 3'!P$272*'Relatório PCP - Tabela 3'!Q$272))*1000)</f>
        <v/>
      </c>
      <c r="H1366" s="173">
        <f>IF('Relatório PCP - Tabela 3'!F$6='PCP - Tabela 2'!E$11,'PCP - Tabela 1'!K1362,IF('Relatório PCP - Tabela 3'!F$6='PCP - Tabela 2'!I$11,'PCP - Tabela 1'!L1362,IF('Relatório PCP - Tabela 3'!F$6='PCP - Tabela 2'!M$11,'PCP - Tabela 1'!M1362,IF('Relatório PCP - Tabela 3'!F$6='PCP - Tabela 2'!Q$11,'PCP - Tabela 1'!N1362,""))))</f>
        <v>0</v>
      </c>
      <c r="I1366" s="38"/>
      <c r="J1366" s="602" t="str">
        <f>IF(I1366=0,"",(I1366/('Relatório PCP - Tabela 3'!P$274*'Relatório PCP - Tabela 3'!Q$274))*1000)</f>
        <v/>
      </c>
      <c r="K1366" s="602"/>
      <c r="L1366" s="173">
        <f>IF('Relatório PCP - Tabela 3'!F$6='PCP - Tabela 2'!E$11,'PCP - Tabela 1'!F1401,IF('Relatório PCP - Tabela 3'!F$6='PCP - Tabela 2'!I$11,'PCP - Tabela 1'!G1401,IF('Relatório PCP - Tabela 3'!F$6='PCP - Tabela 2'!M$11,'PCP - Tabela 1'!H1401,IF('Relatório PCP - Tabela 3'!F$6='PCP - Tabela 2'!Q$11,'PCP - Tabela 1'!I1401,""))))</f>
        <v>0</v>
      </c>
      <c r="M1366" s="189"/>
      <c r="N1366" s="189"/>
      <c r="O1366" s="189"/>
      <c r="P1366" s="189"/>
      <c r="Q1366" s="190">
        <f t="shared" si="77"/>
        <v>0</v>
      </c>
      <c r="R1366" s="190">
        <f>G2006+J2006</f>
        <v>0</v>
      </c>
    </row>
    <row r="1367" spans="1:18" ht="13.35" customHeight="1" x14ac:dyDescent="0.2">
      <c r="A1367" s="36">
        <v>22</v>
      </c>
      <c r="B1367" s="600" t="str">
        <f>B1329</f>
        <v/>
      </c>
      <c r="C1367" s="600"/>
      <c r="D1367" s="600"/>
      <c r="E1367" s="600"/>
      <c r="F1367" s="38"/>
      <c r="G1367" s="172" t="str">
        <f>IF(F1367=0,"",(F1367/('Relatório PCP - Tabela 3'!P$272*'Relatório PCP - Tabela 3'!Q$272))*1000)</f>
        <v/>
      </c>
      <c r="H1367" s="173">
        <f>IF('Relatório PCP - Tabela 3'!F$6='PCP - Tabela 2'!E$11,'PCP - Tabela 1'!K1363,IF('Relatório PCP - Tabela 3'!F$6='PCP - Tabela 2'!I$11,'PCP - Tabela 1'!L1363,IF('Relatório PCP - Tabela 3'!F$6='PCP - Tabela 2'!M$11,'PCP - Tabela 1'!M1363,IF('Relatório PCP - Tabela 3'!F$6='PCP - Tabela 2'!Q$11,'PCP - Tabela 1'!N1363,""))))</f>
        <v>0</v>
      </c>
      <c r="I1367" s="38"/>
      <c r="J1367" s="602" t="str">
        <f>IF(I1367=0,"",(I1367/('Relatório PCP - Tabela 3'!P$274*'Relatório PCP - Tabela 3'!Q$274))*1000)</f>
        <v/>
      </c>
      <c r="K1367" s="602"/>
      <c r="L1367" s="173">
        <f>IF('Relatório PCP - Tabela 3'!F$6='PCP - Tabela 2'!E$11,'PCP - Tabela 1'!F1402,IF('Relatório PCP - Tabela 3'!F$6='PCP - Tabela 2'!I$11,'PCP - Tabela 1'!G1402,IF('Relatório PCP - Tabela 3'!F$6='PCP - Tabela 2'!M$11,'PCP - Tabela 1'!H1402,IF('Relatório PCP - Tabela 3'!F$6='PCP - Tabela 2'!Q$11,'PCP - Tabela 1'!I1402,""))))</f>
        <v>0</v>
      </c>
      <c r="M1367" s="4"/>
      <c r="N1367" s="4"/>
      <c r="O1367" s="4"/>
      <c r="P1367" s="4"/>
      <c r="Q1367" s="190">
        <f t="shared" si="77"/>
        <v>0</v>
      </c>
    </row>
    <row r="1368" spans="1:18" ht="13.35" customHeight="1" x14ac:dyDescent="0.2">
      <c r="A1368" s="36">
        <v>23</v>
      </c>
      <c r="B1368" s="600" t="str">
        <f>B1330</f>
        <v/>
      </c>
      <c r="C1368" s="600"/>
      <c r="D1368" s="600"/>
      <c r="E1368" s="600"/>
      <c r="F1368" s="38"/>
      <c r="G1368" s="172" t="str">
        <f>IF(F1368=0,"",(F1368/('Relatório PCP - Tabela 3'!P$272*'Relatório PCP - Tabela 3'!Q$272))*1000)</f>
        <v/>
      </c>
      <c r="H1368" s="173">
        <f>IF('Relatório PCP - Tabela 3'!F$6='PCP - Tabela 2'!E$11,'PCP - Tabela 1'!K1364,IF('Relatório PCP - Tabela 3'!F$6='PCP - Tabela 2'!I$11,'PCP - Tabela 1'!L1364,IF('Relatório PCP - Tabela 3'!F$6='PCP - Tabela 2'!M$11,'PCP - Tabela 1'!M1364,IF('Relatório PCP - Tabela 3'!F$6='PCP - Tabela 2'!Q$11,'PCP - Tabela 1'!N1364,""))))</f>
        <v>0</v>
      </c>
      <c r="I1368" s="38"/>
      <c r="J1368" s="602" t="str">
        <f>IF(I1368=0,"",(I1368/('Relatório PCP - Tabela 3'!P$274*'Relatório PCP - Tabela 3'!Q$274))*1000)</f>
        <v/>
      </c>
      <c r="K1368" s="602"/>
      <c r="L1368" s="173">
        <f>IF('Relatório PCP - Tabela 3'!F$6='PCP - Tabela 2'!E$11,'PCP - Tabela 1'!F1403,IF('Relatório PCP - Tabela 3'!F$6='PCP - Tabela 2'!I$11,'PCP - Tabela 1'!G1403,IF('Relatório PCP - Tabela 3'!F$6='PCP - Tabela 2'!M$11,'PCP - Tabela 1'!H1403,IF('Relatório PCP - Tabela 3'!F$6='PCP - Tabela 2'!Q$11,'PCP - Tabela 1'!I1403,""))))</f>
        <v>0</v>
      </c>
      <c r="M1368" s="4"/>
      <c r="N1368" s="4"/>
      <c r="O1368" s="4"/>
      <c r="P1368" s="4"/>
      <c r="Q1368" s="190">
        <f t="shared" si="77"/>
        <v>0</v>
      </c>
    </row>
    <row r="1369" spans="1:18" ht="13.35" customHeight="1" x14ac:dyDescent="0.2">
      <c r="A1369" s="36">
        <v>24</v>
      </c>
      <c r="B1369" s="564" t="str">
        <f>B1331</f>
        <v/>
      </c>
      <c r="C1369" s="564"/>
      <c r="D1369" s="564"/>
      <c r="E1369" s="564"/>
      <c r="F1369" s="38"/>
      <c r="G1369" s="172" t="str">
        <f>IF(F1369=0,"",(F1369/('Relatório PCP - Tabela 3'!P$272*'Relatório PCP - Tabela 3'!Q$272))*1000)</f>
        <v/>
      </c>
      <c r="H1369" s="173">
        <f>IF('Relatório PCP - Tabela 3'!F$6='PCP - Tabela 2'!E$11,'PCP - Tabela 1'!K1365,IF('Relatório PCP - Tabela 3'!F$6='PCP - Tabela 2'!I$11,'PCP - Tabela 1'!L1365,IF('Relatório PCP - Tabela 3'!F$6='PCP - Tabela 2'!M$11,'PCP - Tabela 1'!M1365,IF('Relatório PCP - Tabela 3'!F$6='PCP - Tabela 2'!Q$11,'PCP - Tabela 1'!N1365,""))))</f>
        <v>0</v>
      </c>
      <c r="I1369" s="38"/>
      <c r="J1369" s="602" t="str">
        <f>IF(I1369=0,"",(I1369/('Relatório PCP - Tabela 3'!P$274*'Relatório PCP - Tabela 3'!Q$274))*1000)</f>
        <v/>
      </c>
      <c r="K1369" s="602"/>
      <c r="L1369" s="173">
        <f>IF('Relatório PCP - Tabela 3'!F$6='PCP - Tabela 2'!E$11,'PCP - Tabela 1'!F1404,IF('Relatório PCP - Tabela 3'!F$6='PCP - Tabela 2'!I$11,'PCP - Tabela 1'!G1404,IF('Relatório PCP - Tabela 3'!F$6='PCP - Tabela 2'!M$11,'PCP - Tabela 1'!H1404,IF('Relatório PCP - Tabela 3'!F$6='PCP - Tabela 2'!Q$11,'PCP - Tabela 1'!I1404,""))))</f>
        <v>0</v>
      </c>
      <c r="M1369" s="4"/>
      <c r="N1369" s="4"/>
      <c r="O1369" s="4"/>
      <c r="P1369" s="4"/>
      <c r="Q1369" s="190">
        <f t="shared" si="77"/>
        <v>0</v>
      </c>
    </row>
    <row r="1370" spans="1:18" ht="6" customHeight="1" x14ac:dyDescent="0.2">
      <c r="A1370" s="32"/>
      <c r="B1370" s="35"/>
      <c r="C1370" s="35"/>
      <c r="D1370" s="35"/>
      <c r="E1370" s="35"/>
      <c r="J1370" s="195" t="str">
        <f>IF(I1370=0,"",(I1370/('Relatório PCP - Tabela 3'!P$274*'Relatório PCP - Tabela 3'!Q$274))*1000)</f>
        <v/>
      </c>
      <c r="K1370" s="196"/>
      <c r="O1370" s="13"/>
      <c r="P1370" s="13"/>
      <c r="Q1370" s="190">
        <f t="shared" si="77"/>
        <v>0</v>
      </c>
    </row>
    <row r="1371" spans="1:18" ht="22.5" customHeight="1" x14ac:dyDescent="0.25">
      <c r="A1371" s="497" t="s">
        <v>19</v>
      </c>
      <c r="B1371" s="497"/>
      <c r="C1371" s="497"/>
      <c r="D1371" s="497"/>
      <c r="E1371" s="505" t="str">
        <f>E1333</f>
        <v>3R Petroleum</v>
      </c>
      <c r="F1371" s="505"/>
      <c r="G1371" s="505"/>
      <c r="H1371" s="505"/>
      <c r="I1371" s="505"/>
      <c r="K1371" s="486" t="s">
        <v>21</v>
      </c>
      <c r="L1371" s="486"/>
      <c r="M1371" s="486"/>
      <c r="N1371" s="486"/>
      <c r="O1371" s="486"/>
      <c r="P1371" s="158"/>
    </row>
    <row r="1372" spans="1:18" ht="6" customHeight="1" x14ac:dyDescent="0.2">
      <c r="I1372" s="22"/>
      <c r="K1372" s="22"/>
      <c r="L1372" s="22"/>
      <c r="M1372" s="22"/>
      <c r="N1372" s="22"/>
      <c r="O1372" s="22"/>
      <c r="P1372" s="22"/>
    </row>
    <row r="1373" spans="1:18" ht="16.5" customHeight="1" x14ac:dyDescent="0.2">
      <c r="A1373" s="487" t="s">
        <v>95</v>
      </c>
      <c r="B1373" s="511">
        <f>B1335</f>
        <v>5</v>
      </c>
      <c r="C1373" s="13"/>
      <c r="D1373" s="483" t="s">
        <v>250</v>
      </c>
      <c r="E1373" s="483"/>
      <c r="F1373" s="483"/>
      <c r="G1373" s="483"/>
      <c r="H1373" s="483"/>
      <c r="I1373" s="483"/>
      <c r="K1373" s="586" t="s">
        <v>222</v>
      </c>
      <c r="L1373" s="586"/>
      <c r="M1373" s="586"/>
      <c r="N1373" s="586"/>
      <c r="O1373" s="586"/>
      <c r="P1373" s="159"/>
    </row>
    <row r="1374" spans="1:18" ht="14.25" customHeight="1" x14ac:dyDescent="0.2">
      <c r="A1374" s="487"/>
      <c r="B1374" s="511"/>
      <c r="C1374" s="13"/>
      <c r="D1374" s="483" t="s">
        <v>7</v>
      </c>
      <c r="E1374" s="483"/>
      <c r="F1374" s="483"/>
      <c r="G1374" s="483" t="s">
        <v>8</v>
      </c>
      <c r="H1374" s="483"/>
      <c r="I1374" s="483"/>
    </row>
    <row r="1375" spans="1:18" ht="14.25" customHeight="1" x14ac:dyDescent="0.25">
      <c r="A1375" s="477" t="s">
        <v>4</v>
      </c>
      <c r="B1375" s="477"/>
      <c r="C1375" s="23"/>
      <c r="D1375" s="14" t="s">
        <v>9</v>
      </c>
      <c r="E1375" s="14" t="s">
        <v>10</v>
      </c>
      <c r="F1375" s="14" t="s">
        <v>11</v>
      </c>
      <c r="G1375" s="14" t="s">
        <v>9</v>
      </c>
      <c r="H1375" s="14" t="s">
        <v>10</v>
      </c>
      <c r="I1375" s="14" t="s">
        <v>11</v>
      </c>
      <c r="K1375" s="593" t="s">
        <v>223</v>
      </c>
      <c r="L1375" s="593"/>
      <c r="M1375" s="593"/>
      <c r="N1375" s="593"/>
      <c r="O1375" s="593"/>
      <c r="P1375" s="22"/>
    </row>
    <row r="1376" spans="1:18" ht="13.5" customHeight="1" x14ac:dyDescent="0.2">
      <c r="A1376" s="551">
        <f>A1338</f>
        <v>44986</v>
      </c>
      <c r="B1376" s="551"/>
      <c r="C1376" s="23"/>
      <c r="D1376" s="72">
        <f t="shared" ref="D1376:I1376" si="78">D1338</f>
        <v>2</v>
      </c>
      <c r="E1376" s="72">
        <f t="shared" si="78"/>
        <v>8</v>
      </c>
      <c r="F1376" s="73">
        <f t="shared" si="78"/>
        <v>2022</v>
      </c>
      <c r="G1376" s="72">
        <f t="shared" si="78"/>
        <v>31</v>
      </c>
      <c r="H1376" s="72">
        <f t="shared" si="78"/>
        <v>12</v>
      </c>
      <c r="I1376" s="73">
        <f t="shared" si="78"/>
        <v>2022</v>
      </c>
      <c r="K1376" s="594" t="s">
        <v>25</v>
      </c>
      <c r="L1376" s="594"/>
      <c r="M1376" s="594"/>
      <c r="N1376" s="594"/>
      <c r="O1376" s="594"/>
      <c r="P1376" s="22"/>
      <c r="Q1376" s="14" t="s">
        <v>558</v>
      </c>
    </row>
    <row r="1377" spans="1:18" ht="6" customHeight="1" x14ac:dyDescent="0.2"/>
    <row r="1378" spans="1:18" ht="16.5" customHeight="1" x14ac:dyDescent="0.2">
      <c r="A1378" s="586" t="s">
        <v>522</v>
      </c>
      <c r="B1378" s="586"/>
      <c r="C1378" s="586"/>
      <c r="D1378" s="586"/>
      <c r="E1378" s="586"/>
      <c r="F1378" s="586"/>
      <c r="G1378" s="586"/>
      <c r="H1378" s="586"/>
      <c r="I1378" s="586"/>
      <c r="J1378" s="586"/>
      <c r="K1378" s="586"/>
      <c r="L1378" s="586"/>
      <c r="M1378" s="52"/>
      <c r="N1378" s="52"/>
      <c r="O1378" s="52"/>
      <c r="P1378" s="52"/>
      <c r="Q1378" s="52"/>
    </row>
    <row r="1379" spans="1:18" ht="13.7" customHeight="1" x14ac:dyDescent="0.2">
      <c r="A1379" s="603" t="s">
        <v>31</v>
      </c>
      <c r="B1379" s="502" t="s">
        <v>98</v>
      </c>
      <c r="C1379" s="502"/>
      <c r="D1379" s="502"/>
      <c r="E1379" s="502"/>
      <c r="F1379" s="604" t="str">
        <f>'Relatório PCP - Tabela 3'!A293</f>
        <v/>
      </c>
      <c r="G1379" s="604"/>
      <c r="H1379" s="604"/>
      <c r="I1379" s="604" t="str">
        <f>'Relatório PCP - Tabela 3'!A295</f>
        <v/>
      </c>
      <c r="J1379" s="604"/>
      <c r="K1379" s="604"/>
      <c r="L1379" s="604"/>
      <c r="M1379" s="52"/>
      <c r="N1379" s="52"/>
      <c r="O1379" s="52"/>
      <c r="P1379" s="52"/>
      <c r="Q1379" s="52"/>
    </row>
    <row r="1380" spans="1:18" ht="12.75" customHeight="1" x14ac:dyDescent="0.2">
      <c r="A1380" s="603"/>
      <c r="B1380" s="502"/>
      <c r="C1380" s="502"/>
      <c r="D1380" s="502"/>
      <c r="E1380" s="502"/>
      <c r="F1380" s="182" t="s">
        <v>40</v>
      </c>
      <c r="G1380" s="167" t="s">
        <v>40</v>
      </c>
      <c r="H1380" s="183" t="s">
        <v>523</v>
      </c>
      <c r="I1380" s="182" t="s">
        <v>40</v>
      </c>
      <c r="J1380" s="608" t="s">
        <v>40</v>
      </c>
      <c r="K1380" s="608"/>
      <c r="L1380" s="183" t="s">
        <v>523</v>
      </c>
      <c r="M1380" s="52"/>
      <c r="N1380" s="52"/>
      <c r="O1380" s="52"/>
      <c r="P1380" s="52"/>
      <c r="Q1380" s="52"/>
    </row>
    <row r="1381" spans="1:18" ht="12.75" customHeight="1" x14ac:dyDescent="0.25">
      <c r="A1381" s="603"/>
      <c r="B1381" s="502"/>
      <c r="C1381" s="502"/>
      <c r="D1381" s="502"/>
      <c r="E1381" s="502"/>
      <c r="F1381" s="184" t="s">
        <v>480</v>
      </c>
      <c r="G1381" s="168" t="s">
        <v>499</v>
      </c>
      <c r="H1381" s="185" t="s">
        <v>524</v>
      </c>
      <c r="I1381" s="184" t="s">
        <v>480</v>
      </c>
      <c r="J1381" s="606" t="s">
        <v>499</v>
      </c>
      <c r="K1381" s="606"/>
      <c r="L1381" s="185" t="s">
        <v>524</v>
      </c>
      <c r="M1381" s="52"/>
      <c r="N1381" s="52"/>
      <c r="O1381" s="52"/>
      <c r="P1381" s="52"/>
      <c r="Q1381" s="52"/>
    </row>
    <row r="1382" spans="1:18" ht="13.5" customHeight="1" x14ac:dyDescent="0.25">
      <c r="A1382" s="603"/>
      <c r="B1382" s="502"/>
      <c r="C1382" s="502"/>
      <c r="D1382" s="502"/>
      <c r="E1382" s="502"/>
      <c r="F1382" s="186" t="s">
        <v>481</v>
      </c>
      <c r="G1382" s="187" t="s">
        <v>504</v>
      </c>
      <c r="H1382" s="188" t="s">
        <v>504</v>
      </c>
      <c r="I1382" s="186" t="s">
        <v>481</v>
      </c>
      <c r="J1382" s="607" t="s">
        <v>504</v>
      </c>
      <c r="K1382" s="607"/>
      <c r="L1382" s="188" t="s">
        <v>504</v>
      </c>
      <c r="M1382" s="52"/>
      <c r="N1382" s="52"/>
      <c r="O1382" s="52"/>
      <c r="P1382" s="52"/>
      <c r="Q1382" s="52"/>
    </row>
    <row r="1383" spans="1:18" ht="13.35" customHeight="1" x14ac:dyDescent="0.2">
      <c r="A1383" s="36">
        <v>1</v>
      </c>
      <c r="B1383" s="587" t="s">
        <v>55</v>
      </c>
      <c r="C1383" s="587"/>
      <c r="D1383" s="587"/>
      <c r="E1383" s="587"/>
      <c r="F1383" s="38"/>
      <c r="G1383" s="172" t="str">
        <f>IF(F1383=0,"",(F1383/('Relatório PCP - Tabela 3'!P$293*'Relatório PCP - Tabela 3'!Q$293))*1000)</f>
        <v/>
      </c>
      <c r="H1383" s="173">
        <f>IF('Relatório PCP - Tabela 3'!F$6='PCP - Tabela 2'!E$11,'PCP - Tabela 1'!K1380,IF('Relatório PCP - Tabela 3'!F$6='PCP - Tabela 2'!I$11,'PCP - Tabela 1'!L1380,IF('Relatório PCP - Tabela 3'!F$6='PCP - Tabela 2'!M$11,'PCP - Tabela 1'!M1380,IF('Relatório PCP - Tabela 3'!F$6='PCP - Tabela 2'!Q$11,'PCP - Tabela 1'!N1380,""))))</f>
        <v>0</v>
      </c>
      <c r="I1383" s="38"/>
      <c r="J1383" s="602" t="str">
        <f>IF(I1383=0,"",(I1383/('Relatório PCP - Tabela 3'!P$295*'Relatório PCP - Tabela 3'!Q$295))*1000)</f>
        <v/>
      </c>
      <c r="K1383" s="602"/>
      <c r="L1383" s="173">
        <f>IF('Relatório PCP - Tabela 3'!F$6='PCP - Tabela 2'!E$11,'PCP - Tabela 1'!F1419,IF('Relatório PCP - Tabela 3'!F$6='PCP - Tabela 2'!I$11,'PCP - Tabela 1'!G1419,IF('Relatório PCP - Tabela 3'!F$6='PCP - Tabela 2'!M$11,'PCP - Tabela 1'!H1419,IF('Relatório PCP - Tabela 3'!F$6='PCP - Tabela 2'!Q$11,'PCP - Tabela 1'!I1419,""))))</f>
        <v>0</v>
      </c>
      <c r="M1383" s="189"/>
      <c r="N1383" s="189"/>
      <c r="O1383" s="189"/>
      <c r="P1383" s="189"/>
      <c r="Q1383" s="190">
        <f t="shared" ref="Q1383:Q1401" si="79">F1383+I1383</f>
        <v>0</v>
      </c>
      <c r="R1383" s="190"/>
    </row>
    <row r="1384" spans="1:18" ht="13.35" customHeight="1" x14ac:dyDescent="0.2">
      <c r="A1384" s="36">
        <v>2</v>
      </c>
      <c r="B1384" s="587" t="s">
        <v>57</v>
      </c>
      <c r="C1384" s="587"/>
      <c r="D1384" s="587"/>
      <c r="E1384" s="587"/>
      <c r="F1384" s="38"/>
      <c r="G1384" s="172" t="str">
        <f>IF(F1384=0,"",(F1384/('Relatório PCP - Tabela 3'!P$293*'Relatório PCP - Tabela 3'!Q$293))*1000)</f>
        <v/>
      </c>
      <c r="H1384" s="173">
        <f>IF('Relatório PCP - Tabela 3'!F$6='PCP - Tabela 2'!E$11,'PCP - Tabela 1'!K1381,IF('Relatório PCP - Tabela 3'!F$6='PCP - Tabela 2'!I$11,'PCP - Tabela 1'!L1381,IF('Relatório PCP - Tabela 3'!F$6='PCP - Tabela 2'!M$11,'PCP - Tabela 1'!M1381,IF('Relatório PCP - Tabela 3'!F$6='PCP - Tabela 2'!Q$11,'PCP - Tabela 1'!N1381,""))))</f>
        <v>0</v>
      </c>
      <c r="I1384" s="38"/>
      <c r="J1384" s="602" t="str">
        <f>IF(I1384=0,"",(I1384/('Relatório PCP - Tabela 3'!P$295*'Relatório PCP - Tabela 3'!Q$295))*1000)</f>
        <v/>
      </c>
      <c r="K1384" s="602"/>
      <c r="L1384" s="173">
        <f>IF('Relatório PCP - Tabela 3'!F$6='PCP - Tabela 2'!E$11,'PCP - Tabela 1'!F1420,IF('Relatório PCP - Tabela 3'!F$6='PCP - Tabela 2'!I$11,'PCP - Tabela 1'!G1420,IF('Relatório PCP - Tabela 3'!F$6='PCP - Tabela 2'!M$11,'PCP - Tabela 1'!H1420,IF('Relatório PCP - Tabela 3'!F$6='PCP - Tabela 2'!Q$11,'PCP - Tabela 1'!I1420,""))))</f>
        <v>0</v>
      </c>
      <c r="M1384" s="189"/>
      <c r="N1384" s="189"/>
      <c r="O1384" s="189"/>
      <c r="P1384" s="189"/>
      <c r="Q1384" s="190">
        <f t="shared" si="79"/>
        <v>0</v>
      </c>
      <c r="R1384" s="190"/>
    </row>
    <row r="1385" spans="1:18" ht="13.35" customHeight="1" x14ac:dyDescent="0.2">
      <c r="A1385" s="36">
        <v>3</v>
      </c>
      <c r="B1385" s="587" t="s">
        <v>59</v>
      </c>
      <c r="C1385" s="587"/>
      <c r="D1385" s="587"/>
      <c r="E1385" s="587"/>
      <c r="F1385" s="38"/>
      <c r="G1385" s="172" t="str">
        <f>IF(F1385=0,"",(F1385/('Relatório PCP - Tabela 3'!P$293*'Relatório PCP - Tabela 3'!Q$293))*1000)</f>
        <v/>
      </c>
      <c r="H1385" s="173">
        <f>IF('Relatório PCP - Tabela 3'!F$6='PCP - Tabela 2'!E$11,'PCP - Tabela 1'!K1382,IF('Relatório PCP - Tabela 3'!F$6='PCP - Tabela 2'!I$11,'PCP - Tabela 1'!L1382,IF('Relatório PCP - Tabela 3'!F$6='PCP - Tabela 2'!M$11,'PCP - Tabela 1'!M1382,IF('Relatório PCP - Tabela 3'!F$6='PCP - Tabela 2'!Q$11,'PCP - Tabela 1'!N1382,""))))</f>
        <v>0</v>
      </c>
      <c r="I1385" s="38"/>
      <c r="J1385" s="602" t="str">
        <f>IF(I1385=0,"",(I1385/('Relatório PCP - Tabela 3'!P$295*'Relatório PCP - Tabela 3'!Q$295))*1000)</f>
        <v/>
      </c>
      <c r="K1385" s="602"/>
      <c r="L1385" s="173">
        <f>IF('Relatório PCP - Tabela 3'!F$6='PCP - Tabela 2'!E$11,'PCP - Tabela 1'!F1421,IF('Relatório PCP - Tabela 3'!F$6='PCP - Tabela 2'!I$11,'PCP - Tabela 1'!G1421,IF('Relatório PCP - Tabela 3'!F$6='PCP - Tabela 2'!M$11,'PCP - Tabela 1'!H1421,IF('Relatório PCP - Tabela 3'!F$6='PCP - Tabela 2'!Q$11,'PCP - Tabela 1'!I1421,""))))</f>
        <v>0</v>
      </c>
      <c r="M1385" s="189"/>
      <c r="N1385" s="189"/>
      <c r="O1385" s="189"/>
      <c r="P1385" s="189"/>
      <c r="Q1385" s="190">
        <f t="shared" si="79"/>
        <v>0</v>
      </c>
      <c r="R1385" s="190"/>
    </row>
    <row r="1386" spans="1:18" ht="13.35" customHeight="1" x14ac:dyDescent="0.2">
      <c r="A1386" s="36">
        <v>4</v>
      </c>
      <c r="B1386" s="587" t="s">
        <v>61</v>
      </c>
      <c r="C1386" s="587"/>
      <c r="D1386" s="587"/>
      <c r="E1386" s="587"/>
      <c r="F1386" s="38"/>
      <c r="G1386" s="172" t="str">
        <f>IF(F1386=0,"",(F1386/('Relatório PCP - Tabela 3'!P$293*'Relatório PCP - Tabela 3'!Q$293))*1000)</f>
        <v/>
      </c>
      <c r="H1386" s="173">
        <f>IF('Relatório PCP - Tabela 3'!F$6='PCP - Tabela 2'!E$11,'PCP - Tabela 1'!K1383,IF('Relatório PCP - Tabela 3'!F$6='PCP - Tabela 2'!I$11,'PCP - Tabela 1'!L1383,IF('Relatório PCP - Tabela 3'!F$6='PCP - Tabela 2'!M$11,'PCP - Tabela 1'!M1383,IF('Relatório PCP - Tabela 3'!F$6='PCP - Tabela 2'!Q$11,'PCP - Tabela 1'!N1383,""))))</f>
        <v>0</v>
      </c>
      <c r="I1386" s="38"/>
      <c r="J1386" s="602" t="str">
        <f>IF(I1386=0,"",(I1386/('Relatório PCP - Tabela 3'!P$295*'Relatório PCP - Tabela 3'!Q$295))*1000)</f>
        <v/>
      </c>
      <c r="K1386" s="602"/>
      <c r="L1386" s="173">
        <f>IF('Relatório PCP - Tabela 3'!F$6='PCP - Tabela 2'!E$11,'PCP - Tabela 1'!F1422,IF('Relatório PCP - Tabela 3'!F$6='PCP - Tabela 2'!I$11,'PCP - Tabela 1'!G1422,IF('Relatório PCP - Tabela 3'!F$6='PCP - Tabela 2'!M$11,'PCP - Tabela 1'!H1422,IF('Relatório PCP - Tabela 3'!F$6='PCP - Tabela 2'!Q$11,'PCP - Tabela 1'!I1422,""))))</f>
        <v>0</v>
      </c>
      <c r="M1386" s="189"/>
      <c r="N1386" s="189"/>
      <c r="O1386" s="189"/>
      <c r="P1386" s="189"/>
      <c r="Q1386" s="190">
        <f t="shared" si="79"/>
        <v>0</v>
      </c>
      <c r="R1386" s="190"/>
    </row>
    <row r="1387" spans="1:18" ht="13.35" customHeight="1" x14ac:dyDescent="0.2">
      <c r="A1387" s="36">
        <v>5</v>
      </c>
      <c r="B1387" s="587" t="s">
        <v>63</v>
      </c>
      <c r="C1387" s="587"/>
      <c r="D1387" s="587"/>
      <c r="E1387" s="587"/>
      <c r="F1387" s="38"/>
      <c r="G1387" s="172" t="str">
        <f>IF(F1387=0,"",(F1387/('Relatório PCP - Tabela 3'!P$293*'Relatório PCP - Tabela 3'!Q$293))*1000)</f>
        <v/>
      </c>
      <c r="H1387" s="173">
        <f>IF('Relatório PCP - Tabela 3'!F$6='PCP - Tabela 2'!E$11,'PCP - Tabela 1'!K1384,IF('Relatório PCP - Tabela 3'!F$6='PCP - Tabela 2'!I$11,'PCP - Tabela 1'!L1384,IF('Relatório PCP - Tabela 3'!F$6='PCP - Tabela 2'!M$11,'PCP - Tabela 1'!M1384,IF('Relatório PCP - Tabela 3'!F$6='PCP - Tabela 2'!Q$11,'PCP - Tabela 1'!N1384,""))))</f>
        <v>0</v>
      </c>
      <c r="I1387" s="38"/>
      <c r="J1387" s="602" t="str">
        <f>IF(I1387=0,"",(I1387/('Relatório PCP - Tabela 3'!P$295*'Relatório PCP - Tabela 3'!Q$295))*1000)</f>
        <v/>
      </c>
      <c r="K1387" s="602"/>
      <c r="L1387" s="173">
        <f>IF('Relatório PCP - Tabela 3'!F$6='PCP - Tabela 2'!E$11,'PCP - Tabela 1'!F1423,IF('Relatório PCP - Tabela 3'!F$6='PCP - Tabela 2'!I$11,'PCP - Tabela 1'!G1423,IF('Relatório PCP - Tabela 3'!F$6='PCP - Tabela 2'!M$11,'PCP - Tabela 1'!H1423,IF('Relatório PCP - Tabela 3'!F$6='PCP - Tabela 2'!Q$11,'PCP - Tabela 1'!I1423,""))))</f>
        <v>0</v>
      </c>
      <c r="M1387" s="189"/>
      <c r="N1387" s="189"/>
      <c r="O1387" s="189"/>
      <c r="P1387" s="189"/>
      <c r="Q1387" s="190">
        <f t="shared" si="79"/>
        <v>0</v>
      </c>
      <c r="R1387" s="190"/>
    </row>
    <row r="1388" spans="1:18" ht="13.35" customHeight="1" x14ac:dyDescent="0.2">
      <c r="A1388" s="36">
        <v>6</v>
      </c>
      <c r="B1388" s="587" t="s">
        <v>65</v>
      </c>
      <c r="C1388" s="587"/>
      <c r="D1388" s="587"/>
      <c r="E1388" s="587"/>
      <c r="F1388" s="38"/>
      <c r="G1388" s="172" t="str">
        <f>IF(F1388=0,"",(F1388/('Relatório PCP - Tabela 3'!P$293*'Relatório PCP - Tabela 3'!Q$293))*1000)</f>
        <v/>
      </c>
      <c r="H1388" s="173">
        <f>IF('Relatório PCP - Tabela 3'!F$6='PCP - Tabela 2'!E$11,'PCP - Tabela 1'!K1385,IF('Relatório PCP - Tabela 3'!F$6='PCP - Tabela 2'!I$11,'PCP - Tabela 1'!L1385,IF('Relatório PCP - Tabela 3'!F$6='PCP - Tabela 2'!M$11,'PCP - Tabela 1'!M1385,IF('Relatório PCP - Tabela 3'!F$6='PCP - Tabela 2'!Q$11,'PCP - Tabela 1'!N1385,""))))</f>
        <v>0</v>
      </c>
      <c r="I1388" s="38"/>
      <c r="J1388" s="602" t="str">
        <f>IF(I1388=0,"",(I1388/('Relatório PCP - Tabela 3'!P$295*'Relatório PCP - Tabela 3'!Q$295))*1000)</f>
        <v/>
      </c>
      <c r="K1388" s="602"/>
      <c r="L1388" s="173">
        <f>IF('Relatório PCP - Tabela 3'!F$6='PCP - Tabela 2'!E$11,'PCP - Tabela 1'!F1424,IF('Relatório PCP - Tabela 3'!F$6='PCP - Tabela 2'!I$11,'PCP - Tabela 1'!G1424,IF('Relatório PCP - Tabela 3'!F$6='PCP - Tabela 2'!M$11,'PCP - Tabela 1'!H1424,IF('Relatório PCP - Tabela 3'!F$6='PCP - Tabela 2'!Q$11,'PCP - Tabela 1'!I1424,""))))</f>
        <v>0</v>
      </c>
      <c r="M1388" s="189"/>
      <c r="N1388" s="189"/>
      <c r="O1388" s="189"/>
      <c r="P1388" s="189"/>
      <c r="Q1388" s="190">
        <f t="shared" si="79"/>
        <v>0</v>
      </c>
      <c r="R1388" s="190"/>
    </row>
    <row r="1389" spans="1:18" ht="13.35" customHeight="1" x14ac:dyDescent="0.2">
      <c r="A1389" s="36">
        <v>7</v>
      </c>
      <c r="B1389" s="587" t="s">
        <v>67</v>
      </c>
      <c r="C1389" s="587"/>
      <c r="D1389" s="587"/>
      <c r="E1389" s="587"/>
      <c r="F1389" s="38"/>
      <c r="G1389" s="172" t="str">
        <f>IF(F1389=0,"",(F1389/('Relatório PCP - Tabela 3'!P$293*'Relatório PCP - Tabela 3'!Q$293))*1000)</f>
        <v/>
      </c>
      <c r="H1389" s="173">
        <f>IF('Relatório PCP - Tabela 3'!F$6='PCP - Tabela 2'!E$11,'PCP - Tabela 1'!K1386,IF('Relatório PCP - Tabela 3'!F$6='PCP - Tabela 2'!I$11,'PCP - Tabela 1'!L1386,IF('Relatório PCP - Tabela 3'!F$6='PCP - Tabela 2'!M$11,'PCP - Tabela 1'!M1386,IF('Relatório PCP - Tabela 3'!F$6='PCP - Tabela 2'!Q$11,'PCP - Tabela 1'!N1386,""))))</f>
        <v>0</v>
      </c>
      <c r="I1389" s="38"/>
      <c r="J1389" s="602" t="str">
        <f>IF(I1389=0,"",(I1389/('Relatório PCP - Tabela 3'!P$295*'Relatório PCP - Tabela 3'!Q$295))*1000)</f>
        <v/>
      </c>
      <c r="K1389" s="602"/>
      <c r="L1389" s="173">
        <f>IF('Relatório PCP - Tabela 3'!F$6='PCP - Tabela 2'!E$11,'PCP - Tabela 1'!F1425,IF('Relatório PCP - Tabela 3'!F$6='PCP - Tabela 2'!I$11,'PCP - Tabela 1'!G1425,IF('Relatório PCP - Tabela 3'!F$6='PCP - Tabela 2'!M$11,'PCP - Tabela 1'!H1425,IF('Relatório PCP - Tabela 3'!F$6='PCP - Tabela 2'!Q$11,'PCP - Tabela 1'!I1425,""))))</f>
        <v>0</v>
      </c>
      <c r="M1389" s="189"/>
      <c r="N1389" s="189"/>
      <c r="O1389" s="189"/>
      <c r="P1389" s="189"/>
      <c r="Q1389" s="190">
        <f t="shared" si="79"/>
        <v>0</v>
      </c>
      <c r="R1389" s="190"/>
    </row>
    <row r="1390" spans="1:18" ht="13.35" customHeight="1" x14ac:dyDescent="0.2">
      <c r="A1390" s="36">
        <v>8</v>
      </c>
      <c r="B1390" s="587" t="s">
        <v>69</v>
      </c>
      <c r="C1390" s="587"/>
      <c r="D1390" s="587"/>
      <c r="E1390" s="587"/>
      <c r="F1390" s="38"/>
      <c r="G1390" s="172" t="str">
        <f>IF(F1390=0,"",(F1390/('Relatório PCP - Tabela 3'!P$293*'Relatório PCP - Tabela 3'!Q$293))*1000)</f>
        <v/>
      </c>
      <c r="H1390" s="173">
        <f>IF('Relatório PCP - Tabela 3'!F$6='PCP - Tabela 2'!E$11,'PCP - Tabela 1'!K1387,IF('Relatório PCP - Tabela 3'!F$6='PCP - Tabela 2'!I$11,'PCP - Tabela 1'!L1387,IF('Relatório PCP - Tabela 3'!F$6='PCP - Tabela 2'!M$11,'PCP - Tabela 1'!M1387,IF('Relatório PCP - Tabela 3'!F$6='PCP - Tabela 2'!Q$11,'PCP - Tabela 1'!N1387,""))))</f>
        <v>0</v>
      </c>
      <c r="I1390" s="38"/>
      <c r="J1390" s="602" t="str">
        <f>IF(I1390=0,"",(I1390/('Relatório PCP - Tabela 3'!P$295*'Relatório PCP - Tabela 3'!Q$295))*1000)</f>
        <v/>
      </c>
      <c r="K1390" s="602"/>
      <c r="L1390" s="173">
        <f>IF('Relatório PCP - Tabela 3'!F$6='PCP - Tabela 2'!E$11,'PCP - Tabela 1'!F1426,IF('Relatório PCP - Tabela 3'!F$6='PCP - Tabela 2'!I$11,'PCP - Tabela 1'!G1426,IF('Relatório PCP - Tabela 3'!F$6='PCP - Tabela 2'!M$11,'PCP - Tabela 1'!H1426,IF('Relatório PCP - Tabela 3'!F$6='PCP - Tabela 2'!Q$11,'PCP - Tabela 1'!I1426,""))))</f>
        <v>0</v>
      </c>
      <c r="M1390" s="189"/>
      <c r="N1390" s="189"/>
      <c r="O1390" s="189"/>
      <c r="P1390" s="189"/>
      <c r="Q1390" s="190">
        <f t="shared" si="79"/>
        <v>0</v>
      </c>
      <c r="R1390" s="190"/>
    </row>
    <row r="1391" spans="1:18" ht="13.35" customHeight="1" x14ac:dyDescent="0.2">
      <c r="A1391" s="36">
        <v>9</v>
      </c>
      <c r="B1391" s="587" t="s">
        <v>71</v>
      </c>
      <c r="C1391" s="587"/>
      <c r="D1391" s="587"/>
      <c r="E1391" s="587"/>
      <c r="F1391" s="38"/>
      <c r="G1391" s="172" t="str">
        <f>IF(F1391=0,"",(F1391/('Relatório PCP - Tabela 3'!P$293*'Relatório PCP - Tabela 3'!Q$293))*1000)</f>
        <v/>
      </c>
      <c r="H1391" s="173">
        <f>IF('Relatório PCP - Tabela 3'!F$6='PCP - Tabela 2'!E$11,'PCP - Tabela 1'!K1388,IF('Relatório PCP - Tabela 3'!F$6='PCP - Tabela 2'!I$11,'PCP - Tabela 1'!L1388,IF('Relatório PCP - Tabela 3'!F$6='PCP - Tabela 2'!M$11,'PCP - Tabela 1'!M1388,IF('Relatório PCP - Tabela 3'!F$6='PCP - Tabela 2'!Q$11,'PCP - Tabela 1'!N1388,""))))</f>
        <v>0</v>
      </c>
      <c r="I1391" s="38"/>
      <c r="J1391" s="602" t="str">
        <f>IF(I1391=0,"",(I1391/('Relatório PCP - Tabela 3'!P$295*'Relatório PCP - Tabela 3'!Q$295))*1000)</f>
        <v/>
      </c>
      <c r="K1391" s="602"/>
      <c r="L1391" s="173">
        <f>IF('Relatório PCP - Tabela 3'!F$6='PCP - Tabela 2'!E$11,'PCP - Tabela 1'!F1427,IF('Relatório PCP - Tabela 3'!F$6='PCP - Tabela 2'!I$11,'PCP - Tabela 1'!G1427,IF('Relatório PCP - Tabela 3'!F$6='PCP - Tabela 2'!M$11,'PCP - Tabela 1'!H1427,IF('Relatório PCP - Tabela 3'!F$6='PCP - Tabela 2'!Q$11,'PCP - Tabela 1'!I1427,""))))</f>
        <v>0</v>
      </c>
      <c r="M1391" s="189"/>
      <c r="N1391" s="189"/>
      <c r="O1391" s="189"/>
      <c r="P1391" s="189"/>
      <c r="Q1391" s="190">
        <f t="shared" si="79"/>
        <v>0</v>
      </c>
      <c r="R1391" s="190"/>
    </row>
    <row r="1392" spans="1:18" ht="13.35" customHeight="1" x14ac:dyDescent="0.2">
      <c r="A1392" s="36">
        <v>10</v>
      </c>
      <c r="B1392" s="587" t="s">
        <v>73</v>
      </c>
      <c r="C1392" s="587"/>
      <c r="D1392" s="587"/>
      <c r="E1392" s="587"/>
      <c r="F1392" s="38"/>
      <c r="G1392" s="172" t="str">
        <f>IF(F1392=0,"",(F1392/('Relatório PCP - Tabela 3'!P$293*'Relatório PCP - Tabela 3'!Q$293))*1000)</f>
        <v/>
      </c>
      <c r="H1392" s="173">
        <f>IF('Relatório PCP - Tabela 3'!F$6='PCP - Tabela 2'!E$11,'PCP - Tabela 1'!K1389,IF('Relatório PCP - Tabela 3'!F$6='PCP - Tabela 2'!I$11,'PCP - Tabela 1'!L1389,IF('Relatório PCP - Tabela 3'!F$6='PCP - Tabela 2'!M$11,'PCP - Tabela 1'!M1389,IF('Relatório PCP - Tabela 3'!F$6='PCP - Tabela 2'!Q$11,'PCP - Tabela 1'!N1389,""))))</f>
        <v>0</v>
      </c>
      <c r="I1392" s="38"/>
      <c r="J1392" s="602" t="str">
        <f>IF(I1392=0,"",(I1392/('Relatório PCP - Tabela 3'!P$295*'Relatório PCP - Tabela 3'!Q$295))*1000)</f>
        <v/>
      </c>
      <c r="K1392" s="602"/>
      <c r="L1392" s="173">
        <f>IF('Relatório PCP - Tabela 3'!F$6='PCP - Tabela 2'!E$11,'PCP - Tabela 1'!F1428,IF('Relatório PCP - Tabela 3'!F$6='PCP - Tabela 2'!I$11,'PCP - Tabela 1'!G1428,IF('Relatório PCP - Tabela 3'!F$6='PCP - Tabela 2'!M$11,'PCP - Tabela 1'!H1428,IF('Relatório PCP - Tabela 3'!F$6='PCP - Tabela 2'!Q$11,'PCP - Tabela 1'!I1428,""))))</f>
        <v>0</v>
      </c>
      <c r="M1392" s="189"/>
      <c r="N1392" s="189"/>
      <c r="O1392" s="189"/>
      <c r="P1392" s="189"/>
      <c r="Q1392" s="190">
        <f t="shared" si="79"/>
        <v>0</v>
      </c>
      <c r="R1392" s="190"/>
    </row>
    <row r="1393" spans="1:18" ht="13.35" customHeight="1" x14ac:dyDescent="0.2">
      <c r="A1393" s="36">
        <v>11</v>
      </c>
      <c r="B1393" s="587" t="s">
        <v>75</v>
      </c>
      <c r="C1393" s="587"/>
      <c r="D1393" s="587"/>
      <c r="E1393" s="587"/>
      <c r="F1393" s="38"/>
      <c r="G1393" s="172" t="str">
        <f>IF(F1393=0,"",(F1393/('Relatório PCP - Tabela 3'!P$293*'Relatório PCP - Tabela 3'!Q$293))*1000)</f>
        <v/>
      </c>
      <c r="H1393" s="173">
        <f>IF('Relatório PCP - Tabela 3'!F$6='PCP - Tabela 2'!E$11,'PCP - Tabela 1'!K1390,IF('Relatório PCP - Tabela 3'!F$6='PCP - Tabela 2'!I$11,'PCP - Tabela 1'!L1390,IF('Relatório PCP - Tabela 3'!F$6='PCP - Tabela 2'!M$11,'PCP - Tabela 1'!M1390,IF('Relatório PCP - Tabela 3'!F$6='PCP - Tabela 2'!Q$11,'PCP - Tabela 1'!N1390,""))))</f>
        <v>0</v>
      </c>
      <c r="I1393" s="38"/>
      <c r="J1393" s="602" t="str">
        <f>IF(I1393=0,"",(I1393/('Relatório PCP - Tabela 3'!P$295*'Relatório PCP - Tabela 3'!Q$295))*1000)</f>
        <v/>
      </c>
      <c r="K1393" s="602"/>
      <c r="L1393" s="173">
        <f>IF('Relatório PCP - Tabela 3'!F$6='PCP - Tabela 2'!E$11,'PCP - Tabela 1'!F1429,IF('Relatório PCP - Tabela 3'!F$6='PCP - Tabela 2'!I$11,'PCP - Tabela 1'!G1429,IF('Relatório PCP - Tabela 3'!F$6='PCP - Tabela 2'!M$11,'PCP - Tabela 1'!H1429,IF('Relatório PCP - Tabela 3'!F$6='PCP - Tabela 2'!Q$11,'PCP - Tabela 1'!I1429,""))))</f>
        <v>0</v>
      </c>
      <c r="M1393" s="189"/>
      <c r="N1393" s="189"/>
      <c r="O1393" s="189"/>
      <c r="P1393" s="189"/>
      <c r="Q1393" s="190">
        <f t="shared" si="79"/>
        <v>0</v>
      </c>
      <c r="R1393" s="190"/>
    </row>
    <row r="1394" spans="1:18" ht="13.35" customHeight="1" x14ac:dyDescent="0.2">
      <c r="A1394" s="36">
        <v>12</v>
      </c>
      <c r="B1394" s="587" t="s">
        <v>77</v>
      </c>
      <c r="C1394" s="587"/>
      <c r="D1394" s="587"/>
      <c r="E1394" s="587"/>
      <c r="F1394" s="38"/>
      <c r="G1394" s="172" t="str">
        <f>IF(F1394=0,"",(F1394/('Relatório PCP - Tabela 3'!P$293*'Relatório PCP - Tabela 3'!Q$293))*1000)</f>
        <v/>
      </c>
      <c r="H1394" s="173">
        <f>IF('Relatório PCP - Tabela 3'!F$6='PCP - Tabela 2'!E$11,'PCP - Tabela 1'!K1391,IF('Relatório PCP - Tabela 3'!F$6='PCP - Tabela 2'!I$11,'PCP - Tabela 1'!L1391,IF('Relatório PCP - Tabela 3'!F$6='PCP - Tabela 2'!M$11,'PCP - Tabela 1'!M1391,IF('Relatório PCP - Tabela 3'!F$6='PCP - Tabela 2'!Q$11,'PCP - Tabela 1'!N1391,""))))</f>
        <v>0</v>
      </c>
      <c r="I1394" s="38"/>
      <c r="J1394" s="602" t="str">
        <f>IF(I1394=0,"",(I1394/('Relatório PCP - Tabela 3'!P$295*'Relatório PCP - Tabela 3'!Q$295))*1000)</f>
        <v/>
      </c>
      <c r="K1394" s="602"/>
      <c r="L1394" s="173">
        <f>IF('Relatório PCP - Tabela 3'!F$6='PCP - Tabela 2'!E$11,'PCP - Tabela 1'!F1430,IF('Relatório PCP - Tabela 3'!F$6='PCP - Tabela 2'!I$11,'PCP - Tabela 1'!G1430,IF('Relatório PCP - Tabela 3'!F$6='PCP - Tabela 2'!M$11,'PCP - Tabela 1'!H1430,IF('Relatório PCP - Tabela 3'!F$6='PCP - Tabela 2'!Q$11,'PCP - Tabela 1'!I1430,""))))</f>
        <v>0</v>
      </c>
      <c r="M1394" s="189"/>
      <c r="N1394" s="189"/>
      <c r="O1394" s="189"/>
      <c r="P1394" s="189"/>
      <c r="Q1394" s="190">
        <f t="shared" si="79"/>
        <v>0</v>
      </c>
      <c r="R1394" s="190"/>
    </row>
    <row r="1395" spans="1:18" ht="13.35" customHeight="1" x14ac:dyDescent="0.2">
      <c r="A1395" s="36">
        <v>13</v>
      </c>
      <c r="B1395" s="587" t="s">
        <v>79</v>
      </c>
      <c r="C1395" s="587"/>
      <c r="D1395" s="587"/>
      <c r="E1395" s="587"/>
      <c r="F1395" s="38"/>
      <c r="G1395" s="172" t="str">
        <f>IF(F1395=0,"",(F1395/('Relatório PCP - Tabela 3'!P$293*'Relatório PCP - Tabela 3'!Q$293))*1000)</f>
        <v/>
      </c>
      <c r="H1395" s="173">
        <f>IF('Relatório PCP - Tabela 3'!F$6='PCP - Tabela 2'!E$11,'PCP - Tabela 1'!K1392,IF('Relatório PCP - Tabela 3'!F$6='PCP - Tabela 2'!I$11,'PCP - Tabela 1'!L1392,IF('Relatório PCP - Tabela 3'!F$6='PCP - Tabela 2'!M$11,'PCP - Tabela 1'!M1392,IF('Relatório PCP - Tabela 3'!F$6='PCP - Tabela 2'!Q$11,'PCP - Tabela 1'!N1392,""))))</f>
        <v>0</v>
      </c>
      <c r="I1395" s="38"/>
      <c r="J1395" s="602" t="str">
        <f>IF(I1395=0,"",(I1395/('Relatório PCP - Tabela 3'!P$295*'Relatório PCP - Tabela 3'!Q$295))*1000)</f>
        <v/>
      </c>
      <c r="K1395" s="602"/>
      <c r="L1395" s="173">
        <f>IF('Relatório PCP - Tabela 3'!F$6='PCP - Tabela 2'!E$11,'PCP - Tabela 1'!F1431,IF('Relatório PCP - Tabela 3'!F$6='PCP - Tabela 2'!I$11,'PCP - Tabela 1'!G1431,IF('Relatório PCP - Tabela 3'!F$6='PCP - Tabela 2'!M$11,'PCP - Tabela 1'!H1431,IF('Relatório PCP - Tabela 3'!F$6='PCP - Tabela 2'!Q$11,'PCP - Tabela 1'!I1431,""))))</f>
        <v>0</v>
      </c>
      <c r="M1395" s="189"/>
      <c r="N1395" s="189"/>
      <c r="O1395" s="189"/>
      <c r="P1395" s="189"/>
      <c r="Q1395" s="190">
        <f t="shared" si="79"/>
        <v>0</v>
      </c>
      <c r="R1395" s="190"/>
    </row>
    <row r="1396" spans="1:18" ht="13.35" customHeight="1" x14ac:dyDescent="0.2">
      <c r="A1396" s="36">
        <v>14</v>
      </c>
      <c r="B1396" s="587" t="s">
        <v>81</v>
      </c>
      <c r="C1396" s="587"/>
      <c r="D1396" s="587"/>
      <c r="E1396" s="587"/>
      <c r="F1396" s="38"/>
      <c r="G1396" s="172" t="str">
        <f>IF(F1396=0,"",(F1396/('Relatório PCP - Tabela 3'!P$293*'Relatório PCP - Tabela 3'!Q$293))*1000)</f>
        <v/>
      </c>
      <c r="H1396" s="173">
        <f>IF('Relatório PCP - Tabela 3'!F$6='PCP - Tabela 2'!E$11,'PCP - Tabela 1'!K1393,IF('Relatório PCP - Tabela 3'!F$6='PCP - Tabela 2'!I$11,'PCP - Tabela 1'!L1393,IF('Relatório PCP - Tabela 3'!F$6='PCP - Tabela 2'!M$11,'PCP - Tabela 1'!M1393,IF('Relatório PCP - Tabela 3'!F$6='PCP - Tabela 2'!Q$11,'PCP - Tabela 1'!N1393,""))))</f>
        <v>0</v>
      </c>
      <c r="I1396" s="38"/>
      <c r="J1396" s="602" t="str">
        <f>IF(I1396=0,"",(I1396/('Relatório PCP - Tabela 3'!P$295*'Relatório PCP - Tabela 3'!Q$295))*1000)</f>
        <v/>
      </c>
      <c r="K1396" s="602"/>
      <c r="L1396" s="173">
        <f>IF('Relatório PCP - Tabela 3'!F$6='PCP - Tabela 2'!E$11,'PCP - Tabela 1'!F1432,IF('Relatório PCP - Tabela 3'!F$6='PCP - Tabela 2'!I$11,'PCP - Tabela 1'!G1432,IF('Relatório PCP - Tabela 3'!F$6='PCP - Tabela 2'!M$11,'PCP - Tabela 1'!H1432,IF('Relatório PCP - Tabela 3'!F$6='PCP - Tabela 2'!Q$11,'PCP - Tabela 1'!I1432,""))))</f>
        <v>0</v>
      </c>
      <c r="M1396" s="189"/>
      <c r="N1396" s="189"/>
      <c r="O1396" s="189"/>
      <c r="P1396" s="189"/>
      <c r="Q1396" s="190">
        <f t="shared" si="79"/>
        <v>0</v>
      </c>
      <c r="R1396" s="190"/>
    </row>
    <row r="1397" spans="1:18" ht="13.35" customHeight="1" x14ac:dyDescent="0.2">
      <c r="A1397" s="36">
        <v>15</v>
      </c>
      <c r="B1397" s="587" t="s">
        <v>83</v>
      </c>
      <c r="C1397" s="587"/>
      <c r="D1397" s="587"/>
      <c r="E1397" s="587"/>
      <c r="F1397" s="38"/>
      <c r="G1397" s="172" t="str">
        <f>IF(F1397=0,"",(F1397/('Relatório PCP - Tabela 3'!P$293*'Relatório PCP - Tabela 3'!Q$293))*1000)</f>
        <v/>
      </c>
      <c r="H1397" s="173">
        <f>IF('Relatório PCP - Tabela 3'!F$6='PCP - Tabela 2'!E$11,'PCP - Tabela 1'!K1394,IF('Relatório PCP - Tabela 3'!F$6='PCP - Tabela 2'!I$11,'PCP - Tabela 1'!L1394,IF('Relatório PCP - Tabela 3'!F$6='PCP - Tabela 2'!M$11,'PCP - Tabela 1'!M1394,IF('Relatório PCP - Tabela 3'!F$6='PCP - Tabela 2'!Q$11,'PCP - Tabela 1'!N1394,""))))</f>
        <v>0</v>
      </c>
      <c r="I1397" s="38"/>
      <c r="J1397" s="602" t="str">
        <f>IF(I1397=0,"",(I1397/('Relatório PCP - Tabela 3'!P$295*'Relatório PCP - Tabela 3'!Q$295))*1000)</f>
        <v/>
      </c>
      <c r="K1397" s="602"/>
      <c r="L1397" s="173">
        <f>IF('Relatório PCP - Tabela 3'!F$6='PCP - Tabela 2'!E$11,'PCP - Tabela 1'!F1433,IF('Relatório PCP - Tabela 3'!F$6='PCP - Tabela 2'!I$11,'PCP - Tabela 1'!G1433,IF('Relatório PCP - Tabela 3'!F$6='PCP - Tabela 2'!M$11,'PCP - Tabela 1'!H1433,IF('Relatório PCP - Tabela 3'!F$6='PCP - Tabela 2'!Q$11,'PCP - Tabela 1'!I1433,""))))</f>
        <v>0</v>
      </c>
      <c r="M1397" s="189"/>
      <c r="N1397" s="189"/>
      <c r="O1397" s="189"/>
      <c r="P1397" s="189"/>
      <c r="Q1397" s="190">
        <f t="shared" si="79"/>
        <v>0</v>
      </c>
      <c r="R1397" s="190"/>
    </row>
    <row r="1398" spans="1:18" ht="13.35" customHeight="1" x14ac:dyDescent="0.2">
      <c r="A1398" s="36">
        <v>16</v>
      </c>
      <c r="B1398" s="587" t="s">
        <v>85</v>
      </c>
      <c r="C1398" s="587"/>
      <c r="D1398" s="587"/>
      <c r="E1398" s="587"/>
      <c r="F1398" s="38"/>
      <c r="G1398" s="172" t="str">
        <f>IF(F1398=0,"",(F1398/('Relatório PCP - Tabela 3'!P$293*'Relatório PCP - Tabela 3'!Q$293))*1000)</f>
        <v/>
      </c>
      <c r="H1398" s="173">
        <f>IF('Relatório PCP - Tabela 3'!F$6='PCP - Tabela 2'!E$11,'PCP - Tabela 1'!K1395,IF('Relatório PCP - Tabela 3'!F$6='PCP - Tabela 2'!I$11,'PCP - Tabela 1'!L1395,IF('Relatório PCP - Tabela 3'!F$6='PCP - Tabela 2'!M$11,'PCP - Tabela 1'!M1395,IF('Relatório PCP - Tabela 3'!F$6='PCP - Tabela 2'!Q$11,'PCP - Tabela 1'!N1395,""))))</f>
        <v>0</v>
      </c>
      <c r="I1398" s="38"/>
      <c r="J1398" s="602" t="str">
        <f>IF(I1398=0,"",(I1398/('Relatório PCP - Tabela 3'!P$295*'Relatório PCP - Tabela 3'!Q$295))*1000)</f>
        <v/>
      </c>
      <c r="K1398" s="602"/>
      <c r="L1398" s="173">
        <f>IF('Relatório PCP - Tabela 3'!F$6='PCP - Tabela 2'!E$11,'PCP - Tabela 1'!F1434,IF('Relatório PCP - Tabela 3'!F$6='PCP - Tabela 2'!I$11,'PCP - Tabela 1'!G1434,IF('Relatório PCP - Tabela 3'!F$6='PCP - Tabela 2'!M$11,'PCP - Tabela 1'!H1434,IF('Relatório PCP - Tabela 3'!F$6='PCP - Tabela 2'!Q$11,'PCP - Tabela 1'!I1434,""))))</f>
        <v>0</v>
      </c>
      <c r="M1398" s="189"/>
      <c r="N1398" s="189"/>
      <c r="O1398" s="189"/>
      <c r="P1398" s="189"/>
      <c r="Q1398" s="190">
        <f t="shared" si="79"/>
        <v>0</v>
      </c>
      <c r="R1398" s="190"/>
    </row>
    <row r="1399" spans="1:18" ht="13.35" customHeight="1" x14ac:dyDescent="0.2">
      <c r="A1399" s="36">
        <v>17</v>
      </c>
      <c r="B1399" s="587" t="s">
        <v>87</v>
      </c>
      <c r="C1399" s="587"/>
      <c r="D1399" s="587"/>
      <c r="E1399" s="587"/>
      <c r="F1399" s="38"/>
      <c r="G1399" s="172" t="str">
        <f>IF(F1399=0,"",(F1399/('Relatório PCP - Tabela 3'!P$293*'Relatório PCP - Tabela 3'!Q$293))*1000)</f>
        <v/>
      </c>
      <c r="H1399" s="173">
        <f>IF('Relatório PCP - Tabela 3'!F$6='PCP - Tabela 2'!E$11,'PCP - Tabela 1'!K1396,IF('Relatório PCP - Tabela 3'!F$6='PCP - Tabela 2'!I$11,'PCP - Tabela 1'!L1396,IF('Relatório PCP - Tabela 3'!F$6='PCP - Tabela 2'!M$11,'PCP - Tabela 1'!M1396,IF('Relatório PCP - Tabela 3'!F$6='PCP - Tabela 2'!Q$11,'PCP - Tabela 1'!N1396,""))))</f>
        <v>0</v>
      </c>
      <c r="I1399" s="38"/>
      <c r="J1399" s="602" t="str">
        <f>IF(I1399=0,"",(I1399/('Relatório PCP - Tabela 3'!P$295*'Relatório PCP - Tabela 3'!Q$295))*1000)</f>
        <v/>
      </c>
      <c r="K1399" s="602"/>
      <c r="L1399" s="173">
        <f>IF('Relatório PCP - Tabela 3'!F$6='PCP - Tabela 2'!E$11,'PCP - Tabela 1'!F1435,IF('Relatório PCP - Tabela 3'!F$6='PCP - Tabela 2'!I$11,'PCP - Tabela 1'!G1435,IF('Relatório PCP - Tabela 3'!F$6='PCP - Tabela 2'!M$11,'PCP - Tabela 1'!H1435,IF('Relatório PCP - Tabela 3'!F$6='PCP - Tabela 2'!Q$11,'PCP - Tabela 1'!I1435,""))))</f>
        <v>0</v>
      </c>
      <c r="M1399" s="189"/>
      <c r="N1399" s="189"/>
      <c r="O1399" s="189"/>
      <c r="P1399" s="189"/>
      <c r="Q1399" s="190">
        <f t="shared" si="79"/>
        <v>0</v>
      </c>
      <c r="R1399" s="190"/>
    </row>
    <row r="1400" spans="1:18" ht="13.35" customHeight="1" x14ac:dyDescent="0.2">
      <c r="A1400" s="36">
        <v>18</v>
      </c>
      <c r="B1400" s="499" t="s">
        <v>89</v>
      </c>
      <c r="C1400" s="499"/>
      <c r="D1400" s="499"/>
      <c r="E1400" s="499"/>
      <c r="F1400" s="38"/>
      <c r="G1400" s="172" t="str">
        <f>IF(F1400=0,"",(F1400/('Relatório PCP - Tabela 3'!P$293*'Relatório PCP - Tabela 3'!Q$293))*1000)</f>
        <v/>
      </c>
      <c r="H1400" s="173">
        <f>IF('Relatório PCP - Tabela 3'!F$6='PCP - Tabela 2'!E$11,'PCP - Tabela 1'!K1397,IF('Relatório PCP - Tabela 3'!F$6='PCP - Tabela 2'!I$11,'PCP - Tabela 1'!L1397,IF('Relatório PCP - Tabela 3'!F$6='PCP - Tabela 2'!M$11,'PCP - Tabela 1'!M1397,IF('Relatório PCP - Tabela 3'!F$6='PCP - Tabela 2'!Q$11,'PCP - Tabela 1'!N1397,""))))</f>
        <v>0</v>
      </c>
      <c r="I1400" s="38"/>
      <c r="J1400" s="602" t="str">
        <f>IF(I1400=0,"",(I1400/('Relatório PCP - Tabela 3'!P$295*'Relatório PCP - Tabela 3'!Q$295))*1000)</f>
        <v/>
      </c>
      <c r="K1400" s="602"/>
      <c r="L1400" s="173">
        <f>IF('Relatório PCP - Tabela 3'!F$6='PCP - Tabela 2'!E$11,'PCP - Tabela 1'!F1436,IF('Relatório PCP - Tabela 3'!F$6='PCP - Tabela 2'!I$11,'PCP - Tabela 1'!G1436,IF('Relatório PCP - Tabela 3'!F$6='PCP - Tabela 2'!M$11,'PCP - Tabela 1'!H1436,IF('Relatório PCP - Tabela 3'!F$6='PCP - Tabela 2'!Q$11,'PCP - Tabela 1'!I1436,""))))</f>
        <v>0</v>
      </c>
      <c r="M1400" s="166"/>
      <c r="N1400" s="166"/>
      <c r="O1400" s="166"/>
      <c r="P1400" s="166"/>
      <c r="Q1400" s="190">
        <f t="shared" si="79"/>
        <v>0</v>
      </c>
      <c r="R1400" s="192"/>
    </row>
    <row r="1401" spans="1:18" ht="13.35" customHeight="1" x14ac:dyDescent="0.2">
      <c r="A1401" s="36">
        <v>19</v>
      </c>
      <c r="B1401" s="587" t="s">
        <v>92</v>
      </c>
      <c r="C1401" s="587"/>
      <c r="D1401" s="587"/>
      <c r="E1401" s="587"/>
      <c r="F1401" s="38"/>
      <c r="G1401" s="172" t="str">
        <f>IF(F1401=0,"",(F1401/('Relatório PCP - Tabela 3'!P$293*'Relatório PCP - Tabela 3'!Q$293))*1000)</f>
        <v/>
      </c>
      <c r="H1401" s="173">
        <f>IF('Relatório PCP - Tabela 3'!F$6='PCP - Tabela 2'!E$11,'PCP - Tabela 1'!K1398,IF('Relatório PCP - Tabela 3'!F$6='PCP - Tabela 2'!I$11,'PCP - Tabela 1'!L1398,IF('Relatório PCP - Tabela 3'!F$6='PCP - Tabela 2'!M$11,'PCP - Tabela 1'!M1398,IF('Relatório PCP - Tabela 3'!F$6='PCP - Tabela 2'!Q$11,'PCP - Tabela 1'!N1398,""))))</f>
        <v>0</v>
      </c>
      <c r="I1401" s="38"/>
      <c r="J1401" s="602" t="str">
        <f>IF(I1401=0,"",(I1401/('Relatório PCP - Tabela 3'!P$295*'Relatório PCP - Tabela 3'!Q$295))*1000)</f>
        <v/>
      </c>
      <c r="K1401" s="602"/>
      <c r="L1401" s="173">
        <f>IF('Relatório PCP - Tabela 3'!F$6='PCP - Tabela 2'!E$11,'PCP - Tabela 1'!F1437,IF('Relatório PCP - Tabela 3'!F$6='PCP - Tabela 2'!I$11,'PCP - Tabela 1'!G1437,IF('Relatório PCP - Tabela 3'!F$6='PCP - Tabela 2'!M$11,'PCP - Tabela 1'!H1437,IF('Relatório PCP - Tabela 3'!F$6='PCP - Tabela 2'!Q$11,'PCP - Tabela 1'!I1437,""))))</f>
        <v>0</v>
      </c>
      <c r="M1401" s="189"/>
      <c r="N1401" s="189"/>
      <c r="O1401" s="189"/>
      <c r="P1401" s="189"/>
      <c r="Q1401" s="190">
        <f t="shared" si="79"/>
        <v>0</v>
      </c>
      <c r="R1401" s="190"/>
    </row>
    <row r="1402" spans="1:18" ht="13.35" customHeight="1" x14ac:dyDescent="0.2">
      <c r="A1402" s="44"/>
      <c r="B1402" s="499" t="s">
        <v>220</v>
      </c>
      <c r="C1402" s="499"/>
      <c r="D1402" s="499"/>
      <c r="E1402" s="499"/>
      <c r="F1402" s="178"/>
      <c r="G1402" s="193"/>
      <c r="H1402" s="180"/>
      <c r="I1402" s="178"/>
      <c r="J1402" s="609"/>
      <c r="K1402" s="609"/>
      <c r="L1402" s="180"/>
      <c r="M1402" s="189"/>
      <c r="N1402" s="189"/>
      <c r="O1402" s="189"/>
      <c r="P1402" s="189"/>
      <c r="Q1402" s="190"/>
      <c r="R1402" s="190"/>
    </row>
    <row r="1403" spans="1:18" ht="13.35" customHeight="1" x14ac:dyDescent="0.2">
      <c r="A1403" s="36">
        <v>20</v>
      </c>
      <c r="B1403" s="600" t="str">
        <f>B1365</f>
        <v/>
      </c>
      <c r="C1403" s="600"/>
      <c r="D1403" s="600"/>
      <c r="E1403" s="600"/>
      <c r="F1403" s="38"/>
      <c r="G1403" s="172" t="str">
        <f>IF(F1403=0,"",(F1403/('Relatório PCP - Tabela 3'!P$293*'Relatório PCP - Tabela 3'!Q$293))*1000)</f>
        <v/>
      </c>
      <c r="H1403" s="173">
        <f>IF('Relatório PCP - Tabela 3'!F$6='PCP - Tabela 2'!E$11,'PCP - Tabela 1'!K1400,IF('Relatório PCP - Tabela 3'!F$6='PCP - Tabela 2'!I$11,'PCP - Tabela 1'!L1400,IF('Relatório PCP - Tabela 3'!F$6='PCP - Tabela 2'!M$11,'PCP - Tabela 1'!M1400,IF('Relatório PCP - Tabela 3'!F$6='PCP - Tabela 2'!Q$11,'PCP - Tabela 1'!N1400,""))))</f>
        <v>0</v>
      </c>
      <c r="I1403" s="38"/>
      <c r="J1403" s="602" t="str">
        <f>IF(I1403=0,"",(I1403/('Relatório PCP - Tabela 3'!P$295*'Relatório PCP - Tabela 3'!Q$295))*1000)</f>
        <v/>
      </c>
      <c r="K1403" s="602"/>
      <c r="L1403" s="173">
        <f>IF('Relatório PCP - Tabela 3'!F$6='PCP - Tabela 2'!E$11,'PCP - Tabela 1'!F1439,IF('Relatório PCP - Tabela 3'!F$6='PCP - Tabela 2'!I$11,'PCP - Tabela 1'!G1439,IF('Relatório PCP - Tabela 3'!F$6='PCP - Tabela 2'!M$11,'PCP - Tabela 1'!H1439,IF('Relatório PCP - Tabela 3'!F$6='PCP - Tabela 2'!Q$11,'PCP - Tabela 1'!I1439,""))))</f>
        <v>0</v>
      </c>
      <c r="M1403" s="189"/>
      <c r="N1403" s="189"/>
      <c r="O1403" s="189"/>
      <c r="P1403" s="189"/>
      <c r="Q1403" s="190">
        <f t="shared" ref="Q1403:Q1408" si="80">F1403+I1403</f>
        <v>0</v>
      </c>
      <c r="R1403" s="190"/>
    </row>
    <row r="1404" spans="1:18" ht="13.35" customHeight="1" x14ac:dyDescent="0.2">
      <c r="A1404" s="36">
        <v>21</v>
      </c>
      <c r="B1404" s="600" t="str">
        <f>B1366</f>
        <v/>
      </c>
      <c r="C1404" s="600"/>
      <c r="D1404" s="600"/>
      <c r="E1404" s="600"/>
      <c r="F1404" s="38"/>
      <c r="G1404" s="172" t="str">
        <f>IF(F1404=0,"",(F1404/('Relatório PCP - Tabela 3'!P$293*'Relatório PCP - Tabela 3'!Q$293))*1000)</f>
        <v/>
      </c>
      <c r="H1404" s="173">
        <f>IF('Relatório PCP - Tabela 3'!F$6='PCP - Tabela 2'!E$11,'PCP - Tabela 1'!K1401,IF('Relatório PCP - Tabela 3'!F$6='PCP - Tabela 2'!I$11,'PCP - Tabela 1'!L1401,IF('Relatório PCP - Tabela 3'!F$6='PCP - Tabela 2'!M$11,'PCP - Tabela 1'!M1401,IF('Relatório PCP - Tabela 3'!F$6='PCP - Tabela 2'!Q$11,'PCP - Tabela 1'!N1401,""))))</f>
        <v>0</v>
      </c>
      <c r="I1404" s="38"/>
      <c r="J1404" s="602" t="str">
        <f>IF(I1404=0,"",(I1404/('Relatório PCP - Tabela 3'!P$295*'Relatório PCP - Tabela 3'!Q$295))*1000)</f>
        <v/>
      </c>
      <c r="K1404" s="602"/>
      <c r="L1404" s="173">
        <f>IF('Relatório PCP - Tabela 3'!F$6='PCP - Tabela 2'!E$11,'PCP - Tabela 1'!F1440,IF('Relatório PCP - Tabela 3'!F$6='PCP - Tabela 2'!I$11,'PCP - Tabela 1'!G1440,IF('Relatório PCP - Tabela 3'!F$6='PCP - Tabela 2'!M$11,'PCP - Tabela 1'!H1440,IF('Relatório PCP - Tabela 3'!F$6='PCP - Tabela 2'!Q$11,'PCP - Tabela 1'!I1440,""))))</f>
        <v>0</v>
      </c>
      <c r="M1404" s="189"/>
      <c r="N1404" s="189"/>
      <c r="O1404" s="189"/>
      <c r="P1404" s="189"/>
      <c r="Q1404" s="190">
        <f t="shared" si="80"/>
        <v>0</v>
      </c>
      <c r="R1404" s="190"/>
    </row>
    <row r="1405" spans="1:18" ht="13.35" customHeight="1" x14ac:dyDescent="0.2">
      <c r="A1405" s="36">
        <v>22</v>
      </c>
      <c r="B1405" s="600" t="str">
        <f>B1367</f>
        <v/>
      </c>
      <c r="C1405" s="600"/>
      <c r="D1405" s="600"/>
      <c r="E1405" s="600"/>
      <c r="F1405" s="38"/>
      <c r="G1405" s="172" t="str">
        <f>IF(F1405=0,"",(F1405/('Relatório PCP - Tabela 3'!P$293*'Relatório PCP - Tabela 3'!Q$293))*1000)</f>
        <v/>
      </c>
      <c r="H1405" s="173">
        <f>IF('Relatório PCP - Tabela 3'!F$6='PCP - Tabela 2'!E$11,'PCP - Tabela 1'!K1402,IF('Relatório PCP - Tabela 3'!F$6='PCP - Tabela 2'!I$11,'PCP - Tabela 1'!L1402,IF('Relatório PCP - Tabela 3'!F$6='PCP - Tabela 2'!M$11,'PCP - Tabela 1'!M1402,IF('Relatório PCP - Tabela 3'!F$6='PCP - Tabela 2'!Q$11,'PCP - Tabela 1'!N1402,""))))</f>
        <v>0</v>
      </c>
      <c r="I1405" s="38"/>
      <c r="J1405" s="602" t="str">
        <f>IF(I1405=0,"",(I1405/('Relatório PCP - Tabela 3'!P$295*'Relatório PCP - Tabela 3'!Q$295))*1000)</f>
        <v/>
      </c>
      <c r="K1405" s="602"/>
      <c r="L1405" s="173">
        <f>IF('Relatório PCP - Tabela 3'!F$6='PCP - Tabela 2'!E$11,'PCP - Tabela 1'!F1441,IF('Relatório PCP - Tabela 3'!F$6='PCP - Tabela 2'!I$11,'PCP - Tabela 1'!G1441,IF('Relatório PCP - Tabela 3'!F$6='PCP - Tabela 2'!M$11,'PCP - Tabela 1'!H1441,IF('Relatório PCP - Tabela 3'!F$6='PCP - Tabela 2'!Q$11,'PCP - Tabela 1'!I1441,""))))</f>
        <v>0</v>
      </c>
      <c r="M1405" s="4"/>
      <c r="N1405" s="4"/>
      <c r="O1405" s="4"/>
      <c r="P1405" s="4"/>
      <c r="Q1405" s="190">
        <f t="shared" si="80"/>
        <v>0</v>
      </c>
    </row>
    <row r="1406" spans="1:18" ht="13.35" customHeight="1" x14ac:dyDescent="0.2">
      <c r="A1406" s="36">
        <v>23</v>
      </c>
      <c r="B1406" s="600" t="str">
        <f>B1368</f>
        <v/>
      </c>
      <c r="C1406" s="600"/>
      <c r="D1406" s="600"/>
      <c r="E1406" s="600"/>
      <c r="F1406" s="38"/>
      <c r="G1406" s="172" t="str">
        <f>IF(F1406=0,"",(F1406/('Relatório PCP - Tabela 3'!P$293*'Relatório PCP - Tabela 3'!Q$293))*1000)</f>
        <v/>
      </c>
      <c r="H1406" s="173">
        <f>IF('Relatório PCP - Tabela 3'!F$6='PCP - Tabela 2'!E$11,'PCP - Tabela 1'!K1403,IF('Relatório PCP - Tabela 3'!F$6='PCP - Tabela 2'!I$11,'PCP - Tabela 1'!L1403,IF('Relatório PCP - Tabela 3'!F$6='PCP - Tabela 2'!M$11,'PCP - Tabela 1'!M1403,IF('Relatório PCP - Tabela 3'!F$6='PCP - Tabela 2'!Q$11,'PCP - Tabela 1'!N1403,""))))</f>
        <v>0</v>
      </c>
      <c r="I1406" s="38"/>
      <c r="J1406" s="602" t="str">
        <f>IF(I1406=0,"",(I1406/('Relatório PCP - Tabela 3'!P$295*'Relatório PCP - Tabela 3'!Q$295))*1000)</f>
        <v/>
      </c>
      <c r="K1406" s="602"/>
      <c r="L1406" s="173">
        <f>IF('Relatório PCP - Tabela 3'!F$6='PCP - Tabela 2'!E$11,'PCP - Tabela 1'!F1442,IF('Relatório PCP - Tabela 3'!F$6='PCP - Tabela 2'!I$11,'PCP - Tabela 1'!G1442,IF('Relatório PCP - Tabela 3'!F$6='PCP - Tabela 2'!M$11,'PCP - Tabela 1'!H1442,IF('Relatório PCP - Tabela 3'!F$6='PCP - Tabela 2'!Q$11,'PCP - Tabela 1'!I1442,""))))</f>
        <v>0</v>
      </c>
      <c r="M1406" s="4"/>
      <c r="N1406" s="4"/>
      <c r="O1406" s="4"/>
      <c r="P1406" s="4"/>
      <c r="Q1406" s="190">
        <f t="shared" si="80"/>
        <v>0</v>
      </c>
    </row>
    <row r="1407" spans="1:18" ht="13.35" customHeight="1" x14ac:dyDescent="0.2">
      <c r="A1407" s="36">
        <v>24</v>
      </c>
      <c r="B1407" s="564" t="str">
        <f>B1369</f>
        <v/>
      </c>
      <c r="C1407" s="564"/>
      <c r="D1407" s="564"/>
      <c r="E1407" s="564"/>
      <c r="F1407" s="38"/>
      <c r="G1407" s="172" t="str">
        <f>IF(F1407=0,"",(F1407/('Relatório PCP - Tabela 3'!P$293*'Relatório PCP - Tabela 3'!Q$293))*1000)</f>
        <v/>
      </c>
      <c r="H1407" s="173">
        <f>IF('Relatório PCP - Tabela 3'!F$6='PCP - Tabela 2'!E$11,'PCP - Tabela 1'!K1404,IF('Relatório PCP - Tabela 3'!F$6='PCP - Tabela 2'!I$11,'PCP - Tabela 1'!L1404,IF('Relatório PCP - Tabela 3'!F$6='PCP - Tabela 2'!M$11,'PCP - Tabela 1'!M1404,IF('Relatório PCP - Tabela 3'!F$6='PCP - Tabela 2'!Q$11,'PCP - Tabela 1'!N1404,""))))</f>
        <v>0</v>
      </c>
      <c r="I1407" s="38"/>
      <c r="J1407" s="602" t="str">
        <f>IF(I1407=0,"",(I1407/('Relatório PCP - Tabela 3'!P$295*'Relatório PCP - Tabela 3'!Q$295))*1000)</f>
        <v/>
      </c>
      <c r="K1407" s="602"/>
      <c r="L1407" s="173">
        <f>IF('Relatório PCP - Tabela 3'!F$6='PCP - Tabela 2'!E$11,'PCP - Tabela 1'!F1443,IF('Relatório PCP - Tabela 3'!F$6='PCP - Tabela 2'!I$11,'PCP - Tabela 1'!G1443,IF('Relatório PCP - Tabela 3'!F$6='PCP - Tabela 2'!M$11,'PCP - Tabela 1'!H1443,IF('Relatório PCP - Tabela 3'!F$6='PCP - Tabela 2'!Q$11,'PCP - Tabela 1'!I1443,""))))</f>
        <v>0</v>
      </c>
      <c r="M1407" s="4"/>
      <c r="N1407" s="4"/>
      <c r="O1407" s="4"/>
      <c r="P1407" s="4"/>
      <c r="Q1407" s="190">
        <f t="shared" si="80"/>
        <v>0</v>
      </c>
    </row>
    <row r="1408" spans="1:18" ht="6" customHeight="1" x14ac:dyDescent="0.2">
      <c r="A1408" s="32"/>
      <c r="B1408" s="35"/>
      <c r="C1408" s="35"/>
      <c r="D1408" s="35"/>
      <c r="E1408" s="35"/>
      <c r="G1408" s="196"/>
      <c r="J1408" s="13"/>
      <c r="K1408" s="13"/>
      <c r="O1408" s="13"/>
      <c r="P1408" s="13"/>
      <c r="Q1408" s="190">
        <f t="shared" si="80"/>
        <v>0</v>
      </c>
    </row>
    <row r="1409" spans="1:18" ht="22.5" customHeight="1" x14ac:dyDescent="0.25">
      <c r="A1409" s="497" t="s">
        <v>19</v>
      </c>
      <c r="B1409" s="497"/>
      <c r="C1409" s="497"/>
      <c r="D1409" s="497"/>
      <c r="E1409" s="505" t="str">
        <f>E1371</f>
        <v>3R Petroleum</v>
      </c>
      <c r="F1409" s="505"/>
      <c r="G1409" s="505"/>
      <c r="H1409" s="505"/>
      <c r="I1409" s="505"/>
      <c r="K1409" s="486" t="s">
        <v>21</v>
      </c>
      <c r="L1409" s="486"/>
      <c r="M1409" s="486"/>
      <c r="N1409" s="486"/>
      <c r="O1409" s="486"/>
      <c r="P1409" s="158"/>
    </row>
    <row r="1410" spans="1:18" ht="6" customHeight="1" x14ac:dyDescent="0.2">
      <c r="I1410" s="22"/>
      <c r="K1410" s="22"/>
      <c r="L1410" s="22"/>
      <c r="M1410" s="22"/>
      <c r="N1410" s="22"/>
      <c r="O1410" s="22"/>
      <c r="P1410" s="22"/>
    </row>
    <row r="1411" spans="1:18" ht="16.5" customHeight="1" x14ac:dyDescent="0.2">
      <c r="A1411" s="487" t="s">
        <v>95</v>
      </c>
      <c r="B1411" s="511">
        <f>B1373</f>
        <v>5</v>
      </c>
      <c r="C1411" s="13"/>
      <c r="D1411" s="483" t="s">
        <v>250</v>
      </c>
      <c r="E1411" s="483"/>
      <c r="F1411" s="483"/>
      <c r="G1411" s="483"/>
      <c r="H1411" s="483"/>
      <c r="I1411" s="483"/>
      <c r="K1411" s="586" t="s">
        <v>222</v>
      </c>
      <c r="L1411" s="586"/>
      <c r="M1411" s="586"/>
      <c r="N1411" s="586"/>
      <c r="O1411" s="586"/>
      <c r="P1411" s="159"/>
    </row>
    <row r="1412" spans="1:18" ht="14.25" customHeight="1" x14ac:dyDescent="0.2">
      <c r="A1412" s="487"/>
      <c r="B1412" s="511"/>
      <c r="C1412" s="13"/>
      <c r="D1412" s="483" t="s">
        <v>7</v>
      </c>
      <c r="E1412" s="483"/>
      <c r="F1412" s="483"/>
      <c r="G1412" s="483" t="s">
        <v>8</v>
      </c>
      <c r="H1412" s="483"/>
      <c r="I1412" s="483"/>
    </row>
    <row r="1413" spans="1:18" ht="14.25" customHeight="1" x14ac:dyDescent="0.25">
      <c r="A1413" s="477" t="s">
        <v>4</v>
      </c>
      <c r="B1413" s="477"/>
      <c r="C1413" s="23"/>
      <c r="D1413" s="14" t="s">
        <v>9</v>
      </c>
      <c r="E1413" s="14" t="s">
        <v>10</v>
      </c>
      <c r="F1413" s="14" t="s">
        <v>11</v>
      </c>
      <c r="G1413" s="14" t="s">
        <v>9</v>
      </c>
      <c r="H1413" s="14" t="s">
        <v>10</v>
      </c>
      <c r="I1413" s="14" t="s">
        <v>11</v>
      </c>
      <c r="K1413" s="593" t="s">
        <v>223</v>
      </c>
      <c r="L1413" s="593"/>
      <c r="M1413" s="593"/>
      <c r="N1413" s="593"/>
      <c r="O1413" s="593"/>
      <c r="P1413" s="22"/>
    </row>
    <row r="1414" spans="1:18" ht="13.5" customHeight="1" x14ac:dyDescent="0.2">
      <c r="A1414" s="551">
        <f>A1376</f>
        <v>44986</v>
      </c>
      <c r="B1414" s="551"/>
      <c r="C1414" s="23"/>
      <c r="D1414" s="72">
        <f t="shared" ref="D1414:I1414" si="81">D1376</f>
        <v>2</v>
      </c>
      <c r="E1414" s="72">
        <f t="shared" si="81"/>
        <v>8</v>
      </c>
      <c r="F1414" s="73">
        <f t="shared" si="81"/>
        <v>2022</v>
      </c>
      <c r="G1414" s="72">
        <f t="shared" si="81"/>
        <v>31</v>
      </c>
      <c r="H1414" s="72">
        <f t="shared" si="81"/>
        <v>12</v>
      </c>
      <c r="I1414" s="73">
        <f t="shared" si="81"/>
        <v>2022</v>
      </c>
      <c r="K1414" s="594" t="s">
        <v>25</v>
      </c>
      <c r="L1414" s="594"/>
      <c r="M1414" s="594"/>
      <c r="N1414" s="594"/>
      <c r="O1414" s="594"/>
      <c r="P1414" s="22"/>
      <c r="Q1414" s="14" t="s">
        <v>559</v>
      </c>
    </row>
    <row r="1415" spans="1:18" ht="6" customHeight="1" x14ac:dyDescent="0.2"/>
    <row r="1416" spans="1:18" ht="16.5" customHeight="1" x14ac:dyDescent="0.2">
      <c r="A1416" s="586" t="s">
        <v>522</v>
      </c>
      <c r="B1416" s="586"/>
      <c r="C1416" s="586"/>
      <c r="D1416" s="586"/>
      <c r="E1416" s="586"/>
      <c r="F1416" s="586"/>
      <c r="G1416" s="586"/>
      <c r="H1416" s="586"/>
      <c r="I1416" s="586"/>
      <c r="J1416" s="586"/>
      <c r="K1416" s="586"/>
      <c r="L1416" s="586"/>
      <c r="M1416" s="52"/>
      <c r="N1416" s="52"/>
      <c r="O1416" s="52"/>
      <c r="P1416" s="52"/>
      <c r="Q1416" s="52"/>
    </row>
    <row r="1417" spans="1:18" ht="13.7" customHeight="1" x14ac:dyDescent="0.2">
      <c r="A1417" s="603" t="s">
        <v>31</v>
      </c>
      <c r="B1417" s="502" t="s">
        <v>98</v>
      </c>
      <c r="C1417" s="502"/>
      <c r="D1417" s="502"/>
      <c r="E1417" s="502"/>
      <c r="F1417" s="604" t="str">
        <f>'Relatório PCP - Tabela 3'!A297</f>
        <v/>
      </c>
      <c r="G1417" s="604"/>
      <c r="H1417" s="604"/>
      <c r="I1417" s="604" t="str">
        <f>'Relatório PCP - Tabela 3'!A299</f>
        <v/>
      </c>
      <c r="J1417" s="604"/>
      <c r="K1417" s="604"/>
      <c r="L1417" s="604"/>
      <c r="M1417" s="52"/>
      <c r="N1417" s="52"/>
      <c r="O1417" s="52"/>
      <c r="P1417" s="52"/>
      <c r="Q1417" s="52"/>
    </row>
    <row r="1418" spans="1:18" ht="12.75" customHeight="1" x14ac:dyDescent="0.2">
      <c r="A1418" s="603"/>
      <c r="B1418" s="502"/>
      <c r="C1418" s="502"/>
      <c r="D1418" s="502"/>
      <c r="E1418" s="502"/>
      <c r="F1418" s="182" t="s">
        <v>40</v>
      </c>
      <c r="G1418" s="167" t="s">
        <v>40</v>
      </c>
      <c r="H1418" s="183" t="s">
        <v>523</v>
      </c>
      <c r="I1418" s="182" t="s">
        <v>40</v>
      </c>
      <c r="J1418" s="608" t="s">
        <v>40</v>
      </c>
      <c r="K1418" s="608"/>
      <c r="L1418" s="183" t="s">
        <v>523</v>
      </c>
      <c r="M1418" s="52"/>
      <c r="N1418" s="52"/>
      <c r="O1418" s="52"/>
      <c r="P1418" s="52"/>
      <c r="Q1418" s="52"/>
    </row>
    <row r="1419" spans="1:18" ht="12.75" customHeight="1" x14ac:dyDescent="0.25">
      <c r="A1419" s="603"/>
      <c r="B1419" s="502"/>
      <c r="C1419" s="502"/>
      <c r="D1419" s="502"/>
      <c r="E1419" s="502"/>
      <c r="F1419" s="184" t="s">
        <v>480</v>
      </c>
      <c r="G1419" s="168" t="s">
        <v>499</v>
      </c>
      <c r="H1419" s="185" t="s">
        <v>524</v>
      </c>
      <c r="I1419" s="184" t="s">
        <v>480</v>
      </c>
      <c r="J1419" s="606" t="s">
        <v>499</v>
      </c>
      <c r="K1419" s="606"/>
      <c r="L1419" s="185" t="s">
        <v>524</v>
      </c>
      <c r="M1419" s="52"/>
      <c r="N1419" s="52"/>
      <c r="O1419" s="52"/>
      <c r="P1419" s="52"/>
      <c r="Q1419" s="52"/>
    </row>
    <row r="1420" spans="1:18" ht="13.5" customHeight="1" x14ac:dyDescent="0.25">
      <c r="A1420" s="603"/>
      <c r="B1420" s="502"/>
      <c r="C1420" s="502"/>
      <c r="D1420" s="502"/>
      <c r="E1420" s="502"/>
      <c r="F1420" s="186" t="s">
        <v>481</v>
      </c>
      <c r="G1420" s="187" t="s">
        <v>504</v>
      </c>
      <c r="H1420" s="188" t="s">
        <v>504</v>
      </c>
      <c r="I1420" s="186" t="s">
        <v>481</v>
      </c>
      <c r="J1420" s="607" t="s">
        <v>504</v>
      </c>
      <c r="K1420" s="607"/>
      <c r="L1420" s="188" t="s">
        <v>504</v>
      </c>
      <c r="M1420" s="52"/>
      <c r="N1420" s="52"/>
      <c r="O1420" s="52"/>
      <c r="P1420" s="52"/>
      <c r="Q1420" s="52"/>
    </row>
    <row r="1421" spans="1:18" ht="13.35" customHeight="1" x14ac:dyDescent="0.2">
      <c r="A1421" s="36">
        <v>1</v>
      </c>
      <c r="B1421" s="587" t="s">
        <v>55</v>
      </c>
      <c r="C1421" s="587"/>
      <c r="D1421" s="587"/>
      <c r="E1421" s="587"/>
      <c r="F1421" s="38"/>
      <c r="G1421" s="172" t="str">
        <f>IF(F1421=0,"",(F1421/('Relatório PCP - Tabela 3'!P$297*'Relatório PCP - Tabela 3'!Q$297))*1000)</f>
        <v/>
      </c>
      <c r="H1421" s="173">
        <f>IF('Relatório PCP - Tabela 3'!F$6='PCP - Tabela 2'!E$11,'PCP - Tabela 1'!K1419,IF('Relatório PCP - Tabela 3'!F$6='PCP - Tabela 2'!I$11,'PCP - Tabela 1'!L1419,IF('Relatório PCP - Tabela 3'!F$6='PCP - Tabela 2'!M$11,'PCP - Tabela 1'!M1419,IF('Relatório PCP - Tabela 3'!F$6='PCP - Tabela 2'!Q$11,'PCP - Tabela 1'!N1419,""))))</f>
        <v>0</v>
      </c>
      <c r="I1421" s="38"/>
      <c r="J1421" s="602" t="str">
        <f>IF(I1421=0,"",(I1421/('Relatório PCP - Tabela 3'!P$299*'Relatório PCP - Tabela 3'!Q$299))*1000)</f>
        <v/>
      </c>
      <c r="K1421" s="602"/>
      <c r="L1421" s="173">
        <f>IF('Relatório PCP - Tabela 3'!F$6='PCP - Tabela 2'!E$11,'PCP - Tabela 1'!F1458,IF('Relatório PCP - Tabela 3'!F$6='PCP - Tabela 2'!I$11,'PCP - Tabela 1'!G1458,IF('Relatório PCP - Tabela 3'!F$6='PCP - Tabela 2'!M$11,'PCP - Tabela 1'!H1458,IF('Relatório PCP - Tabela 3'!F$6='PCP - Tabela 2'!Q$11,'PCP - Tabela 1'!I1458,""))))</f>
        <v>0</v>
      </c>
      <c r="M1421" s="189"/>
      <c r="N1421" s="189"/>
      <c r="O1421" s="189"/>
      <c r="P1421" s="189"/>
      <c r="Q1421" s="190">
        <f t="shared" ref="Q1421:Q1439" si="82">F1421+I1421</f>
        <v>0</v>
      </c>
      <c r="R1421" s="190"/>
    </row>
    <row r="1422" spans="1:18" ht="13.35" customHeight="1" x14ac:dyDescent="0.2">
      <c r="A1422" s="36">
        <v>2</v>
      </c>
      <c r="B1422" s="587" t="s">
        <v>57</v>
      </c>
      <c r="C1422" s="587"/>
      <c r="D1422" s="587"/>
      <c r="E1422" s="587"/>
      <c r="F1422" s="38"/>
      <c r="G1422" s="172" t="str">
        <f>IF(F1422=0,"",(F1422/('Relatório PCP - Tabela 3'!P$297*'Relatório PCP - Tabela 3'!Q$297))*1000)</f>
        <v/>
      </c>
      <c r="H1422" s="173">
        <f>IF('Relatório PCP - Tabela 3'!F$6='PCP - Tabela 2'!E$11,'PCP - Tabela 1'!K1420,IF('Relatório PCP - Tabela 3'!F$6='PCP - Tabela 2'!I$11,'PCP - Tabela 1'!L1420,IF('Relatório PCP - Tabela 3'!F$6='PCP - Tabela 2'!M$11,'PCP - Tabela 1'!M1420,IF('Relatório PCP - Tabela 3'!F$6='PCP - Tabela 2'!Q$11,'PCP - Tabela 1'!N1420,""))))</f>
        <v>0</v>
      </c>
      <c r="I1422" s="38"/>
      <c r="J1422" s="602" t="str">
        <f>IF(I1422=0,"",(I1422/('Relatório PCP - Tabela 3'!P$299*'Relatório PCP - Tabela 3'!Q$299))*1000)</f>
        <v/>
      </c>
      <c r="K1422" s="602"/>
      <c r="L1422" s="173">
        <f>IF('Relatório PCP - Tabela 3'!F$6='PCP - Tabela 2'!E$11,'PCP - Tabela 1'!F1459,IF('Relatório PCP - Tabela 3'!F$6='PCP - Tabela 2'!I$11,'PCP - Tabela 1'!G1459,IF('Relatório PCP - Tabela 3'!F$6='PCP - Tabela 2'!M$11,'PCP - Tabela 1'!H1459,IF('Relatório PCP - Tabela 3'!F$6='PCP - Tabela 2'!Q$11,'PCP - Tabela 1'!I1459,""))))</f>
        <v>0</v>
      </c>
      <c r="M1422" s="189"/>
      <c r="N1422" s="189"/>
      <c r="O1422" s="189"/>
      <c r="P1422" s="189"/>
      <c r="Q1422" s="190">
        <f t="shared" si="82"/>
        <v>0</v>
      </c>
      <c r="R1422" s="190"/>
    </row>
    <row r="1423" spans="1:18" ht="13.35" customHeight="1" x14ac:dyDescent="0.2">
      <c r="A1423" s="36">
        <v>3</v>
      </c>
      <c r="B1423" s="587" t="s">
        <v>59</v>
      </c>
      <c r="C1423" s="587"/>
      <c r="D1423" s="587"/>
      <c r="E1423" s="587"/>
      <c r="F1423" s="38"/>
      <c r="G1423" s="172" t="str">
        <f>IF(F1423=0,"",(F1423/('Relatório PCP - Tabela 3'!P$297*'Relatório PCP - Tabela 3'!Q$297))*1000)</f>
        <v/>
      </c>
      <c r="H1423" s="173">
        <f>IF('Relatório PCP - Tabela 3'!F$6='PCP - Tabela 2'!E$11,'PCP - Tabela 1'!K1421,IF('Relatório PCP - Tabela 3'!F$6='PCP - Tabela 2'!I$11,'PCP - Tabela 1'!L1421,IF('Relatório PCP - Tabela 3'!F$6='PCP - Tabela 2'!M$11,'PCP - Tabela 1'!M1421,IF('Relatório PCP - Tabela 3'!F$6='PCP - Tabela 2'!Q$11,'PCP - Tabela 1'!N1421,""))))</f>
        <v>0</v>
      </c>
      <c r="I1423" s="38"/>
      <c r="J1423" s="602" t="str">
        <f>IF(I1423=0,"",(I1423/('Relatório PCP - Tabela 3'!P$299*'Relatório PCP - Tabela 3'!Q$299))*1000)</f>
        <v/>
      </c>
      <c r="K1423" s="602"/>
      <c r="L1423" s="173">
        <f>IF('Relatório PCP - Tabela 3'!F$6='PCP - Tabela 2'!E$11,'PCP - Tabela 1'!F1460,IF('Relatório PCP - Tabela 3'!F$6='PCP - Tabela 2'!I$11,'PCP - Tabela 1'!G1460,IF('Relatório PCP - Tabela 3'!F$6='PCP - Tabela 2'!M$11,'PCP - Tabela 1'!H1460,IF('Relatório PCP - Tabela 3'!F$6='PCP - Tabela 2'!Q$11,'PCP - Tabela 1'!I1460,""))))</f>
        <v>0</v>
      </c>
      <c r="M1423" s="189"/>
      <c r="N1423" s="189"/>
      <c r="O1423" s="189"/>
      <c r="P1423" s="189"/>
      <c r="Q1423" s="190">
        <f t="shared" si="82"/>
        <v>0</v>
      </c>
      <c r="R1423" s="190"/>
    </row>
    <row r="1424" spans="1:18" ht="13.35" customHeight="1" x14ac:dyDescent="0.2">
      <c r="A1424" s="36">
        <v>4</v>
      </c>
      <c r="B1424" s="587" t="s">
        <v>61</v>
      </c>
      <c r="C1424" s="587"/>
      <c r="D1424" s="587"/>
      <c r="E1424" s="587"/>
      <c r="F1424" s="38"/>
      <c r="G1424" s="172" t="str">
        <f>IF(F1424=0,"",(F1424/('Relatório PCP - Tabela 3'!P$297*'Relatório PCP - Tabela 3'!Q$297))*1000)</f>
        <v/>
      </c>
      <c r="H1424" s="173">
        <f>IF('Relatório PCP - Tabela 3'!F$6='PCP - Tabela 2'!E$11,'PCP - Tabela 1'!K1422,IF('Relatório PCP - Tabela 3'!F$6='PCP - Tabela 2'!I$11,'PCP - Tabela 1'!L1422,IF('Relatório PCP - Tabela 3'!F$6='PCP - Tabela 2'!M$11,'PCP - Tabela 1'!M1422,IF('Relatório PCP - Tabela 3'!F$6='PCP - Tabela 2'!Q$11,'PCP - Tabela 1'!N1422,""))))</f>
        <v>0</v>
      </c>
      <c r="I1424" s="38"/>
      <c r="J1424" s="602" t="str">
        <f>IF(I1424=0,"",(I1424/('Relatório PCP - Tabela 3'!P$299*'Relatório PCP - Tabela 3'!Q$299))*1000)</f>
        <v/>
      </c>
      <c r="K1424" s="602"/>
      <c r="L1424" s="173">
        <f>IF('Relatório PCP - Tabela 3'!F$6='PCP - Tabela 2'!E$11,'PCP - Tabela 1'!F1461,IF('Relatório PCP - Tabela 3'!F$6='PCP - Tabela 2'!I$11,'PCP - Tabela 1'!G1461,IF('Relatório PCP - Tabela 3'!F$6='PCP - Tabela 2'!M$11,'PCP - Tabela 1'!H1461,IF('Relatório PCP - Tabela 3'!F$6='PCP - Tabela 2'!Q$11,'PCP - Tabela 1'!I1461,""))))</f>
        <v>0</v>
      </c>
      <c r="M1424" s="189"/>
      <c r="N1424" s="189"/>
      <c r="O1424" s="189"/>
      <c r="P1424" s="189"/>
      <c r="Q1424" s="190">
        <f t="shared" si="82"/>
        <v>0</v>
      </c>
      <c r="R1424" s="190"/>
    </row>
    <row r="1425" spans="1:18" ht="13.35" customHeight="1" x14ac:dyDescent="0.2">
      <c r="A1425" s="36">
        <v>5</v>
      </c>
      <c r="B1425" s="587" t="s">
        <v>63</v>
      </c>
      <c r="C1425" s="587"/>
      <c r="D1425" s="587"/>
      <c r="E1425" s="587"/>
      <c r="F1425" s="38"/>
      <c r="G1425" s="172" t="str">
        <f>IF(F1425=0,"",(F1425/('Relatório PCP - Tabela 3'!P$297*'Relatório PCP - Tabela 3'!Q$297))*1000)</f>
        <v/>
      </c>
      <c r="H1425" s="173">
        <f>IF('Relatório PCP - Tabela 3'!F$6='PCP - Tabela 2'!E$11,'PCP - Tabela 1'!K1423,IF('Relatório PCP - Tabela 3'!F$6='PCP - Tabela 2'!I$11,'PCP - Tabela 1'!L1423,IF('Relatório PCP - Tabela 3'!F$6='PCP - Tabela 2'!M$11,'PCP - Tabela 1'!M1423,IF('Relatório PCP - Tabela 3'!F$6='PCP - Tabela 2'!Q$11,'PCP - Tabela 1'!N1423,""))))</f>
        <v>0</v>
      </c>
      <c r="I1425" s="38"/>
      <c r="J1425" s="602" t="str">
        <f>IF(I1425=0,"",(I1425/('Relatório PCP - Tabela 3'!P$299*'Relatório PCP - Tabela 3'!Q$299))*1000)</f>
        <v/>
      </c>
      <c r="K1425" s="602"/>
      <c r="L1425" s="173">
        <f>IF('Relatório PCP - Tabela 3'!F$6='PCP - Tabela 2'!E$11,'PCP - Tabela 1'!F1462,IF('Relatório PCP - Tabela 3'!F$6='PCP - Tabela 2'!I$11,'PCP - Tabela 1'!G1462,IF('Relatório PCP - Tabela 3'!F$6='PCP - Tabela 2'!M$11,'PCP - Tabela 1'!H1462,IF('Relatório PCP - Tabela 3'!F$6='PCP - Tabela 2'!Q$11,'PCP - Tabela 1'!I1462,""))))</f>
        <v>0</v>
      </c>
      <c r="M1425" s="189"/>
      <c r="N1425" s="189"/>
      <c r="O1425" s="189"/>
      <c r="P1425" s="189"/>
      <c r="Q1425" s="190">
        <f t="shared" si="82"/>
        <v>0</v>
      </c>
      <c r="R1425" s="190"/>
    </row>
    <row r="1426" spans="1:18" ht="13.35" customHeight="1" x14ac:dyDescent="0.2">
      <c r="A1426" s="36">
        <v>6</v>
      </c>
      <c r="B1426" s="587" t="s">
        <v>65</v>
      </c>
      <c r="C1426" s="587"/>
      <c r="D1426" s="587"/>
      <c r="E1426" s="587"/>
      <c r="F1426" s="38"/>
      <c r="G1426" s="172" t="str">
        <f>IF(F1426=0,"",(F1426/('Relatório PCP - Tabela 3'!P$297*'Relatório PCP - Tabela 3'!Q$297))*1000)</f>
        <v/>
      </c>
      <c r="H1426" s="173">
        <f>IF('Relatório PCP - Tabela 3'!F$6='PCP - Tabela 2'!E$11,'PCP - Tabela 1'!K1424,IF('Relatório PCP - Tabela 3'!F$6='PCP - Tabela 2'!I$11,'PCP - Tabela 1'!L1424,IF('Relatório PCP - Tabela 3'!F$6='PCP - Tabela 2'!M$11,'PCP - Tabela 1'!M1424,IF('Relatório PCP - Tabela 3'!F$6='PCP - Tabela 2'!Q$11,'PCP - Tabela 1'!N1424,""))))</f>
        <v>0</v>
      </c>
      <c r="I1426" s="38"/>
      <c r="J1426" s="602" t="str">
        <f>IF(I1426=0,"",(I1426/('Relatório PCP - Tabela 3'!P$299*'Relatório PCP - Tabela 3'!Q$299))*1000)</f>
        <v/>
      </c>
      <c r="K1426" s="602"/>
      <c r="L1426" s="173">
        <f>IF('Relatório PCP - Tabela 3'!F$6='PCP - Tabela 2'!E$11,'PCP - Tabela 1'!F1463,IF('Relatório PCP - Tabela 3'!F$6='PCP - Tabela 2'!I$11,'PCP - Tabela 1'!G1463,IF('Relatório PCP - Tabela 3'!F$6='PCP - Tabela 2'!M$11,'PCP - Tabela 1'!H1463,IF('Relatório PCP - Tabela 3'!F$6='PCP - Tabela 2'!Q$11,'PCP - Tabela 1'!I1463,""))))</f>
        <v>0</v>
      </c>
      <c r="M1426" s="189"/>
      <c r="N1426" s="189"/>
      <c r="O1426" s="189"/>
      <c r="P1426" s="189"/>
      <c r="Q1426" s="190">
        <f t="shared" si="82"/>
        <v>0</v>
      </c>
      <c r="R1426" s="190"/>
    </row>
    <row r="1427" spans="1:18" ht="13.35" customHeight="1" x14ac:dyDescent="0.2">
      <c r="A1427" s="36">
        <v>7</v>
      </c>
      <c r="B1427" s="587" t="s">
        <v>67</v>
      </c>
      <c r="C1427" s="587"/>
      <c r="D1427" s="587"/>
      <c r="E1427" s="587"/>
      <c r="F1427" s="38"/>
      <c r="G1427" s="172" t="str">
        <f>IF(F1427=0,"",(F1427/('Relatório PCP - Tabela 3'!P$297*'Relatório PCP - Tabela 3'!Q$297))*1000)</f>
        <v/>
      </c>
      <c r="H1427" s="173">
        <f>IF('Relatório PCP - Tabela 3'!F$6='PCP - Tabela 2'!E$11,'PCP - Tabela 1'!K1425,IF('Relatório PCP - Tabela 3'!F$6='PCP - Tabela 2'!I$11,'PCP - Tabela 1'!L1425,IF('Relatório PCP - Tabela 3'!F$6='PCP - Tabela 2'!M$11,'PCP - Tabela 1'!M1425,IF('Relatório PCP - Tabela 3'!F$6='PCP - Tabela 2'!Q$11,'PCP - Tabela 1'!N1425,""))))</f>
        <v>0</v>
      </c>
      <c r="I1427" s="38"/>
      <c r="J1427" s="602" t="str">
        <f>IF(I1427=0,"",(I1427/('Relatório PCP - Tabela 3'!P$299*'Relatório PCP - Tabela 3'!Q$299))*1000)</f>
        <v/>
      </c>
      <c r="K1427" s="602"/>
      <c r="L1427" s="173">
        <f>IF('Relatório PCP - Tabela 3'!F$6='PCP - Tabela 2'!E$11,'PCP - Tabela 1'!F1464,IF('Relatório PCP - Tabela 3'!F$6='PCP - Tabela 2'!I$11,'PCP - Tabela 1'!G1464,IF('Relatório PCP - Tabela 3'!F$6='PCP - Tabela 2'!M$11,'PCP - Tabela 1'!H1464,IF('Relatório PCP - Tabela 3'!F$6='PCP - Tabela 2'!Q$11,'PCP - Tabela 1'!I1464,""))))</f>
        <v>0</v>
      </c>
      <c r="M1427" s="189"/>
      <c r="N1427" s="189"/>
      <c r="O1427" s="189"/>
      <c r="P1427" s="189"/>
      <c r="Q1427" s="190">
        <f t="shared" si="82"/>
        <v>0</v>
      </c>
      <c r="R1427" s="190"/>
    </row>
    <row r="1428" spans="1:18" ht="13.35" customHeight="1" x14ac:dyDescent="0.2">
      <c r="A1428" s="36">
        <v>8</v>
      </c>
      <c r="B1428" s="587" t="s">
        <v>69</v>
      </c>
      <c r="C1428" s="587"/>
      <c r="D1428" s="587"/>
      <c r="E1428" s="587"/>
      <c r="F1428" s="38"/>
      <c r="G1428" s="172" t="str">
        <f>IF(F1428=0,"",(F1428/('Relatório PCP - Tabela 3'!P$297*'Relatório PCP - Tabela 3'!Q$297))*1000)</f>
        <v/>
      </c>
      <c r="H1428" s="173">
        <f>IF('Relatório PCP - Tabela 3'!F$6='PCP - Tabela 2'!E$11,'PCP - Tabela 1'!K1426,IF('Relatório PCP - Tabela 3'!F$6='PCP - Tabela 2'!I$11,'PCP - Tabela 1'!L1426,IF('Relatório PCP - Tabela 3'!F$6='PCP - Tabela 2'!M$11,'PCP - Tabela 1'!M1426,IF('Relatório PCP - Tabela 3'!F$6='PCP - Tabela 2'!Q$11,'PCP - Tabela 1'!N1426,""))))</f>
        <v>0</v>
      </c>
      <c r="I1428" s="38"/>
      <c r="J1428" s="602" t="str">
        <f>IF(I1428=0,"",(I1428/('Relatório PCP - Tabela 3'!P$299*'Relatório PCP - Tabela 3'!Q$299))*1000)</f>
        <v/>
      </c>
      <c r="K1428" s="602"/>
      <c r="L1428" s="173">
        <f>IF('Relatório PCP - Tabela 3'!F$6='PCP - Tabela 2'!E$11,'PCP - Tabela 1'!F1465,IF('Relatório PCP - Tabela 3'!F$6='PCP - Tabela 2'!I$11,'PCP - Tabela 1'!G1465,IF('Relatório PCP - Tabela 3'!F$6='PCP - Tabela 2'!M$11,'PCP - Tabela 1'!H1465,IF('Relatório PCP - Tabela 3'!F$6='PCP - Tabela 2'!Q$11,'PCP - Tabela 1'!I1465,""))))</f>
        <v>0</v>
      </c>
      <c r="M1428" s="189"/>
      <c r="N1428" s="189"/>
      <c r="O1428" s="189"/>
      <c r="P1428" s="189"/>
      <c r="Q1428" s="190">
        <f t="shared" si="82"/>
        <v>0</v>
      </c>
      <c r="R1428" s="190"/>
    </row>
    <row r="1429" spans="1:18" ht="13.35" customHeight="1" x14ac:dyDescent="0.2">
      <c r="A1429" s="36">
        <v>9</v>
      </c>
      <c r="B1429" s="587" t="s">
        <v>71</v>
      </c>
      <c r="C1429" s="587"/>
      <c r="D1429" s="587"/>
      <c r="E1429" s="587"/>
      <c r="F1429" s="38"/>
      <c r="G1429" s="172" t="str">
        <f>IF(F1429=0,"",(F1429/('Relatório PCP - Tabela 3'!P$297*'Relatório PCP - Tabela 3'!Q$297))*1000)</f>
        <v/>
      </c>
      <c r="H1429" s="173">
        <f>IF('Relatório PCP - Tabela 3'!F$6='PCP - Tabela 2'!E$11,'PCP - Tabela 1'!K1427,IF('Relatório PCP - Tabela 3'!F$6='PCP - Tabela 2'!I$11,'PCP - Tabela 1'!L1427,IF('Relatório PCP - Tabela 3'!F$6='PCP - Tabela 2'!M$11,'PCP - Tabela 1'!M1427,IF('Relatório PCP - Tabela 3'!F$6='PCP - Tabela 2'!Q$11,'PCP - Tabela 1'!N1427,""))))</f>
        <v>0</v>
      </c>
      <c r="I1429" s="38"/>
      <c r="J1429" s="602" t="str">
        <f>IF(I1429=0,"",(I1429/('Relatório PCP - Tabela 3'!P$299*'Relatório PCP - Tabela 3'!Q$299))*1000)</f>
        <v/>
      </c>
      <c r="K1429" s="602"/>
      <c r="L1429" s="173">
        <f>IF('Relatório PCP - Tabela 3'!F$6='PCP - Tabela 2'!E$11,'PCP - Tabela 1'!F1466,IF('Relatório PCP - Tabela 3'!F$6='PCP - Tabela 2'!I$11,'PCP - Tabela 1'!G1466,IF('Relatório PCP - Tabela 3'!F$6='PCP - Tabela 2'!M$11,'PCP - Tabela 1'!H1466,IF('Relatório PCP - Tabela 3'!F$6='PCP - Tabela 2'!Q$11,'PCP - Tabela 1'!I1466,""))))</f>
        <v>0</v>
      </c>
      <c r="M1429" s="189"/>
      <c r="N1429" s="189"/>
      <c r="O1429" s="189"/>
      <c r="P1429" s="189"/>
      <c r="Q1429" s="190">
        <f t="shared" si="82"/>
        <v>0</v>
      </c>
      <c r="R1429" s="190"/>
    </row>
    <row r="1430" spans="1:18" ht="13.35" customHeight="1" x14ac:dyDescent="0.2">
      <c r="A1430" s="36">
        <v>10</v>
      </c>
      <c r="B1430" s="587" t="s">
        <v>73</v>
      </c>
      <c r="C1430" s="587"/>
      <c r="D1430" s="587"/>
      <c r="E1430" s="587"/>
      <c r="F1430" s="38"/>
      <c r="G1430" s="172" t="str">
        <f>IF(F1430=0,"",(F1430/('Relatório PCP - Tabela 3'!P$297*'Relatório PCP - Tabela 3'!Q$297))*1000)</f>
        <v/>
      </c>
      <c r="H1430" s="173">
        <f>IF('Relatório PCP - Tabela 3'!F$6='PCP - Tabela 2'!E$11,'PCP - Tabela 1'!K1428,IF('Relatório PCP - Tabela 3'!F$6='PCP - Tabela 2'!I$11,'PCP - Tabela 1'!L1428,IF('Relatório PCP - Tabela 3'!F$6='PCP - Tabela 2'!M$11,'PCP - Tabela 1'!M1428,IF('Relatório PCP - Tabela 3'!F$6='PCP - Tabela 2'!Q$11,'PCP - Tabela 1'!N1428,""))))</f>
        <v>0</v>
      </c>
      <c r="I1430" s="38"/>
      <c r="J1430" s="602" t="str">
        <f>IF(I1430=0,"",(I1430/('Relatório PCP - Tabela 3'!P$299*'Relatório PCP - Tabela 3'!Q$299))*1000)</f>
        <v/>
      </c>
      <c r="K1430" s="602"/>
      <c r="L1430" s="173">
        <f>IF('Relatório PCP - Tabela 3'!F$6='PCP - Tabela 2'!E$11,'PCP - Tabela 1'!F1467,IF('Relatório PCP - Tabela 3'!F$6='PCP - Tabela 2'!I$11,'PCP - Tabela 1'!G1467,IF('Relatório PCP - Tabela 3'!F$6='PCP - Tabela 2'!M$11,'PCP - Tabela 1'!H1467,IF('Relatório PCP - Tabela 3'!F$6='PCP - Tabela 2'!Q$11,'PCP - Tabela 1'!I1467,""))))</f>
        <v>0</v>
      </c>
      <c r="M1430" s="189"/>
      <c r="N1430" s="189"/>
      <c r="O1430" s="189"/>
      <c r="P1430" s="189"/>
      <c r="Q1430" s="190">
        <f t="shared" si="82"/>
        <v>0</v>
      </c>
      <c r="R1430" s="190"/>
    </row>
    <row r="1431" spans="1:18" ht="13.35" customHeight="1" x14ac:dyDescent="0.2">
      <c r="A1431" s="36">
        <v>11</v>
      </c>
      <c r="B1431" s="587" t="s">
        <v>75</v>
      </c>
      <c r="C1431" s="587"/>
      <c r="D1431" s="587"/>
      <c r="E1431" s="587"/>
      <c r="F1431" s="38"/>
      <c r="G1431" s="172" t="str">
        <f>IF(F1431=0,"",(F1431/('Relatório PCP - Tabela 3'!P$297*'Relatório PCP - Tabela 3'!Q$297))*1000)</f>
        <v/>
      </c>
      <c r="H1431" s="173">
        <f>IF('Relatório PCP - Tabela 3'!F$6='PCP - Tabela 2'!E$11,'PCP - Tabela 1'!K1429,IF('Relatório PCP - Tabela 3'!F$6='PCP - Tabela 2'!I$11,'PCP - Tabela 1'!L1429,IF('Relatório PCP - Tabela 3'!F$6='PCP - Tabela 2'!M$11,'PCP - Tabela 1'!M1429,IF('Relatório PCP - Tabela 3'!F$6='PCP - Tabela 2'!Q$11,'PCP - Tabela 1'!N1429,""))))</f>
        <v>0</v>
      </c>
      <c r="I1431" s="38"/>
      <c r="J1431" s="602" t="str">
        <f>IF(I1431=0,"",(I1431/('Relatório PCP - Tabela 3'!P$299*'Relatório PCP - Tabela 3'!Q$299))*1000)</f>
        <v/>
      </c>
      <c r="K1431" s="602"/>
      <c r="L1431" s="173">
        <f>IF('Relatório PCP - Tabela 3'!F$6='PCP - Tabela 2'!E$11,'PCP - Tabela 1'!F1468,IF('Relatório PCP - Tabela 3'!F$6='PCP - Tabela 2'!I$11,'PCP - Tabela 1'!G1468,IF('Relatório PCP - Tabela 3'!F$6='PCP - Tabela 2'!M$11,'PCP - Tabela 1'!H1468,IF('Relatório PCP - Tabela 3'!F$6='PCP - Tabela 2'!Q$11,'PCP - Tabela 1'!I1468,""))))</f>
        <v>0</v>
      </c>
      <c r="M1431" s="189"/>
      <c r="N1431" s="189"/>
      <c r="O1431" s="189"/>
      <c r="P1431" s="189"/>
      <c r="Q1431" s="190">
        <f t="shared" si="82"/>
        <v>0</v>
      </c>
      <c r="R1431" s="190"/>
    </row>
    <row r="1432" spans="1:18" ht="13.35" customHeight="1" x14ac:dyDescent="0.2">
      <c r="A1432" s="36">
        <v>12</v>
      </c>
      <c r="B1432" s="587" t="s">
        <v>77</v>
      </c>
      <c r="C1432" s="587"/>
      <c r="D1432" s="587"/>
      <c r="E1432" s="587"/>
      <c r="F1432" s="38"/>
      <c r="G1432" s="172" t="str">
        <f>IF(F1432=0,"",(F1432/('Relatório PCP - Tabela 3'!P$297*'Relatório PCP - Tabela 3'!Q$297))*1000)</f>
        <v/>
      </c>
      <c r="H1432" s="173">
        <f>IF('Relatório PCP - Tabela 3'!F$6='PCP - Tabela 2'!E$11,'PCP - Tabela 1'!K1430,IF('Relatório PCP - Tabela 3'!F$6='PCP - Tabela 2'!I$11,'PCP - Tabela 1'!L1430,IF('Relatório PCP - Tabela 3'!F$6='PCP - Tabela 2'!M$11,'PCP - Tabela 1'!M1430,IF('Relatório PCP - Tabela 3'!F$6='PCP - Tabela 2'!Q$11,'PCP - Tabela 1'!N1430,""))))</f>
        <v>0</v>
      </c>
      <c r="I1432" s="38"/>
      <c r="J1432" s="602" t="str">
        <f>IF(I1432=0,"",(I1432/('Relatório PCP - Tabela 3'!P$299*'Relatório PCP - Tabela 3'!Q$299))*1000)</f>
        <v/>
      </c>
      <c r="K1432" s="602"/>
      <c r="L1432" s="173">
        <f>IF('Relatório PCP - Tabela 3'!F$6='PCP - Tabela 2'!E$11,'PCP - Tabela 1'!F1469,IF('Relatório PCP - Tabela 3'!F$6='PCP - Tabela 2'!I$11,'PCP - Tabela 1'!G1469,IF('Relatório PCP - Tabela 3'!F$6='PCP - Tabela 2'!M$11,'PCP - Tabela 1'!H1469,IF('Relatório PCP - Tabela 3'!F$6='PCP - Tabela 2'!Q$11,'PCP - Tabela 1'!I1469,""))))</f>
        <v>0</v>
      </c>
      <c r="M1432" s="189"/>
      <c r="N1432" s="189"/>
      <c r="O1432" s="189"/>
      <c r="P1432" s="189"/>
      <c r="Q1432" s="190">
        <f t="shared" si="82"/>
        <v>0</v>
      </c>
      <c r="R1432" s="190"/>
    </row>
    <row r="1433" spans="1:18" ht="13.35" customHeight="1" x14ac:dyDescent="0.2">
      <c r="A1433" s="36">
        <v>13</v>
      </c>
      <c r="B1433" s="587" t="s">
        <v>79</v>
      </c>
      <c r="C1433" s="587"/>
      <c r="D1433" s="587"/>
      <c r="E1433" s="587"/>
      <c r="F1433" s="38"/>
      <c r="G1433" s="172" t="str">
        <f>IF(F1433=0,"",(F1433/('Relatório PCP - Tabela 3'!P$297*'Relatório PCP - Tabela 3'!Q$297))*1000)</f>
        <v/>
      </c>
      <c r="H1433" s="173">
        <f>IF('Relatório PCP - Tabela 3'!F$6='PCP - Tabela 2'!E$11,'PCP - Tabela 1'!K1431,IF('Relatório PCP - Tabela 3'!F$6='PCP - Tabela 2'!I$11,'PCP - Tabela 1'!L1431,IF('Relatório PCP - Tabela 3'!F$6='PCP - Tabela 2'!M$11,'PCP - Tabela 1'!M1431,IF('Relatório PCP - Tabela 3'!F$6='PCP - Tabela 2'!Q$11,'PCP - Tabela 1'!N1431,""))))</f>
        <v>0</v>
      </c>
      <c r="I1433" s="38"/>
      <c r="J1433" s="602" t="str">
        <f>IF(I1433=0,"",(I1433/('Relatório PCP - Tabela 3'!P$299*'Relatório PCP - Tabela 3'!Q$299))*1000)</f>
        <v/>
      </c>
      <c r="K1433" s="602"/>
      <c r="L1433" s="173">
        <f>IF('Relatório PCP - Tabela 3'!F$6='PCP - Tabela 2'!E$11,'PCP - Tabela 1'!F1470,IF('Relatório PCP - Tabela 3'!F$6='PCP - Tabela 2'!I$11,'PCP - Tabela 1'!G1470,IF('Relatório PCP - Tabela 3'!F$6='PCP - Tabela 2'!M$11,'PCP - Tabela 1'!H1470,IF('Relatório PCP - Tabela 3'!F$6='PCP - Tabela 2'!Q$11,'PCP - Tabela 1'!I1470,""))))</f>
        <v>0</v>
      </c>
      <c r="M1433" s="189"/>
      <c r="N1433" s="189"/>
      <c r="O1433" s="189"/>
      <c r="P1433" s="189"/>
      <c r="Q1433" s="190">
        <f t="shared" si="82"/>
        <v>0</v>
      </c>
      <c r="R1433" s="190"/>
    </row>
    <row r="1434" spans="1:18" ht="13.35" customHeight="1" x14ac:dyDescent="0.2">
      <c r="A1434" s="36">
        <v>14</v>
      </c>
      <c r="B1434" s="587" t="s">
        <v>81</v>
      </c>
      <c r="C1434" s="587"/>
      <c r="D1434" s="587"/>
      <c r="E1434" s="587"/>
      <c r="F1434" s="38"/>
      <c r="G1434" s="172" t="str">
        <f>IF(F1434=0,"",(F1434/('Relatório PCP - Tabela 3'!P$297*'Relatório PCP - Tabela 3'!Q$297))*1000)</f>
        <v/>
      </c>
      <c r="H1434" s="173">
        <f>IF('Relatório PCP - Tabela 3'!F$6='PCP - Tabela 2'!E$11,'PCP - Tabela 1'!K1432,IF('Relatório PCP - Tabela 3'!F$6='PCP - Tabela 2'!I$11,'PCP - Tabela 1'!L1432,IF('Relatório PCP - Tabela 3'!F$6='PCP - Tabela 2'!M$11,'PCP - Tabela 1'!M1432,IF('Relatório PCP - Tabela 3'!F$6='PCP - Tabela 2'!Q$11,'PCP - Tabela 1'!N1432,""))))</f>
        <v>0</v>
      </c>
      <c r="I1434" s="38"/>
      <c r="J1434" s="602" t="str">
        <f>IF(I1434=0,"",(I1434/('Relatório PCP - Tabela 3'!P$299*'Relatório PCP - Tabela 3'!Q$299))*1000)</f>
        <v/>
      </c>
      <c r="K1434" s="602"/>
      <c r="L1434" s="173">
        <f>IF('Relatório PCP - Tabela 3'!F$6='PCP - Tabela 2'!E$11,'PCP - Tabela 1'!F1471,IF('Relatório PCP - Tabela 3'!F$6='PCP - Tabela 2'!I$11,'PCP - Tabela 1'!G1471,IF('Relatório PCP - Tabela 3'!F$6='PCP - Tabela 2'!M$11,'PCP - Tabela 1'!H1471,IF('Relatório PCP - Tabela 3'!F$6='PCP - Tabela 2'!Q$11,'PCP - Tabela 1'!I1471,""))))</f>
        <v>0</v>
      </c>
      <c r="M1434" s="189"/>
      <c r="N1434" s="189"/>
      <c r="O1434" s="189"/>
      <c r="P1434" s="189"/>
      <c r="Q1434" s="190">
        <f t="shared" si="82"/>
        <v>0</v>
      </c>
      <c r="R1434" s="190"/>
    </row>
    <row r="1435" spans="1:18" ht="13.35" customHeight="1" x14ac:dyDescent="0.2">
      <c r="A1435" s="36">
        <v>15</v>
      </c>
      <c r="B1435" s="587" t="s">
        <v>83</v>
      </c>
      <c r="C1435" s="587"/>
      <c r="D1435" s="587"/>
      <c r="E1435" s="587"/>
      <c r="F1435" s="38"/>
      <c r="G1435" s="172" t="str">
        <f>IF(F1435=0,"",(F1435/('Relatório PCP - Tabela 3'!P$297*'Relatório PCP - Tabela 3'!Q$297))*1000)</f>
        <v/>
      </c>
      <c r="H1435" s="173">
        <f>IF('Relatório PCP - Tabela 3'!F$6='PCP - Tabela 2'!E$11,'PCP - Tabela 1'!K1433,IF('Relatório PCP - Tabela 3'!F$6='PCP - Tabela 2'!I$11,'PCP - Tabela 1'!L1433,IF('Relatório PCP - Tabela 3'!F$6='PCP - Tabela 2'!M$11,'PCP - Tabela 1'!M1433,IF('Relatório PCP - Tabela 3'!F$6='PCP - Tabela 2'!Q$11,'PCP - Tabela 1'!N1433,""))))</f>
        <v>0</v>
      </c>
      <c r="I1435" s="38"/>
      <c r="J1435" s="602" t="str">
        <f>IF(I1435=0,"",(I1435/('Relatório PCP - Tabela 3'!P$299*'Relatório PCP - Tabela 3'!Q$299))*1000)</f>
        <v/>
      </c>
      <c r="K1435" s="602"/>
      <c r="L1435" s="173">
        <f>IF('Relatório PCP - Tabela 3'!F$6='PCP - Tabela 2'!E$11,'PCP - Tabela 1'!F1472,IF('Relatório PCP - Tabela 3'!F$6='PCP - Tabela 2'!I$11,'PCP - Tabela 1'!G1472,IF('Relatório PCP - Tabela 3'!F$6='PCP - Tabela 2'!M$11,'PCP - Tabela 1'!H1472,IF('Relatório PCP - Tabela 3'!F$6='PCP - Tabela 2'!Q$11,'PCP - Tabela 1'!I1472,""))))</f>
        <v>0</v>
      </c>
      <c r="M1435" s="189"/>
      <c r="N1435" s="189"/>
      <c r="O1435" s="189"/>
      <c r="P1435" s="189"/>
      <c r="Q1435" s="190">
        <f t="shared" si="82"/>
        <v>0</v>
      </c>
      <c r="R1435" s="190"/>
    </row>
    <row r="1436" spans="1:18" ht="13.35" customHeight="1" x14ac:dyDescent="0.2">
      <c r="A1436" s="36">
        <v>16</v>
      </c>
      <c r="B1436" s="587" t="s">
        <v>85</v>
      </c>
      <c r="C1436" s="587"/>
      <c r="D1436" s="587"/>
      <c r="E1436" s="587"/>
      <c r="F1436" s="38"/>
      <c r="G1436" s="172" t="str">
        <f>IF(F1436=0,"",(F1436/('Relatório PCP - Tabela 3'!P$297*'Relatório PCP - Tabela 3'!Q$297))*1000)</f>
        <v/>
      </c>
      <c r="H1436" s="173">
        <f>IF('Relatório PCP - Tabela 3'!F$6='PCP - Tabela 2'!E$11,'PCP - Tabela 1'!K1434,IF('Relatório PCP - Tabela 3'!F$6='PCP - Tabela 2'!I$11,'PCP - Tabela 1'!L1434,IF('Relatório PCP - Tabela 3'!F$6='PCP - Tabela 2'!M$11,'PCP - Tabela 1'!M1434,IF('Relatório PCP - Tabela 3'!F$6='PCP - Tabela 2'!Q$11,'PCP - Tabela 1'!N1434,""))))</f>
        <v>0</v>
      </c>
      <c r="I1436" s="38"/>
      <c r="J1436" s="602" t="str">
        <f>IF(I1436=0,"",(I1436/('Relatório PCP - Tabela 3'!P$299*'Relatório PCP - Tabela 3'!Q$299))*1000)</f>
        <v/>
      </c>
      <c r="K1436" s="602"/>
      <c r="L1436" s="173">
        <f>IF('Relatório PCP - Tabela 3'!F$6='PCP - Tabela 2'!E$11,'PCP - Tabela 1'!F1473,IF('Relatório PCP - Tabela 3'!F$6='PCP - Tabela 2'!I$11,'PCP - Tabela 1'!G1473,IF('Relatório PCP - Tabela 3'!F$6='PCP - Tabela 2'!M$11,'PCP - Tabela 1'!H1473,IF('Relatório PCP - Tabela 3'!F$6='PCP - Tabela 2'!Q$11,'PCP - Tabela 1'!I1473,""))))</f>
        <v>0</v>
      </c>
      <c r="M1436" s="189"/>
      <c r="N1436" s="189"/>
      <c r="O1436" s="189"/>
      <c r="P1436" s="189"/>
      <c r="Q1436" s="190">
        <f t="shared" si="82"/>
        <v>0</v>
      </c>
      <c r="R1436" s="190"/>
    </row>
    <row r="1437" spans="1:18" ht="13.35" customHeight="1" x14ac:dyDescent="0.2">
      <c r="A1437" s="36">
        <v>17</v>
      </c>
      <c r="B1437" s="587" t="s">
        <v>87</v>
      </c>
      <c r="C1437" s="587"/>
      <c r="D1437" s="587"/>
      <c r="E1437" s="587"/>
      <c r="F1437" s="38"/>
      <c r="G1437" s="172" t="str">
        <f>IF(F1437=0,"",(F1437/('Relatório PCP - Tabela 3'!P$297*'Relatório PCP - Tabela 3'!Q$297))*1000)</f>
        <v/>
      </c>
      <c r="H1437" s="173">
        <f>IF('Relatório PCP - Tabela 3'!F$6='PCP - Tabela 2'!E$11,'PCP - Tabela 1'!K1435,IF('Relatório PCP - Tabela 3'!F$6='PCP - Tabela 2'!I$11,'PCP - Tabela 1'!L1435,IF('Relatório PCP - Tabela 3'!F$6='PCP - Tabela 2'!M$11,'PCP - Tabela 1'!M1435,IF('Relatório PCP - Tabela 3'!F$6='PCP - Tabela 2'!Q$11,'PCP - Tabela 1'!N1435,""))))</f>
        <v>0</v>
      </c>
      <c r="I1437" s="38"/>
      <c r="J1437" s="602" t="str">
        <f>IF(I1437=0,"",(I1437/('Relatório PCP - Tabela 3'!P$299*'Relatório PCP - Tabela 3'!Q$299))*1000)</f>
        <v/>
      </c>
      <c r="K1437" s="602"/>
      <c r="L1437" s="173">
        <f>IF('Relatório PCP - Tabela 3'!F$6='PCP - Tabela 2'!E$11,'PCP - Tabela 1'!F1474,IF('Relatório PCP - Tabela 3'!F$6='PCP - Tabela 2'!I$11,'PCP - Tabela 1'!G1474,IF('Relatório PCP - Tabela 3'!F$6='PCP - Tabela 2'!M$11,'PCP - Tabela 1'!H1474,IF('Relatório PCP - Tabela 3'!F$6='PCP - Tabela 2'!Q$11,'PCP - Tabela 1'!I1474,""))))</f>
        <v>0</v>
      </c>
      <c r="M1437" s="189"/>
      <c r="N1437" s="189"/>
      <c r="O1437" s="189"/>
      <c r="P1437" s="189"/>
      <c r="Q1437" s="190">
        <f t="shared" si="82"/>
        <v>0</v>
      </c>
      <c r="R1437" s="190"/>
    </row>
    <row r="1438" spans="1:18" ht="13.35" customHeight="1" x14ac:dyDescent="0.2">
      <c r="A1438" s="36">
        <v>18</v>
      </c>
      <c r="B1438" s="499" t="s">
        <v>89</v>
      </c>
      <c r="C1438" s="499"/>
      <c r="D1438" s="499"/>
      <c r="E1438" s="499"/>
      <c r="F1438" s="38"/>
      <c r="G1438" s="172" t="str">
        <f>IF(F1438=0,"",(F1438/('Relatório PCP - Tabela 3'!P$297*'Relatório PCP - Tabela 3'!Q$297))*1000)</f>
        <v/>
      </c>
      <c r="H1438" s="173">
        <f>IF('Relatório PCP - Tabela 3'!F$6='PCP - Tabela 2'!E$11,'PCP - Tabela 1'!K1436,IF('Relatório PCP - Tabela 3'!F$6='PCP - Tabela 2'!I$11,'PCP - Tabela 1'!L1436,IF('Relatório PCP - Tabela 3'!F$6='PCP - Tabela 2'!M$11,'PCP - Tabela 1'!M1436,IF('Relatório PCP - Tabela 3'!F$6='PCP - Tabela 2'!Q$11,'PCP - Tabela 1'!N1436,""))))</f>
        <v>0</v>
      </c>
      <c r="I1438" s="38"/>
      <c r="J1438" s="602" t="str">
        <f>IF(I1438=0,"",(I1438/('Relatório PCP - Tabela 3'!P$299*'Relatório PCP - Tabela 3'!Q$299))*1000)</f>
        <v/>
      </c>
      <c r="K1438" s="602"/>
      <c r="L1438" s="173">
        <f>IF('Relatório PCP - Tabela 3'!F$6='PCP - Tabela 2'!E$11,'PCP - Tabela 1'!F1475,IF('Relatório PCP - Tabela 3'!F$6='PCP - Tabela 2'!I$11,'PCP - Tabela 1'!G1475,IF('Relatório PCP - Tabela 3'!F$6='PCP - Tabela 2'!M$11,'PCP - Tabela 1'!H1475,IF('Relatório PCP - Tabela 3'!F$6='PCP - Tabela 2'!Q$11,'PCP - Tabela 1'!I1475,""))))</f>
        <v>0</v>
      </c>
      <c r="M1438" s="166"/>
      <c r="N1438" s="166"/>
      <c r="O1438" s="166"/>
      <c r="P1438" s="166"/>
      <c r="Q1438" s="190">
        <f t="shared" si="82"/>
        <v>0</v>
      </c>
      <c r="R1438" s="192"/>
    </row>
    <row r="1439" spans="1:18" ht="13.35" customHeight="1" x14ac:dyDescent="0.2">
      <c r="A1439" s="36">
        <v>19</v>
      </c>
      <c r="B1439" s="587" t="s">
        <v>92</v>
      </c>
      <c r="C1439" s="587"/>
      <c r="D1439" s="587"/>
      <c r="E1439" s="587"/>
      <c r="F1439" s="38"/>
      <c r="G1439" s="172" t="str">
        <f>IF(F1439=0,"",(F1439/('Relatório PCP - Tabela 3'!P$297*'Relatório PCP - Tabela 3'!Q$297))*1000)</f>
        <v/>
      </c>
      <c r="H1439" s="173">
        <f>IF('Relatório PCP - Tabela 3'!F$6='PCP - Tabela 2'!E$11,'PCP - Tabela 1'!K1437,IF('Relatório PCP - Tabela 3'!F$6='PCP - Tabela 2'!I$11,'PCP - Tabela 1'!L1437,IF('Relatório PCP - Tabela 3'!F$6='PCP - Tabela 2'!M$11,'PCP - Tabela 1'!M1437,IF('Relatório PCP - Tabela 3'!F$6='PCP - Tabela 2'!Q$11,'PCP - Tabela 1'!N1437,""))))</f>
        <v>0</v>
      </c>
      <c r="I1439" s="38"/>
      <c r="J1439" s="602" t="str">
        <f>IF(I1439=0,"",(I1439/('Relatório PCP - Tabela 3'!P$299*'Relatório PCP - Tabela 3'!Q$299))*1000)</f>
        <v/>
      </c>
      <c r="K1439" s="602"/>
      <c r="L1439" s="173">
        <f>IF('Relatório PCP - Tabela 3'!F$6='PCP - Tabela 2'!E$11,'PCP - Tabela 1'!F1476,IF('Relatório PCP - Tabela 3'!F$6='PCP - Tabela 2'!I$11,'PCP - Tabela 1'!G1476,IF('Relatório PCP - Tabela 3'!F$6='PCP - Tabela 2'!M$11,'PCP - Tabela 1'!H1476,IF('Relatório PCP - Tabela 3'!F$6='PCP - Tabela 2'!Q$11,'PCP - Tabela 1'!I1476,""))))</f>
        <v>0</v>
      </c>
      <c r="M1439" s="189"/>
      <c r="N1439" s="189"/>
      <c r="O1439" s="189"/>
      <c r="P1439" s="189"/>
      <c r="Q1439" s="190">
        <f t="shared" si="82"/>
        <v>0</v>
      </c>
      <c r="R1439" s="190"/>
    </row>
    <row r="1440" spans="1:18" ht="13.35" customHeight="1" x14ac:dyDescent="0.2">
      <c r="A1440" s="44"/>
      <c r="B1440" s="499" t="s">
        <v>220</v>
      </c>
      <c r="C1440" s="499"/>
      <c r="D1440" s="499"/>
      <c r="E1440" s="499"/>
      <c r="F1440" s="178"/>
      <c r="G1440" s="193"/>
      <c r="H1440" s="180"/>
      <c r="I1440" s="178"/>
      <c r="J1440" s="609"/>
      <c r="K1440" s="609"/>
      <c r="L1440" s="180"/>
      <c r="M1440" s="189"/>
      <c r="N1440" s="189"/>
      <c r="O1440" s="189"/>
      <c r="P1440" s="189"/>
      <c r="Q1440" s="190"/>
      <c r="R1440" s="190"/>
    </row>
    <row r="1441" spans="1:18" ht="13.35" customHeight="1" x14ac:dyDescent="0.2">
      <c r="A1441" s="36">
        <v>20</v>
      </c>
      <c r="B1441" s="600" t="str">
        <f>B1403</f>
        <v/>
      </c>
      <c r="C1441" s="600"/>
      <c r="D1441" s="600"/>
      <c r="E1441" s="600"/>
      <c r="F1441" s="38"/>
      <c r="G1441" s="172" t="str">
        <f>IF(F1441=0,"",(F1441/('Relatório PCP - Tabela 3'!P$297*'Relatório PCP - Tabela 3'!Q$297))*1000)</f>
        <v/>
      </c>
      <c r="H1441" s="173">
        <f>IF('Relatório PCP - Tabela 3'!F$6='PCP - Tabela 2'!E$11,'PCP - Tabela 1'!K1439,IF('Relatório PCP - Tabela 3'!F$6='PCP - Tabela 2'!I$11,'PCP - Tabela 1'!L1439,IF('Relatório PCP - Tabela 3'!F$6='PCP - Tabela 2'!M$11,'PCP - Tabela 1'!M1439,IF('Relatório PCP - Tabela 3'!F$6='PCP - Tabela 2'!Q$11,'PCP - Tabela 1'!N1439,""))))</f>
        <v>0</v>
      </c>
      <c r="I1441" s="38"/>
      <c r="J1441" s="602" t="str">
        <f>IF(I1441=0,"",(I1441/('Relatório PCP - Tabela 3'!P$299*'Relatório PCP - Tabela 3'!Q$299))*1000)</f>
        <v/>
      </c>
      <c r="K1441" s="602"/>
      <c r="L1441" s="173">
        <f>IF('Relatório PCP - Tabela 3'!F$6='PCP - Tabela 2'!E$11,'PCP - Tabela 1'!F1478,IF('Relatório PCP - Tabela 3'!F$6='PCP - Tabela 2'!I$11,'PCP - Tabela 1'!G1478,IF('Relatório PCP - Tabela 3'!F$6='PCP - Tabela 2'!M$11,'PCP - Tabela 1'!H1478,IF('Relatório PCP - Tabela 3'!F$6='PCP - Tabela 2'!Q$11,'PCP - Tabela 1'!I1478,""))))</f>
        <v>0</v>
      </c>
      <c r="M1441" s="189"/>
      <c r="N1441" s="189"/>
      <c r="O1441" s="189"/>
      <c r="P1441" s="189"/>
      <c r="Q1441" s="190">
        <f>F1441+I1441</f>
        <v>0</v>
      </c>
      <c r="R1441" s="190"/>
    </row>
    <row r="1442" spans="1:18" ht="13.35" customHeight="1" x14ac:dyDescent="0.2">
      <c r="A1442" s="36">
        <v>21</v>
      </c>
      <c r="B1442" s="564" t="str">
        <f>B1404</f>
        <v/>
      </c>
      <c r="C1442" s="564"/>
      <c r="D1442" s="564"/>
      <c r="E1442" s="564"/>
      <c r="F1442" s="38"/>
      <c r="G1442" s="172" t="str">
        <f>IF(F1442=0,"",(F1442/('Relatório PCP - Tabela 3'!P$297*'Relatório PCP - Tabela 3'!Q$297))*1000)</f>
        <v/>
      </c>
      <c r="H1442" s="173">
        <f>IF('Relatório PCP - Tabela 3'!F$6='PCP - Tabela 2'!E$11,'PCP - Tabela 1'!K1440,IF('Relatório PCP - Tabela 3'!F$6='PCP - Tabela 2'!I$11,'PCP - Tabela 1'!L1440,IF('Relatório PCP - Tabela 3'!F$6='PCP - Tabela 2'!M$11,'PCP - Tabela 1'!M1440,IF('Relatório PCP - Tabela 3'!F$6='PCP - Tabela 2'!Q$11,'PCP - Tabela 1'!N1440,""))))</f>
        <v>0</v>
      </c>
      <c r="I1442" s="38"/>
      <c r="J1442" s="602" t="str">
        <f>IF(I1442=0,"",(I1442/('Relatório PCP - Tabela 3'!P$299*'Relatório PCP - Tabela 3'!Q$299))*1000)</f>
        <v/>
      </c>
      <c r="K1442" s="602"/>
      <c r="L1442" s="173">
        <f>IF('Relatório PCP - Tabela 3'!F$6='PCP - Tabela 2'!E$11,'PCP - Tabela 1'!F1479,IF('Relatório PCP - Tabela 3'!F$6='PCP - Tabela 2'!I$11,'PCP - Tabela 1'!G1479,IF('Relatório PCP - Tabela 3'!F$6='PCP - Tabela 2'!M$11,'PCP - Tabela 1'!H1479,IF('Relatório PCP - Tabela 3'!F$6='PCP - Tabela 2'!Q$11,'PCP - Tabela 1'!I1479,""))))</f>
        <v>0</v>
      </c>
      <c r="M1442" s="189"/>
      <c r="N1442" s="189"/>
      <c r="O1442" s="189"/>
      <c r="P1442" s="189"/>
      <c r="Q1442" s="190">
        <f>F1442+I1442</f>
        <v>0</v>
      </c>
      <c r="R1442" s="190"/>
    </row>
    <row r="1443" spans="1:18" ht="13.35" customHeight="1" x14ac:dyDescent="0.2">
      <c r="A1443" s="36">
        <v>22</v>
      </c>
      <c r="B1443" s="600" t="str">
        <f>B1405</f>
        <v/>
      </c>
      <c r="C1443" s="600"/>
      <c r="D1443" s="600"/>
      <c r="E1443" s="600"/>
      <c r="F1443" s="38"/>
      <c r="G1443" s="172" t="str">
        <f>IF(F1443=0,"",(F1443/('Relatório PCP - Tabela 3'!P$297*'Relatório PCP - Tabela 3'!Q$297))*1000)</f>
        <v/>
      </c>
      <c r="H1443" s="173">
        <f>IF('Relatório PCP - Tabela 3'!F$6='PCP - Tabela 2'!E$11,'PCP - Tabela 1'!K1441,IF('Relatório PCP - Tabela 3'!F$6='PCP - Tabela 2'!I$11,'PCP - Tabela 1'!L1441,IF('Relatório PCP - Tabela 3'!F$6='PCP - Tabela 2'!M$11,'PCP - Tabela 1'!M1441,IF('Relatório PCP - Tabela 3'!F$6='PCP - Tabela 2'!Q$11,'PCP - Tabela 1'!N1441,""))))</f>
        <v>0</v>
      </c>
      <c r="I1443" s="38"/>
      <c r="J1443" s="602" t="str">
        <f>IF(I1443=0,"",(I1443/('Relatório PCP - Tabela 3'!P$299*'Relatório PCP - Tabela 3'!Q$299))*1000)</f>
        <v/>
      </c>
      <c r="K1443" s="602"/>
      <c r="L1443" s="173">
        <f>IF('Relatório PCP - Tabela 3'!F$6='PCP - Tabela 2'!E$11,'PCP - Tabela 1'!F1480,IF('Relatório PCP - Tabela 3'!F$6='PCP - Tabela 2'!I$11,'PCP - Tabela 1'!G1480,IF('Relatório PCP - Tabela 3'!F$6='PCP - Tabela 2'!M$11,'PCP - Tabela 1'!H1480,IF('Relatório PCP - Tabela 3'!F$6='PCP - Tabela 2'!Q$11,'PCP - Tabela 1'!I1480,""))))</f>
        <v>0</v>
      </c>
      <c r="M1443" s="4"/>
      <c r="N1443" s="4"/>
      <c r="O1443" s="4"/>
      <c r="P1443" s="4"/>
      <c r="Q1443" s="190">
        <f>F1443+I1443</f>
        <v>0</v>
      </c>
    </row>
    <row r="1444" spans="1:18" ht="13.35" customHeight="1" x14ac:dyDescent="0.2">
      <c r="A1444" s="36">
        <v>23</v>
      </c>
      <c r="B1444" s="600" t="str">
        <f>B1406</f>
        <v/>
      </c>
      <c r="C1444" s="600"/>
      <c r="D1444" s="600"/>
      <c r="E1444" s="600"/>
      <c r="F1444" s="38"/>
      <c r="G1444" s="172" t="str">
        <f>IF(F1444=0,"",(F1444/('Relatório PCP - Tabela 3'!P$297*'Relatório PCP - Tabela 3'!Q$297))*1000)</f>
        <v/>
      </c>
      <c r="H1444" s="173">
        <f>IF('Relatório PCP - Tabela 3'!F$6='PCP - Tabela 2'!E$11,'PCP - Tabela 1'!K1442,IF('Relatório PCP - Tabela 3'!F$6='PCP - Tabela 2'!I$11,'PCP - Tabela 1'!L1442,IF('Relatório PCP - Tabela 3'!F$6='PCP - Tabela 2'!M$11,'PCP - Tabela 1'!M1442,IF('Relatório PCP - Tabela 3'!F$6='PCP - Tabela 2'!Q$11,'PCP - Tabela 1'!N1442,""))))</f>
        <v>0</v>
      </c>
      <c r="I1444" s="38"/>
      <c r="J1444" s="602" t="str">
        <f>IF(I1444=0,"",(I1444/('Relatório PCP - Tabela 3'!P$299*'Relatório PCP - Tabela 3'!Q$299))*1000)</f>
        <v/>
      </c>
      <c r="K1444" s="602"/>
      <c r="L1444" s="173">
        <f>IF('Relatório PCP - Tabela 3'!F$6='PCP - Tabela 2'!E$11,'PCP - Tabela 1'!F1481,IF('Relatório PCP - Tabela 3'!F$6='PCP - Tabela 2'!I$11,'PCP - Tabela 1'!G1481,IF('Relatório PCP - Tabela 3'!F$6='PCP - Tabela 2'!M$11,'PCP - Tabela 1'!H1481,IF('Relatório PCP - Tabela 3'!F$6='PCP - Tabela 2'!Q$11,'PCP - Tabela 1'!I1481,""))))</f>
        <v>0</v>
      </c>
      <c r="M1444" s="4"/>
      <c r="N1444" s="4"/>
      <c r="O1444" s="4"/>
      <c r="P1444" s="4"/>
      <c r="Q1444" s="190">
        <f>F1444+I1444</f>
        <v>0</v>
      </c>
    </row>
    <row r="1445" spans="1:18" ht="13.35" customHeight="1" x14ac:dyDescent="0.2">
      <c r="A1445" s="36">
        <v>24</v>
      </c>
      <c r="B1445" s="564" t="str">
        <f>B1407</f>
        <v/>
      </c>
      <c r="C1445" s="564"/>
      <c r="D1445" s="564"/>
      <c r="E1445" s="564"/>
      <c r="F1445" s="38"/>
      <c r="G1445" s="172" t="str">
        <f>IF(F1445=0,"",(F1445/('Relatório PCP - Tabela 3'!P$297*'Relatório PCP - Tabela 3'!Q$297))*1000)</f>
        <v/>
      </c>
      <c r="H1445" s="173">
        <f>IF('Relatório PCP - Tabela 3'!F$6='PCP - Tabela 2'!E$11,'PCP - Tabela 1'!K1443,IF('Relatório PCP - Tabela 3'!F$6='PCP - Tabela 2'!I$11,'PCP - Tabela 1'!L1443,IF('Relatório PCP - Tabela 3'!F$6='PCP - Tabela 2'!M$11,'PCP - Tabela 1'!M1443,IF('Relatório PCP - Tabela 3'!F$6='PCP - Tabela 2'!Q$11,'PCP - Tabela 1'!N1443,""))))</f>
        <v>0</v>
      </c>
      <c r="I1445" s="38"/>
      <c r="J1445" s="602" t="str">
        <f>IF(I1445=0,"",(I1445/('Relatório PCP - Tabela 3'!P$299*'Relatório PCP - Tabela 3'!Q$299))*1000)</f>
        <v/>
      </c>
      <c r="K1445" s="602"/>
      <c r="L1445" s="173">
        <f>IF('Relatório PCP - Tabela 3'!F$6='PCP - Tabela 2'!E$11,'PCP - Tabela 1'!F1482,IF('Relatório PCP - Tabela 3'!F$6='PCP - Tabela 2'!I$11,'PCP - Tabela 1'!G1482,IF('Relatório PCP - Tabela 3'!F$6='PCP - Tabela 2'!M$11,'PCP - Tabela 1'!H1482,IF('Relatório PCP - Tabela 3'!F$6='PCP - Tabela 2'!Q$11,'PCP - Tabela 1'!I1482,""))))</f>
        <v>0</v>
      </c>
      <c r="M1445" s="4"/>
      <c r="N1445" s="4"/>
      <c r="O1445" s="4"/>
      <c r="P1445" s="4"/>
      <c r="Q1445" s="190">
        <f>F1445+I1445</f>
        <v>0</v>
      </c>
    </row>
    <row r="1446" spans="1:18" ht="6" customHeight="1" x14ac:dyDescent="0.2">
      <c r="A1446" s="32"/>
      <c r="B1446" s="35"/>
      <c r="C1446" s="35"/>
      <c r="D1446" s="35"/>
      <c r="E1446" s="35"/>
      <c r="J1446" s="13"/>
      <c r="K1446" s="13"/>
      <c r="O1446" s="13"/>
      <c r="P1446" s="13"/>
    </row>
    <row r="1447" spans="1:18" ht="22.5" customHeight="1" x14ac:dyDescent="0.25">
      <c r="A1447" s="497" t="s">
        <v>19</v>
      </c>
      <c r="B1447" s="497"/>
      <c r="C1447" s="497"/>
      <c r="D1447" s="497"/>
      <c r="E1447" s="505" t="str">
        <f>E1409</f>
        <v>3R Petroleum</v>
      </c>
      <c r="F1447" s="505"/>
      <c r="G1447" s="505"/>
      <c r="H1447" s="505"/>
      <c r="I1447" s="505"/>
      <c r="K1447" s="486" t="s">
        <v>21</v>
      </c>
      <c r="L1447" s="486"/>
      <c r="M1447" s="486"/>
      <c r="N1447" s="486"/>
      <c r="O1447" s="486"/>
      <c r="P1447" s="158"/>
    </row>
    <row r="1448" spans="1:18" ht="6" customHeight="1" x14ac:dyDescent="0.2">
      <c r="I1448" s="22"/>
      <c r="K1448" s="22"/>
      <c r="L1448" s="22"/>
      <c r="M1448" s="22"/>
      <c r="N1448" s="22"/>
      <c r="O1448" s="22"/>
      <c r="P1448" s="22"/>
    </row>
    <row r="1449" spans="1:18" ht="16.5" customHeight="1" x14ac:dyDescent="0.2">
      <c r="A1449" s="487" t="s">
        <v>95</v>
      </c>
      <c r="B1449" s="511">
        <f>B1411</f>
        <v>5</v>
      </c>
      <c r="C1449" s="13"/>
      <c r="D1449" s="483" t="s">
        <v>250</v>
      </c>
      <c r="E1449" s="483"/>
      <c r="F1449" s="483"/>
      <c r="G1449" s="483"/>
      <c r="H1449" s="483"/>
      <c r="I1449" s="483"/>
      <c r="K1449" s="586" t="s">
        <v>222</v>
      </c>
      <c r="L1449" s="586"/>
      <c r="M1449" s="586"/>
      <c r="N1449" s="586"/>
      <c r="O1449" s="586"/>
      <c r="P1449" s="159"/>
    </row>
    <row r="1450" spans="1:18" ht="14.25" customHeight="1" x14ac:dyDescent="0.2">
      <c r="A1450" s="487"/>
      <c r="B1450" s="511"/>
      <c r="C1450" s="13"/>
      <c r="D1450" s="483" t="s">
        <v>7</v>
      </c>
      <c r="E1450" s="483"/>
      <c r="F1450" s="483"/>
      <c r="G1450" s="483" t="s">
        <v>8</v>
      </c>
      <c r="H1450" s="483"/>
      <c r="I1450" s="483"/>
    </row>
    <row r="1451" spans="1:18" ht="14.25" customHeight="1" x14ac:dyDescent="0.25">
      <c r="A1451" s="477" t="s">
        <v>4</v>
      </c>
      <c r="B1451" s="477"/>
      <c r="C1451" s="23"/>
      <c r="D1451" s="14" t="s">
        <v>9</v>
      </c>
      <c r="E1451" s="14" t="s">
        <v>10</v>
      </c>
      <c r="F1451" s="14" t="s">
        <v>11</v>
      </c>
      <c r="G1451" s="14" t="s">
        <v>9</v>
      </c>
      <c r="H1451" s="14" t="s">
        <v>10</v>
      </c>
      <c r="I1451" s="14" t="s">
        <v>11</v>
      </c>
      <c r="K1451" s="593" t="s">
        <v>223</v>
      </c>
      <c r="L1451" s="593"/>
      <c r="M1451" s="593"/>
      <c r="N1451" s="593"/>
      <c r="O1451" s="593"/>
      <c r="P1451" s="22"/>
    </row>
    <row r="1452" spans="1:18" ht="13.5" customHeight="1" x14ac:dyDescent="0.2">
      <c r="A1452" s="551">
        <f>A1414</f>
        <v>44986</v>
      </c>
      <c r="B1452" s="551"/>
      <c r="C1452" s="23"/>
      <c r="D1452" s="72">
        <f t="shared" ref="D1452:I1452" si="83">D1414</f>
        <v>2</v>
      </c>
      <c r="E1452" s="72">
        <f t="shared" si="83"/>
        <v>8</v>
      </c>
      <c r="F1452" s="73">
        <f t="shared" si="83"/>
        <v>2022</v>
      </c>
      <c r="G1452" s="72">
        <f t="shared" si="83"/>
        <v>31</v>
      </c>
      <c r="H1452" s="72">
        <f t="shared" si="83"/>
        <v>12</v>
      </c>
      <c r="I1452" s="73">
        <f t="shared" si="83"/>
        <v>2022</v>
      </c>
      <c r="K1452" s="594" t="s">
        <v>25</v>
      </c>
      <c r="L1452" s="594"/>
      <c r="M1452" s="594"/>
      <c r="N1452" s="594"/>
      <c r="O1452" s="594"/>
      <c r="P1452" s="22"/>
      <c r="Q1452" s="14" t="s">
        <v>560</v>
      </c>
    </row>
    <row r="1453" spans="1:18" ht="6" customHeight="1" x14ac:dyDescent="0.2"/>
    <row r="1454" spans="1:18" ht="16.5" customHeight="1" x14ac:dyDescent="0.2">
      <c r="A1454" s="586" t="s">
        <v>522</v>
      </c>
      <c r="B1454" s="586"/>
      <c r="C1454" s="586"/>
      <c r="D1454" s="586"/>
      <c r="E1454" s="586"/>
      <c r="F1454" s="586"/>
      <c r="G1454" s="586"/>
      <c r="H1454" s="586"/>
      <c r="I1454" s="586"/>
      <c r="J1454" s="586"/>
      <c r="K1454" s="586"/>
      <c r="L1454" s="586"/>
      <c r="M1454" s="52"/>
      <c r="N1454" s="52"/>
      <c r="O1454" s="52"/>
      <c r="P1454" s="52"/>
      <c r="Q1454" s="52"/>
    </row>
    <row r="1455" spans="1:18" ht="13.7" customHeight="1" x14ac:dyDescent="0.2">
      <c r="A1455" s="603" t="s">
        <v>31</v>
      </c>
      <c r="B1455" s="502" t="s">
        <v>98</v>
      </c>
      <c r="C1455" s="502"/>
      <c r="D1455" s="502"/>
      <c r="E1455" s="502"/>
      <c r="F1455" s="604" t="str">
        <f>'Relatório PCP - Tabela 3'!A301</f>
        <v/>
      </c>
      <c r="G1455" s="604"/>
      <c r="H1455" s="604"/>
      <c r="I1455" s="604" t="str">
        <f>'Relatório PCP - Tabela 3'!A303</f>
        <v/>
      </c>
      <c r="J1455" s="604"/>
      <c r="K1455" s="604"/>
      <c r="L1455" s="604"/>
      <c r="M1455" s="52"/>
      <c r="N1455" s="52"/>
      <c r="O1455" s="52"/>
      <c r="P1455" s="52"/>
      <c r="Q1455" s="52"/>
    </row>
    <row r="1456" spans="1:18" ht="12.75" customHeight="1" x14ac:dyDescent="0.2">
      <c r="A1456" s="603"/>
      <c r="B1456" s="502"/>
      <c r="C1456" s="502"/>
      <c r="D1456" s="502"/>
      <c r="E1456" s="502"/>
      <c r="F1456" s="182" t="s">
        <v>40</v>
      </c>
      <c r="G1456" s="167" t="s">
        <v>40</v>
      </c>
      <c r="H1456" s="183" t="s">
        <v>523</v>
      </c>
      <c r="I1456" s="182" t="s">
        <v>40</v>
      </c>
      <c r="J1456" s="608" t="s">
        <v>40</v>
      </c>
      <c r="K1456" s="608"/>
      <c r="L1456" s="183" t="s">
        <v>523</v>
      </c>
      <c r="M1456" s="52"/>
      <c r="N1456" s="52"/>
      <c r="O1456" s="52"/>
      <c r="P1456" s="52"/>
      <c r="Q1456" s="52"/>
    </row>
    <row r="1457" spans="1:18" ht="12.75" customHeight="1" x14ac:dyDescent="0.25">
      <c r="A1457" s="603"/>
      <c r="B1457" s="502"/>
      <c r="C1457" s="502"/>
      <c r="D1457" s="502"/>
      <c r="E1457" s="502"/>
      <c r="F1457" s="184" t="s">
        <v>480</v>
      </c>
      <c r="G1457" s="168" t="s">
        <v>499</v>
      </c>
      <c r="H1457" s="185" t="s">
        <v>524</v>
      </c>
      <c r="I1457" s="184" t="s">
        <v>480</v>
      </c>
      <c r="J1457" s="606" t="s">
        <v>499</v>
      </c>
      <c r="K1457" s="606"/>
      <c r="L1457" s="185" t="s">
        <v>524</v>
      </c>
      <c r="M1457" s="52"/>
      <c r="N1457" s="52"/>
      <c r="O1457" s="52"/>
      <c r="P1457" s="52"/>
      <c r="Q1457" s="52"/>
    </row>
    <row r="1458" spans="1:18" ht="13.5" customHeight="1" x14ac:dyDescent="0.25">
      <c r="A1458" s="603"/>
      <c r="B1458" s="502"/>
      <c r="C1458" s="502"/>
      <c r="D1458" s="502"/>
      <c r="E1458" s="502"/>
      <c r="F1458" s="186" t="s">
        <v>481</v>
      </c>
      <c r="G1458" s="187" t="s">
        <v>504</v>
      </c>
      <c r="H1458" s="188" t="s">
        <v>504</v>
      </c>
      <c r="I1458" s="186" t="s">
        <v>481</v>
      </c>
      <c r="J1458" s="607" t="s">
        <v>504</v>
      </c>
      <c r="K1458" s="607"/>
      <c r="L1458" s="188" t="s">
        <v>504</v>
      </c>
      <c r="M1458" s="52"/>
      <c r="N1458" s="52"/>
      <c r="O1458" s="52"/>
      <c r="P1458" s="52"/>
      <c r="Q1458" s="52"/>
    </row>
    <row r="1459" spans="1:18" ht="13.35" customHeight="1" x14ac:dyDescent="0.2">
      <c r="A1459" s="36">
        <v>1</v>
      </c>
      <c r="B1459" s="587" t="s">
        <v>55</v>
      </c>
      <c r="C1459" s="587"/>
      <c r="D1459" s="587"/>
      <c r="E1459" s="587"/>
      <c r="F1459" s="38"/>
      <c r="G1459" s="172" t="str">
        <f>IF(F1459=0,"",(F1459/('Relatório PCP - Tabela 3'!P$301*'Relatório PCP - Tabela 3'!Q$301))*1000)</f>
        <v/>
      </c>
      <c r="H1459" s="173">
        <f>IF('Relatório PCP - Tabela 3'!F$6='PCP - Tabela 2'!E$11,'PCP - Tabela 1'!K1458,IF('Relatório PCP - Tabela 3'!F$6='PCP - Tabela 2'!I$11,'PCP - Tabela 1'!L1458,IF('Relatório PCP - Tabela 3'!F$6='PCP - Tabela 2'!M$11,'PCP - Tabela 1'!M1458,IF('Relatório PCP - Tabela 3'!F$6='PCP - Tabela 2'!Q$11,'PCP - Tabela 1'!N1458,""))))</f>
        <v>0</v>
      </c>
      <c r="I1459" s="38"/>
      <c r="J1459" s="602" t="str">
        <f>IF(I1459=0,"",(I1459/('Relatório PCP - Tabela 3'!P$303*'Relatório PCP - Tabela 3'!Q$303))*1000)</f>
        <v/>
      </c>
      <c r="K1459" s="602"/>
      <c r="L1459" s="173">
        <f>IF('Relatório PCP - Tabela 3'!F$6='PCP - Tabela 2'!E$11,'PCP - Tabela 1'!F1497,IF('Relatório PCP - Tabela 3'!F$6='PCP - Tabela 2'!I$11,'PCP - Tabela 1'!G1497,IF('Relatório PCP - Tabela 3'!F$6='PCP - Tabela 2'!M$11,'PCP - Tabela 1'!H1497,IF('Relatório PCP - Tabela 3'!F$6='PCP - Tabela 2'!Q$11,'PCP - Tabela 1'!I1497,""))))</f>
        <v>0</v>
      </c>
      <c r="M1459" s="189"/>
      <c r="N1459" s="189"/>
      <c r="O1459" s="189"/>
      <c r="P1459" s="189"/>
      <c r="Q1459" s="190">
        <f t="shared" ref="Q1459:Q1477" si="84">F1459+I1459</f>
        <v>0</v>
      </c>
      <c r="R1459" s="190"/>
    </row>
    <row r="1460" spans="1:18" ht="13.35" customHeight="1" x14ac:dyDescent="0.2">
      <c r="A1460" s="36">
        <v>2</v>
      </c>
      <c r="B1460" s="587" t="s">
        <v>57</v>
      </c>
      <c r="C1460" s="587"/>
      <c r="D1460" s="587"/>
      <c r="E1460" s="587"/>
      <c r="F1460" s="38"/>
      <c r="G1460" s="172" t="str">
        <f>IF(F1460=0,"",(F1460/('Relatório PCP - Tabela 3'!P$301*'Relatório PCP - Tabela 3'!Q$301))*1000)</f>
        <v/>
      </c>
      <c r="H1460" s="173">
        <f>IF('Relatório PCP - Tabela 3'!F$6='PCP - Tabela 2'!E$11,'PCP - Tabela 1'!K1459,IF('Relatório PCP - Tabela 3'!F$6='PCP - Tabela 2'!I$11,'PCP - Tabela 1'!L1459,IF('Relatório PCP - Tabela 3'!F$6='PCP - Tabela 2'!M$11,'PCP - Tabela 1'!M1459,IF('Relatório PCP - Tabela 3'!F$6='PCP - Tabela 2'!Q$11,'PCP - Tabela 1'!N1459,""))))</f>
        <v>0</v>
      </c>
      <c r="I1460" s="38"/>
      <c r="J1460" s="602" t="str">
        <f>IF(I1460=0,"",(I1460/('Relatório PCP - Tabela 3'!P$303*'Relatório PCP - Tabela 3'!Q$303))*1000)</f>
        <v/>
      </c>
      <c r="K1460" s="602"/>
      <c r="L1460" s="173">
        <f>IF('Relatório PCP - Tabela 3'!F$6='PCP - Tabela 2'!E$11,'PCP - Tabela 1'!F1498,IF('Relatório PCP - Tabela 3'!F$6='PCP - Tabela 2'!I$11,'PCP - Tabela 1'!G1498,IF('Relatório PCP - Tabela 3'!F$6='PCP - Tabela 2'!M$11,'PCP - Tabela 1'!H1498,IF('Relatório PCP - Tabela 3'!F$6='PCP - Tabela 2'!Q$11,'PCP - Tabela 1'!I1498,""))))</f>
        <v>0</v>
      </c>
      <c r="M1460" s="189"/>
      <c r="N1460" s="189"/>
      <c r="O1460" s="189"/>
      <c r="P1460" s="189"/>
      <c r="Q1460" s="190">
        <f t="shared" si="84"/>
        <v>0</v>
      </c>
      <c r="R1460" s="190"/>
    </row>
    <row r="1461" spans="1:18" ht="13.35" customHeight="1" x14ac:dyDescent="0.2">
      <c r="A1461" s="36">
        <v>3</v>
      </c>
      <c r="B1461" s="587" t="s">
        <v>59</v>
      </c>
      <c r="C1461" s="587"/>
      <c r="D1461" s="587"/>
      <c r="E1461" s="587"/>
      <c r="F1461" s="38"/>
      <c r="G1461" s="172" t="str">
        <f>IF(F1461=0,"",(F1461/('Relatório PCP - Tabela 3'!P$301*'Relatório PCP - Tabela 3'!Q$301))*1000)</f>
        <v/>
      </c>
      <c r="H1461" s="173">
        <f>IF('Relatório PCP - Tabela 3'!F$6='PCP - Tabela 2'!E$11,'PCP - Tabela 1'!K1460,IF('Relatório PCP - Tabela 3'!F$6='PCP - Tabela 2'!I$11,'PCP - Tabela 1'!L1460,IF('Relatório PCP - Tabela 3'!F$6='PCP - Tabela 2'!M$11,'PCP - Tabela 1'!M1460,IF('Relatório PCP - Tabela 3'!F$6='PCP - Tabela 2'!Q$11,'PCP - Tabela 1'!N1460,""))))</f>
        <v>0</v>
      </c>
      <c r="I1461" s="38"/>
      <c r="J1461" s="602" t="str">
        <f>IF(I1461=0,"",(I1461/('Relatório PCP - Tabela 3'!P$303*'Relatório PCP - Tabela 3'!Q$303))*1000)</f>
        <v/>
      </c>
      <c r="K1461" s="602"/>
      <c r="L1461" s="173">
        <f>IF('Relatório PCP - Tabela 3'!F$6='PCP - Tabela 2'!E$11,'PCP - Tabela 1'!F1499,IF('Relatório PCP - Tabela 3'!F$6='PCP - Tabela 2'!I$11,'PCP - Tabela 1'!G1499,IF('Relatório PCP - Tabela 3'!F$6='PCP - Tabela 2'!M$11,'PCP - Tabela 1'!H1499,IF('Relatório PCP - Tabela 3'!F$6='PCP - Tabela 2'!Q$11,'PCP - Tabela 1'!I1499,""))))</f>
        <v>0</v>
      </c>
      <c r="M1461" s="189"/>
      <c r="N1461" s="189"/>
      <c r="O1461" s="189"/>
      <c r="P1461" s="189"/>
      <c r="Q1461" s="190">
        <f t="shared" si="84"/>
        <v>0</v>
      </c>
      <c r="R1461" s="190"/>
    </row>
    <row r="1462" spans="1:18" ht="13.35" customHeight="1" x14ac:dyDescent="0.2">
      <c r="A1462" s="36">
        <v>4</v>
      </c>
      <c r="B1462" s="587" t="s">
        <v>61</v>
      </c>
      <c r="C1462" s="587"/>
      <c r="D1462" s="587"/>
      <c r="E1462" s="587"/>
      <c r="F1462" s="38"/>
      <c r="G1462" s="172" t="str">
        <f>IF(F1462=0,"",(F1462/('Relatório PCP - Tabela 3'!P$301*'Relatório PCP - Tabela 3'!Q$301))*1000)</f>
        <v/>
      </c>
      <c r="H1462" s="173">
        <f>IF('Relatório PCP - Tabela 3'!F$6='PCP - Tabela 2'!E$11,'PCP - Tabela 1'!K1461,IF('Relatório PCP - Tabela 3'!F$6='PCP - Tabela 2'!I$11,'PCP - Tabela 1'!L1461,IF('Relatório PCP - Tabela 3'!F$6='PCP - Tabela 2'!M$11,'PCP - Tabela 1'!M1461,IF('Relatório PCP - Tabela 3'!F$6='PCP - Tabela 2'!Q$11,'PCP - Tabela 1'!N1461,""))))</f>
        <v>0</v>
      </c>
      <c r="I1462" s="38"/>
      <c r="J1462" s="602" t="str">
        <f>IF(I1462=0,"",(I1462/('Relatório PCP - Tabela 3'!P$303*'Relatório PCP - Tabela 3'!Q$303))*1000)</f>
        <v/>
      </c>
      <c r="K1462" s="602"/>
      <c r="L1462" s="173">
        <f>IF('Relatório PCP - Tabela 3'!F$6='PCP - Tabela 2'!E$11,'PCP - Tabela 1'!F1500,IF('Relatório PCP - Tabela 3'!F$6='PCP - Tabela 2'!I$11,'PCP - Tabela 1'!G1500,IF('Relatório PCP - Tabela 3'!F$6='PCP - Tabela 2'!M$11,'PCP - Tabela 1'!H1500,IF('Relatório PCP - Tabela 3'!F$6='PCP - Tabela 2'!Q$11,'PCP - Tabela 1'!I1500,""))))</f>
        <v>0</v>
      </c>
      <c r="M1462" s="189"/>
      <c r="N1462" s="189"/>
      <c r="O1462" s="189"/>
      <c r="P1462" s="189"/>
      <c r="Q1462" s="190">
        <f t="shared" si="84"/>
        <v>0</v>
      </c>
      <c r="R1462" s="190"/>
    </row>
    <row r="1463" spans="1:18" ht="13.35" customHeight="1" x14ac:dyDescent="0.2">
      <c r="A1463" s="36">
        <v>5</v>
      </c>
      <c r="B1463" s="587" t="s">
        <v>63</v>
      </c>
      <c r="C1463" s="587"/>
      <c r="D1463" s="587"/>
      <c r="E1463" s="587"/>
      <c r="F1463" s="38"/>
      <c r="G1463" s="172" t="str">
        <f>IF(F1463=0,"",(F1463/('Relatório PCP - Tabela 3'!P$301*'Relatório PCP - Tabela 3'!Q$301))*1000)</f>
        <v/>
      </c>
      <c r="H1463" s="173">
        <f>IF('Relatório PCP - Tabela 3'!F$6='PCP - Tabela 2'!E$11,'PCP - Tabela 1'!K1462,IF('Relatório PCP - Tabela 3'!F$6='PCP - Tabela 2'!I$11,'PCP - Tabela 1'!L1462,IF('Relatório PCP - Tabela 3'!F$6='PCP - Tabela 2'!M$11,'PCP - Tabela 1'!M1462,IF('Relatório PCP - Tabela 3'!F$6='PCP - Tabela 2'!Q$11,'PCP - Tabela 1'!N1462,""))))</f>
        <v>0</v>
      </c>
      <c r="I1463" s="38"/>
      <c r="J1463" s="602" t="str">
        <f>IF(I1463=0,"",(I1463/('Relatório PCP - Tabela 3'!P$303*'Relatório PCP - Tabela 3'!Q$303))*1000)</f>
        <v/>
      </c>
      <c r="K1463" s="602"/>
      <c r="L1463" s="173">
        <f>IF('Relatório PCP - Tabela 3'!F$6='PCP - Tabela 2'!E$11,'PCP - Tabela 1'!F1501,IF('Relatório PCP - Tabela 3'!F$6='PCP - Tabela 2'!I$11,'PCP - Tabela 1'!G1501,IF('Relatório PCP - Tabela 3'!F$6='PCP - Tabela 2'!M$11,'PCP - Tabela 1'!H1501,IF('Relatório PCP - Tabela 3'!F$6='PCP - Tabela 2'!Q$11,'PCP - Tabela 1'!I1501,""))))</f>
        <v>0</v>
      </c>
      <c r="M1463" s="189"/>
      <c r="N1463" s="189"/>
      <c r="O1463" s="189"/>
      <c r="P1463" s="189"/>
      <c r="Q1463" s="190">
        <f t="shared" si="84"/>
        <v>0</v>
      </c>
      <c r="R1463" s="190"/>
    </row>
    <row r="1464" spans="1:18" ht="13.35" customHeight="1" x14ac:dyDescent="0.2">
      <c r="A1464" s="36">
        <v>6</v>
      </c>
      <c r="B1464" s="587" t="s">
        <v>65</v>
      </c>
      <c r="C1464" s="587"/>
      <c r="D1464" s="587"/>
      <c r="E1464" s="587"/>
      <c r="F1464" s="38"/>
      <c r="G1464" s="172" t="str">
        <f>IF(F1464=0,"",(F1464/('Relatório PCP - Tabela 3'!P$301*'Relatório PCP - Tabela 3'!Q$301))*1000)</f>
        <v/>
      </c>
      <c r="H1464" s="173">
        <f>IF('Relatório PCP - Tabela 3'!F$6='PCP - Tabela 2'!E$11,'PCP - Tabela 1'!K1463,IF('Relatório PCP - Tabela 3'!F$6='PCP - Tabela 2'!I$11,'PCP - Tabela 1'!L1463,IF('Relatório PCP - Tabela 3'!F$6='PCP - Tabela 2'!M$11,'PCP - Tabela 1'!M1463,IF('Relatório PCP - Tabela 3'!F$6='PCP - Tabela 2'!Q$11,'PCP - Tabela 1'!N1463,""))))</f>
        <v>0</v>
      </c>
      <c r="I1464" s="38"/>
      <c r="J1464" s="602" t="str">
        <f>IF(I1464=0,"",(I1464/('Relatório PCP - Tabela 3'!P$303*'Relatório PCP - Tabela 3'!Q$303))*1000)</f>
        <v/>
      </c>
      <c r="K1464" s="602"/>
      <c r="L1464" s="173">
        <f>IF('Relatório PCP - Tabela 3'!F$6='PCP - Tabela 2'!E$11,'PCP - Tabela 1'!F1502,IF('Relatório PCP - Tabela 3'!F$6='PCP - Tabela 2'!I$11,'PCP - Tabela 1'!G1502,IF('Relatório PCP - Tabela 3'!F$6='PCP - Tabela 2'!M$11,'PCP - Tabela 1'!H1502,IF('Relatório PCP - Tabela 3'!F$6='PCP - Tabela 2'!Q$11,'PCP - Tabela 1'!I1502,""))))</f>
        <v>0</v>
      </c>
      <c r="M1464" s="189"/>
      <c r="N1464" s="189"/>
      <c r="O1464" s="189"/>
      <c r="P1464" s="189"/>
      <c r="Q1464" s="190">
        <f t="shared" si="84"/>
        <v>0</v>
      </c>
      <c r="R1464" s="190"/>
    </row>
    <row r="1465" spans="1:18" ht="13.35" customHeight="1" x14ac:dyDescent="0.2">
      <c r="A1465" s="36">
        <v>7</v>
      </c>
      <c r="B1465" s="587" t="s">
        <v>67</v>
      </c>
      <c r="C1465" s="587"/>
      <c r="D1465" s="587"/>
      <c r="E1465" s="587"/>
      <c r="F1465" s="38"/>
      <c r="G1465" s="172" t="str">
        <f>IF(F1465=0,"",(F1465/('Relatório PCP - Tabela 3'!P$301*'Relatório PCP - Tabela 3'!Q$301))*1000)</f>
        <v/>
      </c>
      <c r="H1465" s="173">
        <f>IF('Relatório PCP - Tabela 3'!F$6='PCP - Tabela 2'!E$11,'PCP - Tabela 1'!K1464,IF('Relatório PCP - Tabela 3'!F$6='PCP - Tabela 2'!I$11,'PCP - Tabela 1'!L1464,IF('Relatório PCP - Tabela 3'!F$6='PCP - Tabela 2'!M$11,'PCP - Tabela 1'!M1464,IF('Relatório PCP - Tabela 3'!F$6='PCP - Tabela 2'!Q$11,'PCP - Tabela 1'!N1464,""))))</f>
        <v>0</v>
      </c>
      <c r="I1465" s="38"/>
      <c r="J1465" s="602" t="str">
        <f>IF(I1465=0,"",(I1465/('Relatório PCP - Tabela 3'!P$303*'Relatório PCP - Tabela 3'!Q$303))*1000)</f>
        <v/>
      </c>
      <c r="K1465" s="602"/>
      <c r="L1465" s="173">
        <f>IF('Relatório PCP - Tabela 3'!F$6='PCP - Tabela 2'!E$11,'PCP - Tabela 1'!F1503,IF('Relatório PCP - Tabela 3'!F$6='PCP - Tabela 2'!I$11,'PCP - Tabela 1'!G1503,IF('Relatório PCP - Tabela 3'!F$6='PCP - Tabela 2'!M$11,'PCP - Tabela 1'!H1503,IF('Relatório PCP - Tabela 3'!F$6='PCP - Tabela 2'!Q$11,'PCP - Tabela 1'!I1503,""))))</f>
        <v>0</v>
      </c>
      <c r="M1465" s="189"/>
      <c r="N1465" s="189"/>
      <c r="O1465" s="189"/>
      <c r="P1465" s="189"/>
      <c r="Q1465" s="190">
        <f t="shared" si="84"/>
        <v>0</v>
      </c>
      <c r="R1465" s="190"/>
    </row>
    <row r="1466" spans="1:18" ht="13.35" customHeight="1" x14ac:dyDescent="0.2">
      <c r="A1466" s="36">
        <v>8</v>
      </c>
      <c r="B1466" s="587" t="s">
        <v>69</v>
      </c>
      <c r="C1466" s="587"/>
      <c r="D1466" s="587"/>
      <c r="E1466" s="587"/>
      <c r="F1466" s="38"/>
      <c r="G1466" s="172" t="str">
        <f>IF(F1466=0,"",(F1466/('Relatório PCP - Tabela 3'!P$301*'Relatório PCP - Tabela 3'!Q$301))*1000)</f>
        <v/>
      </c>
      <c r="H1466" s="173">
        <f>IF('Relatório PCP - Tabela 3'!F$6='PCP - Tabela 2'!E$11,'PCP - Tabela 1'!K1465,IF('Relatório PCP - Tabela 3'!F$6='PCP - Tabela 2'!I$11,'PCP - Tabela 1'!L1465,IF('Relatório PCP - Tabela 3'!F$6='PCP - Tabela 2'!M$11,'PCP - Tabela 1'!M1465,IF('Relatório PCP - Tabela 3'!F$6='PCP - Tabela 2'!Q$11,'PCP - Tabela 1'!N1465,""))))</f>
        <v>0</v>
      </c>
      <c r="I1466" s="38"/>
      <c r="J1466" s="602" t="str">
        <f>IF(I1466=0,"",(I1466/('Relatório PCP - Tabela 3'!P$303*'Relatório PCP - Tabela 3'!Q$303))*1000)</f>
        <v/>
      </c>
      <c r="K1466" s="602"/>
      <c r="L1466" s="173">
        <f>IF('Relatório PCP - Tabela 3'!F$6='PCP - Tabela 2'!E$11,'PCP - Tabela 1'!F1504,IF('Relatório PCP - Tabela 3'!F$6='PCP - Tabela 2'!I$11,'PCP - Tabela 1'!G1504,IF('Relatório PCP - Tabela 3'!F$6='PCP - Tabela 2'!M$11,'PCP - Tabela 1'!H1504,IF('Relatório PCP - Tabela 3'!F$6='PCP - Tabela 2'!Q$11,'PCP - Tabela 1'!I1504,""))))</f>
        <v>0</v>
      </c>
      <c r="M1466" s="189"/>
      <c r="N1466" s="189"/>
      <c r="O1466" s="189"/>
      <c r="P1466" s="189"/>
      <c r="Q1466" s="190">
        <f t="shared" si="84"/>
        <v>0</v>
      </c>
      <c r="R1466" s="190"/>
    </row>
    <row r="1467" spans="1:18" ht="13.35" customHeight="1" x14ac:dyDescent="0.2">
      <c r="A1467" s="36">
        <v>9</v>
      </c>
      <c r="B1467" s="587" t="s">
        <v>71</v>
      </c>
      <c r="C1467" s="587"/>
      <c r="D1467" s="587"/>
      <c r="E1467" s="587"/>
      <c r="F1467" s="38"/>
      <c r="G1467" s="172" t="str">
        <f>IF(F1467=0,"",(F1467/('Relatório PCP - Tabela 3'!P$301*'Relatório PCP - Tabela 3'!Q$301))*1000)</f>
        <v/>
      </c>
      <c r="H1467" s="173">
        <f>IF('Relatório PCP - Tabela 3'!F$6='PCP - Tabela 2'!E$11,'PCP - Tabela 1'!K1466,IF('Relatório PCP - Tabela 3'!F$6='PCP - Tabela 2'!I$11,'PCP - Tabela 1'!L1466,IF('Relatório PCP - Tabela 3'!F$6='PCP - Tabela 2'!M$11,'PCP - Tabela 1'!M1466,IF('Relatório PCP - Tabela 3'!F$6='PCP - Tabela 2'!Q$11,'PCP - Tabela 1'!N1466,""))))</f>
        <v>0</v>
      </c>
      <c r="I1467" s="38"/>
      <c r="J1467" s="602" t="str">
        <f>IF(I1467=0,"",(I1467/('Relatório PCP - Tabela 3'!P$303*'Relatório PCP - Tabela 3'!Q$303))*1000)</f>
        <v/>
      </c>
      <c r="K1467" s="602"/>
      <c r="L1467" s="173">
        <f>IF('Relatório PCP - Tabela 3'!F$6='PCP - Tabela 2'!E$11,'PCP - Tabela 1'!F1505,IF('Relatório PCP - Tabela 3'!F$6='PCP - Tabela 2'!I$11,'PCP - Tabela 1'!G1505,IF('Relatório PCP - Tabela 3'!F$6='PCP - Tabela 2'!M$11,'PCP - Tabela 1'!H1505,IF('Relatório PCP - Tabela 3'!F$6='PCP - Tabela 2'!Q$11,'PCP - Tabela 1'!I1505,""))))</f>
        <v>0</v>
      </c>
      <c r="M1467" s="189"/>
      <c r="N1467" s="189"/>
      <c r="O1467" s="189"/>
      <c r="P1467" s="189"/>
      <c r="Q1467" s="190">
        <f t="shared" si="84"/>
        <v>0</v>
      </c>
      <c r="R1467" s="190"/>
    </row>
    <row r="1468" spans="1:18" ht="13.35" customHeight="1" x14ac:dyDescent="0.2">
      <c r="A1468" s="36">
        <v>10</v>
      </c>
      <c r="B1468" s="587" t="s">
        <v>73</v>
      </c>
      <c r="C1468" s="587"/>
      <c r="D1468" s="587"/>
      <c r="E1468" s="587"/>
      <c r="F1468" s="38"/>
      <c r="G1468" s="172" t="str">
        <f>IF(F1468=0,"",(F1468/('Relatório PCP - Tabela 3'!P$301*'Relatório PCP - Tabela 3'!Q$301))*1000)</f>
        <v/>
      </c>
      <c r="H1468" s="173">
        <f>IF('Relatório PCP - Tabela 3'!F$6='PCP - Tabela 2'!E$11,'PCP - Tabela 1'!K1467,IF('Relatório PCP - Tabela 3'!F$6='PCP - Tabela 2'!I$11,'PCP - Tabela 1'!L1467,IF('Relatório PCP - Tabela 3'!F$6='PCP - Tabela 2'!M$11,'PCP - Tabela 1'!M1467,IF('Relatório PCP - Tabela 3'!F$6='PCP - Tabela 2'!Q$11,'PCP - Tabela 1'!N1467,""))))</f>
        <v>0</v>
      </c>
      <c r="I1468" s="38"/>
      <c r="J1468" s="602" t="str">
        <f>IF(I1468=0,"",(I1468/('Relatório PCP - Tabela 3'!P$303*'Relatório PCP - Tabela 3'!Q$303))*1000)</f>
        <v/>
      </c>
      <c r="K1468" s="602"/>
      <c r="L1468" s="173">
        <f>IF('Relatório PCP - Tabela 3'!F$6='PCP - Tabela 2'!E$11,'PCP - Tabela 1'!F1506,IF('Relatório PCP - Tabela 3'!F$6='PCP - Tabela 2'!I$11,'PCP - Tabela 1'!G1506,IF('Relatório PCP - Tabela 3'!F$6='PCP - Tabela 2'!M$11,'PCP - Tabela 1'!H1506,IF('Relatório PCP - Tabela 3'!F$6='PCP - Tabela 2'!Q$11,'PCP - Tabela 1'!I1506,""))))</f>
        <v>0</v>
      </c>
      <c r="M1468" s="189"/>
      <c r="N1468" s="189"/>
      <c r="O1468" s="189"/>
      <c r="P1468" s="189"/>
      <c r="Q1468" s="190">
        <f t="shared" si="84"/>
        <v>0</v>
      </c>
      <c r="R1468" s="190"/>
    </row>
    <row r="1469" spans="1:18" ht="13.35" customHeight="1" x14ac:dyDescent="0.2">
      <c r="A1469" s="36">
        <v>11</v>
      </c>
      <c r="B1469" s="587" t="s">
        <v>75</v>
      </c>
      <c r="C1469" s="587"/>
      <c r="D1469" s="587"/>
      <c r="E1469" s="587"/>
      <c r="F1469" s="38"/>
      <c r="G1469" s="172" t="str">
        <f>IF(F1469=0,"",(F1469/('Relatório PCP - Tabela 3'!P$301*'Relatório PCP - Tabela 3'!Q$301))*1000)</f>
        <v/>
      </c>
      <c r="H1469" s="173">
        <f>IF('Relatório PCP - Tabela 3'!F$6='PCP - Tabela 2'!E$11,'PCP - Tabela 1'!K1468,IF('Relatório PCP - Tabela 3'!F$6='PCP - Tabela 2'!I$11,'PCP - Tabela 1'!L1468,IF('Relatório PCP - Tabela 3'!F$6='PCP - Tabela 2'!M$11,'PCP - Tabela 1'!M1468,IF('Relatório PCP - Tabela 3'!F$6='PCP - Tabela 2'!Q$11,'PCP - Tabela 1'!N1468,""))))</f>
        <v>0</v>
      </c>
      <c r="I1469" s="38"/>
      <c r="J1469" s="602" t="str">
        <f>IF(I1469=0,"",(I1469/('Relatório PCP - Tabela 3'!P$303*'Relatório PCP - Tabela 3'!Q$303))*1000)</f>
        <v/>
      </c>
      <c r="K1469" s="602"/>
      <c r="L1469" s="173">
        <f>IF('Relatório PCP - Tabela 3'!F$6='PCP - Tabela 2'!E$11,'PCP - Tabela 1'!F1507,IF('Relatório PCP - Tabela 3'!F$6='PCP - Tabela 2'!I$11,'PCP - Tabela 1'!G1507,IF('Relatório PCP - Tabela 3'!F$6='PCP - Tabela 2'!M$11,'PCP - Tabela 1'!H1507,IF('Relatório PCP - Tabela 3'!F$6='PCP - Tabela 2'!Q$11,'PCP - Tabela 1'!I1507,""))))</f>
        <v>0</v>
      </c>
      <c r="M1469" s="189"/>
      <c r="N1469" s="189"/>
      <c r="O1469" s="189"/>
      <c r="P1469" s="189"/>
      <c r="Q1469" s="190">
        <f t="shared" si="84"/>
        <v>0</v>
      </c>
      <c r="R1469" s="190"/>
    </row>
    <row r="1470" spans="1:18" ht="13.35" customHeight="1" x14ac:dyDescent="0.2">
      <c r="A1470" s="36">
        <v>12</v>
      </c>
      <c r="B1470" s="587" t="s">
        <v>77</v>
      </c>
      <c r="C1470" s="587"/>
      <c r="D1470" s="587"/>
      <c r="E1470" s="587"/>
      <c r="F1470" s="38"/>
      <c r="G1470" s="172" t="str">
        <f>IF(F1470=0,"",(F1470/('Relatório PCP - Tabela 3'!P$301*'Relatório PCP - Tabela 3'!Q$301))*1000)</f>
        <v/>
      </c>
      <c r="H1470" s="173">
        <f>IF('Relatório PCP - Tabela 3'!F$6='PCP - Tabela 2'!E$11,'PCP - Tabela 1'!K1469,IF('Relatório PCP - Tabela 3'!F$6='PCP - Tabela 2'!I$11,'PCP - Tabela 1'!L1469,IF('Relatório PCP - Tabela 3'!F$6='PCP - Tabela 2'!M$11,'PCP - Tabela 1'!M1469,IF('Relatório PCP - Tabela 3'!F$6='PCP - Tabela 2'!Q$11,'PCP - Tabela 1'!N1469,""))))</f>
        <v>0</v>
      </c>
      <c r="I1470" s="38"/>
      <c r="J1470" s="602" t="str">
        <f>IF(I1470=0,"",(I1470/('Relatório PCP - Tabela 3'!P$303*'Relatório PCP - Tabela 3'!Q$303))*1000)</f>
        <v/>
      </c>
      <c r="K1470" s="602"/>
      <c r="L1470" s="173">
        <f>IF('Relatório PCP - Tabela 3'!F$6='PCP - Tabela 2'!E$11,'PCP - Tabela 1'!F1508,IF('Relatório PCP - Tabela 3'!F$6='PCP - Tabela 2'!I$11,'PCP - Tabela 1'!G1508,IF('Relatório PCP - Tabela 3'!F$6='PCP - Tabela 2'!M$11,'PCP - Tabela 1'!H1508,IF('Relatório PCP - Tabela 3'!F$6='PCP - Tabela 2'!Q$11,'PCP - Tabela 1'!I1508,""))))</f>
        <v>0</v>
      </c>
      <c r="M1470" s="189"/>
      <c r="N1470" s="189"/>
      <c r="O1470" s="189"/>
      <c r="P1470" s="189"/>
      <c r="Q1470" s="190">
        <f t="shared" si="84"/>
        <v>0</v>
      </c>
      <c r="R1470" s="190"/>
    </row>
    <row r="1471" spans="1:18" ht="13.35" customHeight="1" x14ac:dyDescent="0.2">
      <c r="A1471" s="36">
        <v>13</v>
      </c>
      <c r="B1471" s="587" t="s">
        <v>79</v>
      </c>
      <c r="C1471" s="587"/>
      <c r="D1471" s="587"/>
      <c r="E1471" s="587"/>
      <c r="F1471" s="38"/>
      <c r="G1471" s="172" t="str">
        <f>IF(F1471=0,"",(F1471/('Relatório PCP - Tabela 3'!P$301*'Relatório PCP - Tabela 3'!Q$301))*1000)</f>
        <v/>
      </c>
      <c r="H1471" s="173">
        <f>IF('Relatório PCP - Tabela 3'!F$6='PCP - Tabela 2'!E$11,'PCP - Tabela 1'!K1470,IF('Relatório PCP - Tabela 3'!F$6='PCP - Tabela 2'!I$11,'PCP - Tabela 1'!L1470,IF('Relatório PCP - Tabela 3'!F$6='PCP - Tabela 2'!M$11,'PCP - Tabela 1'!M1470,IF('Relatório PCP - Tabela 3'!F$6='PCP - Tabela 2'!Q$11,'PCP - Tabela 1'!N1470,""))))</f>
        <v>0</v>
      </c>
      <c r="I1471" s="38"/>
      <c r="J1471" s="602" t="str">
        <f>IF(I1471=0,"",(I1471/('Relatório PCP - Tabela 3'!P$303*'Relatório PCP - Tabela 3'!Q$303))*1000)</f>
        <v/>
      </c>
      <c r="K1471" s="602"/>
      <c r="L1471" s="173">
        <f>IF('Relatório PCP - Tabela 3'!F$6='PCP - Tabela 2'!E$11,'PCP - Tabela 1'!F1509,IF('Relatório PCP - Tabela 3'!F$6='PCP - Tabela 2'!I$11,'PCP - Tabela 1'!G1509,IF('Relatório PCP - Tabela 3'!F$6='PCP - Tabela 2'!M$11,'PCP - Tabela 1'!H1509,IF('Relatório PCP - Tabela 3'!F$6='PCP - Tabela 2'!Q$11,'PCP - Tabela 1'!I1509,""))))</f>
        <v>0</v>
      </c>
      <c r="M1471" s="189"/>
      <c r="N1471" s="189"/>
      <c r="O1471" s="189"/>
      <c r="P1471" s="189"/>
      <c r="Q1471" s="190">
        <f t="shared" si="84"/>
        <v>0</v>
      </c>
      <c r="R1471" s="190"/>
    </row>
    <row r="1472" spans="1:18" ht="13.35" customHeight="1" x14ac:dyDescent="0.2">
      <c r="A1472" s="36">
        <v>14</v>
      </c>
      <c r="B1472" s="587" t="s">
        <v>81</v>
      </c>
      <c r="C1472" s="587"/>
      <c r="D1472" s="587"/>
      <c r="E1472" s="587"/>
      <c r="F1472" s="38"/>
      <c r="G1472" s="172" t="str">
        <f>IF(F1472=0,"",(F1472/('Relatório PCP - Tabela 3'!P$301*'Relatório PCP - Tabela 3'!Q$301))*1000)</f>
        <v/>
      </c>
      <c r="H1472" s="173">
        <f>IF('Relatório PCP - Tabela 3'!F$6='PCP - Tabela 2'!E$11,'PCP - Tabela 1'!K1471,IF('Relatório PCP - Tabela 3'!F$6='PCP - Tabela 2'!I$11,'PCP - Tabela 1'!L1471,IF('Relatório PCP - Tabela 3'!F$6='PCP - Tabela 2'!M$11,'PCP - Tabela 1'!M1471,IF('Relatório PCP - Tabela 3'!F$6='PCP - Tabela 2'!Q$11,'PCP - Tabela 1'!N1471,""))))</f>
        <v>0</v>
      </c>
      <c r="I1472" s="38"/>
      <c r="J1472" s="602" t="str">
        <f>IF(I1472=0,"",(I1472/('Relatório PCP - Tabela 3'!P$303*'Relatório PCP - Tabela 3'!Q$303))*1000)</f>
        <v/>
      </c>
      <c r="K1472" s="602"/>
      <c r="L1472" s="173">
        <f>IF('Relatório PCP - Tabela 3'!F$6='PCP - Tabela 2'!E$11,'PCP - Tabela 1'!F1510,IF('Relatório PCP - Tabela 3'!F$6='PCP - Tabela 2'!I$11,'PCP - Tabela 1'!G1510,IF('Relatório PCP - Tabela 3'!F$6='PCP - Tabela 2'!M$11,'PCP - Tabela 1'!H1510,IF('Relatório PCP - Tabela 3'!F$6='PCP - Tabela 2'!Q$11,'PCP - Tabela 1'!I1510,""))))</f>
        <v>0</v>
      </c>
      <c r="M1472" s="189"/>
      <c r="N1472" s="189"/>
      <c r="O1472" s="189"/>
      <c r="P1472" s="189"/>
      <c r="Q1472" s="190">
        <f t="shared" si="84"/>
        <v>0</v>
      </c>
      <c r="R1472" s="190"/>
    </row>
    <row r="1473" spans="1:18" ht="13.35" customHeight="1" x14ac:dyDescent="0.2">
      <c r="A1473" s="36">
        <v>15</v>
      </c>
      <c r="B1473" s="587" t="s">
        <v>83</v>
      </c>
      <c r="C1473" s="587"/>
      <c r="D1473" s="587"/>
      <c r="E1473" s="587"/>
      <c r="F1473" s="38"/>
      <c r="G1473" s="172" t="str">
        <f>IF(F1473=0,"",(F1473/('Relatório PCP - Tabela 3'!P$301*'Relatório PCP - Tabela 3'!Q$301))*1000)</f>
        <v/>
      </c>
      <c r="H1473" s="173">
        <f>IF('Relatório PCP - Tabela 3'!F$6='PCP - Tabela 2'!E$11,'PCP - Tabela 1'!K1472,IF('Relatório PCP - Tabela 3'!F$6='PCP - Tabela 2'!I$11,'PCP - Tabela 1'!L1472,IF('Relatório PCP - Tabela 3'!F$6='PCP - Tabela 2'!M$11,'PCP - Tabela 1'!M1472,IF('Relatório PCP - Tabela 3'!F$6='PCP - Tabela 2'!Q$11,'PCP - Tabela 1'!N1472,""))))</f>
        <v>0</v>
      </c>
      <c r="I1473" s="38"/>
      <c r="J1473" s="602" t="str">
        <f>IF(I1473=0,"",(I1473/('Relatório PCP - Tabela 3'!P$303*'Relatório PCP - Tabela 3'!Q$303))*1000)</f>
        <v/>
      </c>
      <c r="K1473" s="602"/>
      <c r="L1473" s="173">
        <f>IF('Relatório PCP - Tabela 3'!F$6='PCP - Tabela 2'!E$11,'PCP - Tabela 1'!F1511,IF('Relatório PCP - Tabela 3'!F$6='PCP - Tabela 2'!I$11,'PCP - Tabela 1'!G1511,IF('Relatório PCP - Tabela 3'!F$6='PCP - Tabela 2'!M$11,'PCP - Tabela 1'!H1511,IF('Relatório PCP - Tabela 3'!F$6='PCP - Tabela 2'!Q$11,'PCP - Tabela 1'!I1511,""))))</f>
        <v>0</v>
      </c>
      <c r="M1473" s="189"/>
      <c r="N1473" s="189"/>
      <c r="O1473" s="189"/>
      <c r="P1473" s="189"/>
      <c r="Q1473" s="190">
        <f t="shared" si="84"/>
        <v>0</v>
      </c>
      <c r="R1473" s="190"/>
    </row>
    <row r="1474" spans="1:18" ht="13.35" customHeight="1" x14ac:dyDescent="0.2">
      <c r="A1474" s="36">
        <v>16</v>
      </c>
      <c r="B1474" s="587" t="s">
        <v>85</v>
      </c>
      <c r="C1474" s="587"/>
      <c r="D1474" s="587"/>
      <c r="E1474" s="587"/>
      <c r="F1474" s="38"/>
      <c r="G1474" s="172" t="str">
        <f>IF(F1474=0,"",(F1474/('Relatório PCP - Tabela 3'!P$301*'Relatório PCP - Tabela 3'!Q$301))*1000)</f>
        <v/>
      </c>
      <c r="H1474" s="173">
        <f>IF('Relatório PCP - Tabela 3'!F$6='PCP - Tabela 2'!E$11,'PCP - Tabela 1'!K1473,IF('Relatório PCP - Tabela 3'!F$6='PCP - Tabela 2'!I$11,'PCP - Tabela 1'!L1473,IF('Relatório PCP - Tabela 3'!F$6='PCP - Tabela 2'!M$11,'PCP - Tabela 1'!M1473,IF('Relatório PCP - Tabela 3'!F$6='PCP - Tabela 2'!Q$11,'PCP - Tabela 1'!N1473,""))))</f>
        <v>0</v>
      </c>
      <c r="I1474" s="38"/>
      <c r="J1474" s="602" t="str">
        <f>IF(I1474=0,"",(I1474/('Relatório PCP - Tabela 3'!P$303*'Relatório PCP - Tabela 3'!Q$303))*1000)</f>
        <v/>
      </c>
      <c r="K1474" s="602"/>
      <c r="L1474" s="173">
        <f>IF('Relatório PCP - Tabela 3'!F$6='PCP - Tabela 2'!E$11,'PCP - Tabela 1'!F1512,IF('Relatório PCP - Tabela 3'!F$6='PCP - Tabela 2'!I$11,'PCP - Tabela 1'!G1512,IF('Relatório PCP - Tabela 3'!F$6='PCP - Tabela 2'!M$11,'PCP - Tabela 1'!H1512,IF('Relatório PCP - Tabela 3'!F$6='PCP - Tabela 2'!Q$11,'PCP - Tabela 1'!I1512,""))))</f>
        <v>0</v>
      </c>
      <c r="M1474" s="189"/>
      <c r="N1474" s="189"/>
      <c r="O1474" s="189"/>
      <c r="P1474" s="189"/>
      <c r="Q1474" s="190">
        <f t="shared" si="84"/>
        <v>0</v>
      </c>
      <c r="R1474" s="190"/>
    </row>
    <row r="1475" spans="1:18" ht="13.35" customHeight="1" x14ac:dyDescent="0.2">
      <c r="A1475" s="36">
        <v>17</v>
      </c>
      <c r="B1475" s="587" t="s">
        <v>87</v>
      </c>
      <c r="C1475" s="587"/>
      <c r="D1475" s="587"/>
      <c r="E1475" s="587"/>
      <c r="F1475" s="38"/>
      <c r="G1475" s="172" t="str">
        <f>IF(F1475=0,"",(F1475/('Relatório PCP - Tabela 3'!P$301*'Relatório PCP - Tabela 3'!Q$301))*1000)</f>
        <v/>
      </c>
      <c r="H1475" s="173">
        <f>IF('Relatório PCP - Tabela 3'!F$6='PCP - Tabela 2'!E$11,'PCP - Tabela 1'!K1474,IF('Relatório PCP - Tabela 3'!F$6='PCP - Tabela 2'!I$11,'PCP - Tabela 1'!L1474,IF('Relatório PCP - Tabela 3'!F$6='PCP - Tabela 2'!M$11,'PCP - Tabela 1'!M1474,IF('Relatório PCP - Tabela 3'!F$6='PCP - Tabela 2'!Q$11,'PCP - Tabela 1'!N1474,""))))</f>
        <v>0</v>
      </c>
      <c r="I1475" s="38"/>
      <c r="J1475" s="602" t="str">
        <f>IF(I1475=0,"",(I1475/('Relatório PCP - Tabela 3'!P$303*'Relatório PCP - Tabela 3'!Q$303))*1000)</f>
        <v/>
      </c>
      <c r="K1475" s="602"/>
      <c r="L1475" s="173">
        <f>IF('Relatório PCP - Tabela 3'!F$6='PCP - Tabela 2'!E$11,'PCP - Tabela 1'!F1513,IF('Relatório PCP - Tabela 3'!F$6='PCP - Tabela 2'!I$11,'PCP - Tabela 1'!G1513,IF('Relatório PCP - Tabela 3'!F$6='PCP - Tabela 2'!M$11,'PCP - Tabela 1'!H1513,IF('Relatório PCP - Tabela 3'!F$6='PCP - Tabela 2'!Q$11,'PCP - Tabela 1'!I1513,""))))</f>
        <v>0</v>
      </c>
      <c r="M1475" s="189"/>
      <c r="N1475" s="189"/>
      <c r="O1475" s="189"/>
      <c r="P1475" s="189"/>
      <c r="Q1475" s="190">
        <f t="shared" si="84"/>
        <v>0</v>
      </c>
      <c r="R1475" s="190"/>
    </row>
    <row r="1476" spans="1:18" ht="13.35" customHeight="1" x14ac:dyDescent="0.2">
      <c r="A1476" s="36">
        <v>18</v>
      </c>
      <c r="B1476" s="499" t="s">
        <v>89</v>
      </c>
      <c r="C1476" s="499"/>
      <c r="D1476" s="499"/>
      <c r="E1476" s="499"/>
      <c r="F1476" s="38"/>
      <c r="G1476" s="172" t="str">
        <f>IF(F1476=0,"",(F1476/('Relatório PCP - Tabela 3'!P$301*'Relatório PCP - Tabela 3'!Q$301))*1000)</f>
        <v/>
      </c>
      <c r="H1476" s="173">
        <f>IF('Relatório PCP - Tabela 3'!F$6='PCP - Tabela 2'!E$11,'PCP - Tabela 1'!K1475,IF('Relatório PCP - Tabela 3'!F$6='PCP - Tabela 2'!I$11,'PCP - Tabela 1'!L1475,IF('Relatório PCP - Tabela 3'!F$6='PCP - Tabela 2'!M$11,'PCP - Tabela 1'!M1475,IF('Relatório PCP - Tabela 3'!F$6='PCP - Tabela 2'!Q$11,'PCP - Tabela 1'!N1475,""))))</f>
        <v>0</v>
      </c>
      <c r="I1476" s="38"/>
      <c r="J1476" s="602" t="str">
        <f>IF(I1476=0,"",(I1476/('Relatório PCP - Tabela 3'!P$303*'Relatório PCP - Tabela 3'!Q$303))*1000)</f>
        <v/>
      </c>
      <c r="K1476" s="602"/>
      <c r="L1476" s="173">
        <f>IF('Relatório PCP - Tabela 3'!F$6='PCP - Tabela 2'!E$11,'PCP - Tabela 1'!F1514,IF('Relatório PCP - Tabela 3'!F$6='PCP - Tabela 2'!I$11,'PCP - Tabela 1'!G1514,IF('Relatório PCP - Tabela 3'!F$6='PCP - Tabela 2'!M$11,'PCP - Tabela 1'!H1514,IF('Relatório PCP - Tabela 3'!F$6='PCP - Tabela 2'!Q$11,'PCP - Tabela 1'!I1514,""))))</f>
        <v>0</v>
      </c>
      <c r="M1476" s="166"/>
      <c r="N1476" s="166"/>
      <c r="O1476" s="166"/>
      <c r="P1476" s="166"/>
      <c r="Q1476" s="190">
        <f t="shared" si="84"/>
        <v>0</v>
      </c>
      <c r="R1476" s="192"/>
    </row>
    <row r="1477" spans="1:18" ht="13.35" customHeight="1" x14ac:dyDescent="0.2">
      <c r="A1477" s="36">
        <v>19</v>
      </c>
      <c r="B1477" s="587" t="s">
        <v>92</v>
      </c>
      <c r="C1477" s="587"/>
      <c r="D1477" s="587"/>
      <c r="E1477" s="587"/>
      <c r="F1477" s="38"/>
      <c r="G1477" s="172" t="str">
        <f>IF(F1477=0,"",(F1477/('Relatório PCP - Tabela 3'!P$301*'Relatório PCP - Tabela 3'!Q$301))*1000)</f>
        <v/>
      </c>
      <c r="H1477" s="173">
        <f>IF('Relatório PCP - Tabela 3'!F$6='PCP - Tabela 2'!E$11,'PCP - Tabela 1'!K1476,IF('Relatório PCP - Tabela 3'!F$6='PCP - Tabela 2'!I$11,'PCP - Tabela 1'!L1476,IF('Relatório PCP - Tabela 3'!F$6='PCP - Tabela 2'!M$11,'PCP - Tabela 1'!M1476,IF('Relatório PCP - Tabela 3'!F$6='PCP - Tabela 2'!Q$11,'PCP - Tabela 1'!N1476,""))))</f>
        <v>0</v>
      </c>
      <c r="I1477" s="38"/>
      <c r="J1477" s="602" t="str">
        <f>IF(I1477=0,"",(I1477/('Relatório PCP - Tabela 3'!P$303*'Relatório PCP - Tabela 3'!Q$303))*1000)</f>
        <v/>
      </c>
      <c r="K1477" s="602"/>
      <c r="L1477" s="173">
        <f>IF('Relatório PCP - Tabela 3'!F$6='PCP - Tabela 2'!E$11,'PCP - Tabela 1'!F1515,IF('Relatório PCP - Tabela 3'!F$6='PCP - Tabela 2'!I$11,'PCP - Tabela 1'!G1515,IF('Relatório PCP - Tabela 3'!F$6='PCP - Tabela 2'!M$11,'PCP - Tabela 1'!H1515,IF('Relatório PCP - Tabela 3'!F$6='PCP - Tabela 2'!Q$11,'PCP - Tabela 1'!I1515,""))))</f>
        <v>0</v>
      </c>
      <c r="M1477" s="189"/>
      <c r="N1477" s="189"/>
      <c r="O1477" s="189"/>
      <c r="P1477" s="189"/>
      <c r="Q1477" s="190">
        <f t="shared" si="84"/>
        <v>0</v>
      </c>
      <c r="R1477" s="190"/>
    </row>
    <row r="1478" spans="1:18" ht="13.35" customHeight="1" x14ac:dyDescent="0.2">
      <c r="A1478" s="44"/>
      <c r="B1478" s="499" t="s">
        <v>220</v>
      </c>
      <c r="C1478" s="499"/>
      <c r="D1478" s="499"/>
      <c r="E1478" s="499"/>
      <c r="F1478" s="178"/>
      <c r="G1478" s="193"/>
      <c r="H1478" s="180"/>
      <c r="I1478" s="178"/>
      <c r="J1478" s="609"/>
      <c r="K1478" s="609"/>
      <c r="L1478" s="180"/>
      <c r="M1478" s="189"/>
      <c r="N1478" s="189"/>
      <c r="O1478" s="189"/>
      <c r="P1478" s="189"/>
      <c r="Q1478" s="190"/>
      <c r="R1478" s="190"/>
    </row>
    <row r="1479" spans="1:18" ht="13.35" customHeight="1" x14ac:dyDescent="0.2">
      <c r="A1479" s="36">
        <v>20</v>
      </c>
      <c r="B1479" s="600" t="str">
        <f>B1441</f>
        <v/>
      </c>
      <c r="C1479" s="600"/>
      <c r="D1479" s="600"/>
      <c r="E1479" s="600"/>
      <c r="F1479" s="38"/>
      <c r="G1479" s="172" t="str">
        <f>IF(F1479=0,"",(F1479/('Relatório PCP - Tabela 3'!P$301*'Relatório PCP - Tabela 3'!Q$301))*1000)</f>
        <v/>
      </c>
      <c r="H1479" s="173">
        <f>IF('Relatório PCP - Tabela 3'!F$6='PCP - Tabela 2'!E$11,'PCP - Tabela 1'!K1478,IF('Relatório PCP - Tabela 3'!F$6='PCP - Tabela 2'!I$11,'PCP - Tabela 1'!L1478,IF('Relatório PCP - Tabela 3'!F$6='PCP - Tabela 2'!M$11,'PCP - Tabela 1'!M1478,IF('Relatório PCP - Tabela 3'!F$6='PCP - Tabela 2'!Q$11,'PCP - Tabela 1'!N1478,""))))</f>
        <v>0</v>
      </c>
      <c r="I1479" s="38"/>
      <c r="J1479" s="602" t="str">
        <f>IF(I1479=0,"",(I1479/('Relatório PCP - Tabela 3'!P$303*'Relatório PCP - Tabela 3'!Q$303))*1000)</f>
        <v/>
      </c>
      <c r="K1479" s="602"/>
      <c r="L1479" s="173">
        <f>IF('Relatório PCP - Tabela 3'!F$6='PCP - Tabela 2'!E$11,'PCP - Tabela 1'!F1517,IF('Relatório PCP - Tabela 3'!F$6='PCP - Tabela 2'!I$11,'PCP - Tabela 1'!G1517,IF('Relatório PCP - Tabela 3'!F$6='PCP - Tabela 2'!M$11,'PCP - Tabela 1'!H1517,IF('Relatório PCP - Tabela 3'!F$6='PCP - Tabela 2'!Q$11,'PCP - Tabela 1'!I1517,""))))</f>
        <v>0</v>
      </c>
      <c r="M1479" s="189"/>
      <c r="N1479" s="189"/>
      <c r="O1479" s="189"/>
      <c r="P1479" s="189"/>
      <c r="Q1479" s="190">
        <f t="shared" ref="Q1479:Q1484" si="85">F1479+I1479</f>
        <v>0</v>
      </c>
      <c r="R1479" s="190"/>
    </row>
    <row r="1480" spans="1:18" ht="13.35" customHeight="1" x14ac:dyDescent="0.2">
      <c r="A1480" s="36">
        <v>21</v>
      </c>
      <c r="B1480" s="564" t="str">
        <f>B1442</f>
        <v/>
      </c>
      <c r="C1480" s="564"/>
      <c r="D1480" s="564"/>
      <c r="E1480" s="564"/>
      <c r="F1480" s="38"/>
      <c r="G1480" s="172" t="str">
        <f>IF(F1480=0,"",(F1480/('Relatório PCP - Tabela 3'!P$301*'Relatório PCP - Tabela 3'!Q$301))*1000)</f>
        <v/>
      </c>
      <c r="H1480" s="173">
        <f>IF('Relatório PCP - Tabela 3'!F$6='PCP - Tabela 2'!E$11,'PCP - Tabela 1'!K1479,IF('Relatório PCP - Tabela 3'!F$6='PCP - Tabela 2'!I$11,'PCP - Tabela 1'!L1479,IF('Relatório PCP - Tabela 3'!F$6='PCP - Tabela 2'!M$11,'PCP - Tabela 1'!M1479,IF('Relatório PCP - Tabela 3'!F$6='PCP - Tabela 2'!Q$11,'PCP - Tabela 1'!N1479,""))))</f>
        <v>0</v>
      </c>
      <c r="I1480" s="38"/>
      <c r="J1480" s="602" t="str">
        <f>IF(I1480=0,"",(I1480/('Relatório PCP - Tabela 3'!P$303*'Relatório PCP - Tabela 3'!Q$303))*1000)</f>
        <v/>
      </c>
      <c r="K1480" s="602"/>
      <c r="L1480" s="173">
        <f>IF('Relatório PCP - Tabela 3'!F$6='PCP - Tabela 2'!E$11,'PCP - Tabela 1'!F1518,IF('Relatório PCP - Tabela 3'!F$6='PCP - Tabela 2'!I$11,'PCP - Tabela 1'!G1518,IF('Relatório PCP - Tabela 3'!F$6='PCP - Tabela 2'!M$11,'PCP - Tabela 1'!H1518,IF('Relatório PCP - Tabela 3'!F$6='PCP - Tabela 2'!Q$11,'PCP - Tabela 1'!I1518,""))))</f>
        <v>0</v>
      </c>
      <c r="M1480" s="189"/>
      <c r="N1480" s="189"/>
      <c r="O1480" s="189"/>
      <c r="P1480" s="189"/>
      <c r="Q1480" s="190">
        <f t="shared" si="85"/>
        <v>0</v>
      </c>
      <c r="R1480" s="190"/>
    </row>
    <row r="1481" spans="1:18" ht="13.35" customHeight="1" x14ac:dyDescent="0.2">
      <c r="A1481" s="36">
        <v>22</v>
      </c>
      <c r="B1481" s="600" t="str">
        <f>B1443</f>
        <v/>
      </c>
      <c r="C1481" s="600"/>
      <c r="D1481" s="600"/>
      <c r="E1481" s="600"/>
      <c r="F1481" s="38"/>
      <c r="G1481" s="172" t="str">
        <f>IF(F1481=0,"",(F1481/('Relatório PCP - Tabela 3'!P$301*'Relatório PCP - Tabela 3'!Q$301))*1000)</f>
        <v/>
      </c>
      <c r="H1481" s="173">
        <f>IF('Relatório PCP - Tabela 3'!F$6='PCP - Tabela 2'!E$11,'PCP - Tabela 1'!K1480,IF('Relatório PCP - Tabela 3'!F$6='PCP - Tabela 2'!I$11,'PCP - Tabela 1'!L1480,IF('Relatório PCP - Tabela 3'!F$6='PCP - Tabela 2'!M$11,'PCP - Tabela 1'!M1480,IF('Relatório PCP - Tabela 3'!F$6='PCP - Tabela 2'!Q$11,'PCP - Tabela 1'!N1480,""))))</f>
        <v>0</v>
      </c>
      <c r="I1481" s="38"/>
      <c r="J1481" s="602" t="str">
        <f>IF(I1481=0,"",(I1481/('Relatório PCP - Tabela 3'!P$303*'Relatório PCP - Tabela 3'!Q$303))*1000)</f>
        <v/>
      </c>
      <c r="K1481" s="602"/>
      <c r="L1481" s="173">
        <f>IF('Relatório PCP - Tabela 3'!F$6='PCP - Tabela 2'!E$11,'PCP - Tabela 1'!F1519,IF('Relatório PCP - Tabela 3'!F$6='PCP - Tabela 2'!I$11,'PCP - Tabela 1'!G1519,IF('Relatório PCP - Tabela 3'!F$6='PCP - Tabela 2'!M$11,'PCP - Tabela 1'!H1519,IF('Relatório PCP - Tabela 3'!F$6='PCP - Tabela 2'!Q$11,'PCP - Tabela 1'!I1519,""))))</f>
        <v>0</v>
      </c>
      <c r="M1481" s="4"/>
      <c r="N1481" s="4"/>
      <c r="O1481" s="4"/>
      <c r="P1481" s="4"/>
      <c r="Q1481" s="190">
        <f t="shared" si="85"/>
        <v>0</v>
      </c>
    </row>
    <row r="1482" spans="1:18" ht="13.35" customHeight="1" x14ac:dyDescent="0.2">
      <c r="A1482" s="36">
        <v>23</v>
      </c>
      <c r="B1482" s="600" t="str">
        <f>B1444</f>
        <v/>
      </c>
      <c r="C1482" s="600"/>
      <c r="D1482" s="600"/>
      <c r="E1482" s="600"/>
      <c r="F1482" s="38"/>
      <c r="G1482" s="172" t="str">
        <f>IF(F1482=0,"",(F1482/('Relatório PCP - Tabela 3'!P$301*'Relatório PCP - Tabela 3'!Q$301))*1000)</f>
        <v/>
      </c>
      <c r="H1482" s="173">
        <f>IF('Relatório PCP - Tabela 3'!F$6='PCP - Tabela 2'!E$11,'PCP - Tabela 1'!K1481,IF('Relatório PCP - Tabela 3'!F$6='PCP - Tabela 2'!I$11,'PCP - Tabela 1'!L1481,IF('Relatório PCP - Tabela 3'!F$6='PCP - Tabela 2'!M$11,'PCP - Tabela 1'!M1481,IF('Relatório PCP - Tabela 3'!F$6='PCP - Tabela 2'!Q$11,'PCP - Tabela 1'!N1481,""))))</f>
        <v>0</v>
      </c>
      <c r="I1482" s="38"/>
      <c r="J1482" s="602" t="str">
        <f>IF(I1482=0,"",(I1482/('Relatório PCP - Tabela 3'!P$303*'Relatório PCP - Tabela 3'!Q$303))*1000)</f>
        <v/>
      </c>
      <c r="K1482" s="602"/>
      <c r="L1482" s="173">
        <f>IF('Relatório PCP - Tabela 3'!F$6='PCP - Tabela 2'!E$11,'PCP - Tabela 1'!F1520,IF('Relatório PCP - Tabela 3'!F$6='PCP - Tabela 2'!I$11,'PCP - Tabela 1'!G1520,IF('Relatório PCP - Tabela 3'!F$6='PCP - Tabela 2'!M$11,'PCP - Tabela 1'!H1520,IF('Relatório PCP - Tabela 3'!F$6='PCP - Tabela 2'!Q$11,'PCP - Tabela 1'!I1520,""))))</f>
        <v>0</v>
      </c>
      <c r="M1482" s="4"/>
      <c r="N1482" s="4"/>
      <c r="O1482" s="4"/>
      <c r="P1482" s="4"/>
      <c r="Q1482" s="190">
        <f t="shared" si="85"/>
        <v>0</v>
      </c>
    </row>
    <row r="1483" spans="1:18" ht="13.35" customHeight="1" x14ac:dyDescent="0.2">
      <c r="A1483" s="36">
        <v>24</v>
      </c>
      <c r="B1483" s="564" t="str">
        <f>B1445</f>
        <v/>
      </c>
      <c r="C1483" s="564"/>
      <c r="D1483" s="564"/>
      <c r="E1483" s="564"/>
      <c r="F1483" s="38"/>
      <c r="G1483" s="172" t="str">
        <f>IF(F1483=0,"",(F1483/('Relatório PCP - Tabela 3'!P$301*'Relatório PCP - Tabela 3'!Q$301))*1000)</f>
        <v/>
      </c>
      <c r="H1483" s="173">
        <f>IF('Relatório PCP - Tabela 3'!F$6='PCP - Tabela 2'!E$11,'PCP - Tabela 1'!K1482,IF('Relatório PCP - Tabela 3'!F$6='PCP - Tabela 2'!I$11,'PCP - Tabela 1'!L1482,IF('Relatório PCP - Tabela 3'!F$6='PCP - Tabela 2'!M$11,'PCP - Tabela 1'!M1482,IF('Relatório PCP - Tabela 3'!F$6='PCP - Tabela 2'!Q$11,'PCP - Tabela 1'!N1482,""))))</f>
        <v>0</v>
      </c>
      <c r="I1483" s="38"/>
      <c r="J1483" s="602" t="str">
        <f>IF(I1483=0,"",(I1483/('Relatório PCP - Tabela 3'!P$303*'Relatório PCP - Tabela 3'!Q$303))*1000)</f>
        <v/>
      </c>
      <c r="K1483" s="602"/>
      <c r="L1483" s="173">
        <f>IF('Relatório PCP - Tabela 3'!F$6='PCP - Tabela 2'!E$11,'PCP - Tabela 1'!F1521,IF('Relatório PCP - Tabela 3'!F$6='PCP - Tabela 2'!I$11,'PCP - Tabela 1'!G1521,IF('Relatório PCP - Tabela 3'!F$6='PCP - Tabela 2'!M$11,'PCP - Tabela 1'!H1521,IF('Relatório PCP - Tabela 3'!F$6='PCP - Tabela 2'!Q$11,'PCP - Tabela 1'!I1521,""))))</f>
        <v>0</v>
      </c>
      <c r="M1483" s="4"/>
      <c r="N1483" s="4"/>
      <c r="O1483" s="4"/>
      <c r="P1483" s="4"/>
      <c r="Q1483" s="190">
        <f t="shared" si="85"/>
        <v>0</v>
      </c>
    </row>
    <row r="1484" spans="1:18" ht="6" customHeight="1" x14ac:dyDescent="0.2">
      <c r="A1484" s="32"/>
      <c r="B1484" s="35"/>
      <c r="C1484" s="35"/>
      <c r="D1484" s="35"/>
      <c r="E1484" s="35"/>
      <c r="J1484" s="13"/>
      <c r="K1484" s="13"/>
      <c r="O1484" s="13"/>
      <c r="P1484" s="13"/>
      <c r="Q1484" s="190">
        <f t="shared" si="85"/>
        <v>0</v>
      </c>
    </row>
    <row r="1485" spans="1:18" ht="22.5" customHeight="1" x14ac:dyDescent="0.25">
      <c r="A1485" s="497" t="s">
        <v>19</v>
      </c>
      <c r="B1485" s="497"/>
      <c r="C1485" s="497"/>
      <c r="D1485" s="497"/>
      <c r="E1485" s="505" t="str">
        <f>E1447</f>
        <v>3R Petroleum</v>
      </c>
      <c r="F1485" s="505"/>
      <c r="G1485" s="505"/>
      <c r="H1485" s="505"/>
      <c r="I1485" s="505"/>
      <c r="K1485" s="486" t="s">
        <v>21</v>
      </c>
      <c r="L1485" s="486"/>
      <c r="M1485" s="486"/>
      <c r="N1485" s="486"/>
      <c r="O1485" s="486"/>
      <c r="P1485" s="158"/>
    </row>
    <row r="1486" spans="1:18" ht="6" customHeight="1" x14ac:dyDescent="0.2">
      <c r="I1486" s="22"/>
      <c r="K1486" s="22"/>
      <c r="L1486" s="22"/>
      <c r="M1486" s="22"/>
      <c r="N1486" s="22"/>
      <c r="O1486" s="22"/>
      <c r="P1486" s="22"/>
    </row>
    <row r="1487" spans="1:18" ht="16.5" customHeight="1" x14ac:dyDescent="0.2">
      <c r="A1487" s="487" t="s">
        <v>95</v>
      </c>
      <c r="B1487" s="511">
        <f>B1449</f>
        <v>5</v>
      </c>
      <c r="C1487" s="13"/>
      <c r="D1487" s="483" t="s">
        <v>250</v>
      </c>
      <c r="E1487" s="483"/>
      <c r="F1487" s="483"/>
      <c r="G1487" s="483"/>
      <c r="H1487" s="483"/>
      <c r="I1487" s="483"/>
      <c r="K1487" s="586" t="s">
        <v>222</v>
      </c>
      <c r="L1487" s="586"/>
      <c r="M1487" s="586"/>
      <c r="N1487" s="586"/>
      <c r="O1487" s="586"/>
      <c r="P1487" s="159"/>
    </row>
    <row r="1488" spans="1:18" ht="14.25" customHeight="1" x14ac:dyDescent="0.2">
      <c r="A1488" s="487"/>
      <c r="B1488" s="511"/>
      <c r="C1488" s="13"/>
      <c r="D1488" s="483" t="s">
        <v>7</v>
      </c>
      <c r="E1488" s="483"/>
      <c r="F1488" s="483"/>
      <c r="G1488" s="483" t="s">
        <v>8</v>
      </c>
      <c r="H1488" s="483"/>
      <c r="I1488" s="483"/>
    </row>
    <row r="1489" spans="1:18" ht="14.25" customHeight="1" x14ac:dyDescent="0.25">
      <c r="A1489" s="477" t="s">
        <v>4</v>
      </c>
      <c r="B1489" s="477"/>
      <c r="C1489" s="23"/>
      <c r="D1489" s="14" t="s">
        <v>9</v>
      </c>
      <c r="E1489" s="14" t="s">
        <v>10</v>
      </c>
      <c r="F1489" s="14" t="s">
        <v>11</v>
      </c>
      <c r="G1489" s="14" t="s">
        <v>9</v>
      </c>
      <c r="H1489" s="14" t="s">
        <v>10</v>
      </c>
      <c r="I1489" s="14" t="s">
        <v>11</v>
      </c>
      <c r="K1489" s="593" t="s">
        <v>223</v>
      </c>
      <c r="L1489" s="593"/>
      <c r="M1489" s="593"/>
      <c r="N1489" s="593"/>
      <c r="O1489" s="593"/>
      <c r="P1489" s="22"/>
    </row>
    <row r="1490" spans="1:18" ht="13.5" customHeight="1" x14ac:dyDescent="0.2">
      <c r="A1490" s="551">
        <f>A1452</f>
        <v>44986</v>
      </c>
      <c r="B1490" s="551"/>
      <c r="C1490" s="23"/>
      <c r="D1490" s="72">
        <f t="shared" ref="D1490:I1490" si="86">D1452</f>
        <v>2</v>
      </c>
      <c r="E1490" s="72">
        <f t="shared" si="86"/>
        <v>8</v>
      </c>
      <c r="F1490" s="73">
        <f t="shared" si="86"/>
        <v>2022</v>
      </c>
      <c r="G1490" s="72">
        <f t="shared" si="86"/>
        <v>31</v>
      </c>
      <c r="H1490" s="72">
        <f t="shared" si="86"/>
        <v>12</v>
      </c>
      <c r="I1490" s="73">
        <f t="shared" si="86"/>
        <v>2022</v>
      </c>
      <c r="K1490" s="594" t="s">
        <v>25</v>
      </c>
      <c r="L1490" s="594"/>
      <c r="M1490" s="594"/>
      <c r="N1490" s="594"/>
      <c r="O1490" s="594"/>
      <c r="P1490" s="22"/>
      <c r="Q1490" s="14" t="s">
        <v>561</v>
      </c>
    </row>
    <row r="1491" spans="1:18" ht="6" customHeight="1" x14ac:dyDescent="0.2"/>
    <row r="1492" spans="1:18" ht="16.5" customHeight="1" x14ac:dyDescent="0.2">
      <c r="A1492" s="586" t="s">
        <v>522</v>
      </c>
      <c r="B1492" s="586"/>
      <c r="C1492" s="586"/>
      <c r="D1492" s="586"/>
      <c r="E1492" s="586"/>
      <c r="F1492" s="586"/>
      <c r="G1492" s="586"/>
      <c r="H1492" s="586"/>
      <c r="I1492" s="586"/>
      <c r="J1492" s="586"/>
      <c r="K1492" s="586"/>
      <c r="L1492" s="586"/>
      <c r="M1492" s="52"/>
      <c r="N1492" s="52"/>
      <c r="O1492" s="52"/>
      <c r="P1492" s="52"/>
      <c r="Q1492" s="52"/>
    </row>
    <row r="1493" spans="1:18" ht="13.7" customHeight="1" x14ac:dyDescent="0.2">
      <c r="A1493" s="603" t="s">
        <v>31</v>
      </c>
      <c r="B1493" s="502" t="s">
        <v>98</v>
      </c>
      <c r="C1493" s="502"/>
      <c r="D1493" s="502"/>
      <c r="E1493" s="502"/>
      <c r="F1493" s="604" t="str">
        <f>'Relatório PCP - Tabela 3'!A305</f>
        <v/>
      </c>
      <c r="G1493" s="604"/>
      <c r="H1493" s="604"/>
      <c r="I1493" s="604" t="str">
        <f>'Relatório PCP - Tabela 3'!A307</f>
        <v/>
      </c>
      <c r="J1493" s="604"/>
      <c r="K1493" s="604"/>
      <c r="L1493" s="604"/>
      <c r="M1493" s="52"/>
      <c r="N1493" s="52"/>
      <c r="O1493" s="52"/>
      <c r="P1493" s="52"/>
      <c r="Q1493" s="52"/>
    </row>
    <row r="1494" spans="1:18" ht="12.75" customHeight="1" x14ac:dyDescent="0.2">
      <c r="A1494" s="603"/>
      <c r="B1494" s="502"/>
      <c r="C1494" s="502"/>
      <c r="D1494" s="502"/>
      <c r="E1494" s="502"/>
      <c r="F1494" s="182" t="s">
        <v>40</v>
      </c>
      <c r="G1494" s="167" t="s">
        <v>40</v>
      </c>
      <c r="H1494" s="183" t="s">
        <v>523</v>
      </c>
      <c r="I1494" s="182" t="s">
        <v>40</v>
      </c>
      <c r="J1494" s="608" t="s">
        <v>40</v>
      </c>
      <c r="K1494" s="608"/>
      <c r="L1494" s="183" t="s">
        <v>523</v>
      </c>
      <c r="M1494" s="52"/>
      <c r="N1494" s="52"/>
      <c r="O1494" s="52"/>
      <c r="P1494" s="52"/>
      <c r="Q1494" s="52"/>
    </row>
    <row r="1495" spans="1:18" ht="12.75" customHeight="1" x14ac:dyDescent="0.25">
      <c r="A1495" s="603"/>
      <c r="B1495" s="502"/>
      <c r="C1495" s="502"/>
      <c r="D1495" s="502"/>
      <c r="E1495" s="502"/>
      <c r="F1495" s="184" t="s">
        <v>480</v>
      </c>
      <c r="G1495" s="168" t="s">
        <v>499</v>
      </c>
      <c r="H1495" s="185" t="s">
        <v>524</v>
      </c>
      <c r="I1495" s="184" t="s">
        <v>480</v>
      </c>
      <c r="J1495" s="606" t="s">
        <v>499</v>
      </c>
      <c r="K1495" s="606"/>
      <c r="L1495" s="185" t="s">
        <v>524</v>
      </c>
      <c r="M1495" s="52"/>
      <c r="N1495" s="52"/>
      <c r="O1495" s="52"/>
      <c r="P1495" s="52"/>
      <c r="Q1495" s="52"/>
    </row>
    <row r="1496" spans="1:18" ht="13.5" customHeight="1" x14ac:dyDescent="0.25">
      <c r="A1496" s="603"/>
      <c r="B1496" s="502"/>
      <c r="C1496" s="502"/>
      <c r="D1496" s="502"/>
      <c r="E1496" s="502"/>
      <c r="F1496" s="186" t="s">
        <v>481</v>
      </c>
      <c r="G1496" s="187" t="s">
        <v>504</v>
      </c>
      <c r="H1496" s="188" t="s">
        <v>504</v>
      </c>
      <c r="I1496" s="186" t="s">
        <v>481</v>
      </c>
      <c r="J1496" s="607" t="s">
        <v>504</v>
      </c>
      <c r="K1496" s="607"/>
      <c r="L1496" s="188" t="s">
        <v>504</v>
      </c>
      <c r="M1496" s="52"/>
      <c r="N1496" s="52"/>
      <c r="O1496" s="52"/>
      <c r="P1496" s="52"/>
      <c r="Q1496" s="52"/>
    </row>
    <row r="1497" spans="1:18" ht="13.35" customHeight="1" x14ac:dyDescent="0.2">
      <c r="A1497" s="36">
        <v>1</v>
      </c>
      <c r="B1497" s="587" t="s">
        <v>55</v>
      </c>
      <c r="C1497" s="587"/>
      <c r="D1497" s="587"/>
      <c r="E1497" s="587"/>
      <c r="F1497" s="38"/>
      <c r="G1497" s="172" t="str">
        <f>IF(F1497=0,"",F1497/(('Relatório PCP - Tabela 3'!P$305*'Relatório PCP - Tabela 3'!Q$305))*1000)</f>
        <v/>
      </c>
      <c r="H1497" s="173">
        <f>IF('Relatório PCP - Tabela 3'!F$6='PCP - Tabela 2'!E$11,'PCP - Tabela 1'!K1497,IF('Relatório PCP - Tabela 3'!F$6='PCP - Tabela 2'!I$11,'PCP - Tabela 1'!L1497,IF('Relatório PCP - Tabela 3'!F$6='PCP - Tabela 2'!M$11,'PCP - Tabela 1'!M1497,IF('Relatório PCP - Tabela 3'!F$6='PCP - Tabela 2'!Q$11,'PCP - Tabela 1'!N1497,""))))</f>
        <v>0</v>
      </c>
      <c r="I1497" s="38"/>
      <c r="J1497" s="602" t="str">
        <f>IF(I1497=0,"",(I1497/('Relatório PCP - Tabela 3'!P$307*'Relatório PCP - Tabela 3'!Q$307))*1000)</f>
        <v/>
      </c>
      <c r="K1497" s="602"/>
      <c r="L1497" s="173">
        <f>IF('Relatório PCP - Tabela 3'!F$6='PCP - Tabela 2'!E$11,'PCP - Tabela 1'!F1536,IF('Relatório PCP - Tabela 3'!F$6='PCP - Tabela 2'!I$11,'PCP - Tabela 1'!G1536,IF('Relatório PCP - Tabela 3'!F$6='PCP - Tabela 2'!M$11,'PCP - Tabela 1'!H1536,IF('Relatório PCP - Tabela 3'!F$6='PCP - Tabela 2'!Q$11,'PCP - Tabela 1'!I1536,""))))</f>
        <v>0</v>
      </c>
      <c r="M1497" s="189"/>
      <c r="N1497" s="189"/>
      <c r="O1497" s="189"/>
      <c r="P1497" s="189"/>
      <c r="Q1497" s="190">
        <f t="shared" ref="Q1497:Q1515" si="87">F1497+I1497</f>
        <v>0</v>
      </c>
      <c r="R1497" s="190"/>
    </row>
    <row r="1498" spans="1:18" ht="13.35" customHeight="1" x14ac:dyDescent="0.2">
      <c r="A1498" s="36">
        <v>2</v>
      </c>
      <c r="B1498" s="587" t="s">
        <v>57</v>
      </c>
      <c r="C1498" s="587"/>
      <c r="D1498" s="587"/>
      <c r="E1498" s="587"/>
      <c r="F1498" s="38"/>
      <c r="G1498" s="172" t="str">
        <f>IF(F1498=0,"",F1498/(('Relatório PCP - Tabela 3'!P$305*'Relatório PCP - Tabela 3'!Q$305))*1000)</f>
        <v/>
      </c>
      <c r="H1498" s="173">
        <f>IF('Relatório PCP - Tabela 3'!F$6='PCP - Tabela 2'!E$11,'PCP - Tabela 1'!K1498,IF('Relatório PCP - Tabela 3'!F$6='PCP - Tabela 2'!I$11,'PCP - Tabela 1'!L1498,IF('Relatório PCP - Tabela 3'!F$6='PCP - Tabela 2'!M$11,'PCP - Tabela 1'!M1498,IF('Relatório PCP - Tabela 3'!F$6='PCP - Tabela 2'!Q$11,'PCP - Tabela 1'!N1498,""))))</f>
        <v>0</v>
      </c>
      <c r="I1498" s="38"/>
      <c r="J1498" s="602" t="str">
        <f>IF(I1498=0,"",(I1498/('Relatório PCP - Tabela 3'!P$307*'Relatório PCP - Tabela 3'!Q$307))*1000)</f>
        <v/>
      </c>
      <c r="K1498" s="602"/>
      <c r="L1498" s="173">
        <f>IF('Relatório PCP - Tabela 3'!F$6='PCP - Tabela 2'!E$11,'PCP - Tabela 1'!F1537,IF('Relatório PCP - Tabela 3'!F$6='PCP - Tabela 2'!I$11,'PCP - Tabela 1'!G1537,IF('Relatório PCP - Tabela 3'!F$6='PCP - Tabela 2'!M$11,'PCP - Tabela 1'!H1537,IF('Relatório PCP - Tabela 3'!F$6='PCP - Tabela 2'!Q$11,'PCP - Tabela 1'!I1537,""))))</f>
        <v>0</v>
      </c>
      <c r="M1498" s="189"/>
      <c r="N1498" s="189"/>
      <c r="O1498" s="189"/>
      <c r="P1498" s="189"/>
      <c r="Q1498" s="190">
        <f t="shared" si="87"/>
        <v>0</v>
      </c>
      <c r="R1498" s="190"/>
    </row>
    <row r="1499" spans="1:18" ht="13.35" customHeight="1" x14ac:dyDescent="0.2">
      <c r="A1499" s="36">
        <v>3</v>
      </c>
      <c r="B1499" s="587" t="s">
        <v>59</v>
      </c>
      <c r="C1499" s="587"/>
      <c r="D1499" s="587"/>
      <c r="E1499" s="587"/>
      <c r="F1499" s="38"/>
      <c r="G1499" s="172" t="str">
        <f>IF(F1499=0,"",F1499/(('Relatório PCP - Tabela 3'!P$305*'Relatório PCP - Tabela 3'!Q$305))*1000)</f>
        <v/>
      </c>
      <c r="H1499" s="173">
        <f>IF('Relatório PCP - Tabela 3'!F$6='PCP - Tabela 2'!E$11,'PCP - Tabela 1'!K1499,IF('Relatório PCP - Tabela 3'!F$6='PCP - Tabela 2'!I$11,'PCP - Tabela 1'!L1499,IF('Relatório PCP - Tabela 3'!F$6='PCP - Tabela 2'!M$11,'PCP - Tabela 1'!M1499,IF('Relatório PCP - Tabela 3'!F$6='PCP - Tabela 2'!Q$11,'PCP - Tabela 1'!N1499,""))))</f>
        <v>0</v>
      </c>
      <c r="I1499" s="38"/>
      <c r="J1499" s="602" t="str">
        <f>IF(I1499=0,"",(I1499/('Relatório PCP - Tabela 3'!P$307*'Relatório PCP - Tabela 3'!Q$307))*1000)</f>
        <v/>
      </c>
      <c r="K1499" s="602"/>
      <c r="L1499" s="173">
        <f>IF('Relatório PCP - Tabela 3'!F$6='PCP - Tabela 2'!E$11,'PCP - Tabela 1'!F1538,IF('Relatório PCP - Tabela 3'!F$6='PCP - Tabela 2'!I$11,'PCP - Tabela 1'!G1538,IF('Relatório PCP - Tabela 3'!F$6='PCP - Tabela 2'!M$11,'PCP - Tabela 1'!H1538,IF('Relatório PCP - Tabela 3'!F$6='PCP - Tabela 2'!Q$11,'PCP - Tabela 1'!I1538,""))))</f>
        <v>0</v>
      </c>
      <c r="M1499" s="189"/>
      <c r="N1499" s="189"/>
      <c r="O1499" s="189"/>
      <c r="P1499" s="189"/>
      <c r="Q1499" s="190">
        <f t="shared" si="87"/>
        <v>0</v>
      </c>
      <c r="R1499" s="190"/>
    </row>
    <row r="1500" spans="1:18" ht="13.35" customHeight="1" x14ac:dyDescent="0.2">
      <c r="A1500" s="36">
        <v>4</v>
      </c>
      <c r="B1500" s="587" t="s">
        <v>61</v>
      </c>
      <c r="C1500" s="587"/>
      <c r="D1500" s="587"/>
      <c r="E1500" s="587"/>
      <c r="F1500" s="38"/>
      <c r="G1500" s="172" t="str">
        <f>IF(F1500=0,"",F1500/(('Relatório PCP - Tabela 3'!P$305*'Relatório PCP - Tabela 3'!Q$305))*1000)</f>
        <v/>
      </c>
      <c r="H1500" s="173">
        <f>IF('Relatório PCP - Tabela 3'!F$6='PCP - Tabela 2'!E$11,'PCP - Tabela 1'!K1500,IF('Relatório PCP - Tabela 3'!F$6='PCP - Tabela 2'!I$11,'PCP - Tabela 1'!L1500,IF('Relatório PCP - Tabela 3'!F$6='PCP - Tabela 2'!M$11,'PCP - Tabela 1'!M1500,IF('Relatório PCP - Tabela 3'!F$6='PCP - Tabela 2'!Q$11,'PCP - Tabela 1'!N1500,""))))</f>
        <v>0</v>
      </c>
      <c r="I1500" s="38"/>
      <c r="J1500" s="602" t="str">
        <f>IF(I1500=0,"",(I1500/('Relatório PCP - Tabela 3'!P$307*'Relatório PCP - Tabela 3'!Q$307))*1000)</f>
        <v/>
      </c>
      <c r="K1500" s="602"/>
      <c r="L1500" s="173">
        <f>IF('Relatório PCP - Tabela 3'!F$6='PCP - Tabela 2'!E$11,'PCP - Tabela 1'!F1539,IF('Relatório PCP - Tabela 3'!F$6='PCP - Tabela 2'!I$11,'PCP - Tabela 1'!G1539,IF('Relatório PCP - Tabela 3'!F$6='PCP - Tabela 2'!M$11,'PCP - Tabela 1'!H1539,IF('Relatório PCP - Tabela 3'!F$6='PCP - Tabela 2'!Q$11,'PCP - Tabela 1'!I1539,""))))</f>
        <v>0</v>
      </c>
      <c r="M1500" s="189"/>
      <c r="N1500" s="189"/>
      <c r="O1500" s="189"/>
      <c r="P1500" s="189"/>
      <c r="Q1500" s="190">
        <f t="shared" si="87"/>
        <v>0</v>
      </c>
      <c r="R1500" s="190"/>
    </row>
    <row r="1501" spans="1:18" ht="13.35" customHeight="1" x14ac:dyDescent="0.2">
      <c r="A1501" s="36">
        <v>5</v>
      </c>
      <c r="B1501" s="587" t="s">
        <v>63</v>
      </c>
      <c r="C1501" s="587"/>
      <c r="D1501" s="587"/>
      <c r="E1501" s="587"/>
      <c r="F1501" s="38"/>
      <c r="G1501" s="172" t="str">
        <f>IF(F1501=0,"",F1501/(('Relatório PCP - Tabela 3'!P$305*'Relatório PCP - Tabela 3'!Q$305))*1000)</f>
        <v/>
      </c>
      <c r="H1501" s="173">
        <f>IF('Relatório PCP - Tabela 3'!F$6='PCP - Tabela 2'!E$11,'PCP - Tabela 1'!K1501,IF('Relatório PCP - Tabela 3'!F$6='PCP - Tabela 2'!I$11,'PCP - Tabela 1'!L1501,IF('Relatório PCP - Tabela 3'!F$6='PCP - Tabela 2'!M$11,'PCP - Tabela 1'!M1501,IF('Relatório PCP - Tabela 3'!F$6='PCP - Tabela 2'!Q$11,'PCP - Tabela 1'!N1501,""))))</f>
        <v>0</v>
      </c>
      <c r="I1501" s="38"/>
      <c r="J1501" s="602" t="str">
        <f>IF(I1501=0,"",(I1501/('Relatório PCP - Tabela 3'!P$307*'Relatório PCP - Tabela 3'!Q$307))*1000)</f>
        <v/>
      </c>
      <c r="K1501" s="602"/>
      <c r="L1501" s="173">
        <f>IF('Relatório PCP - Tabela 3'!F$6='PCP - Tabela 2'!E$11,'PCP - Tabela 1'!F1540,IF('Relatório PCP - Tabela 3'!F$6='PCP - Tabela 2'!I$11,'PCP - Tabela 1'!G1540,IF('Relatório PCP - Tabela 3'!F$6='PCP - Tabela 2'!M$11,'PCP - Tabela 1'!H1540,IF('Relatório PCP - Tabela 3'!F$6='PCP - Tabela 2'!Q$11,'PCP - Tabela 1'!I1540,""))))</f>
        <v>0</v>
      </c>
      <c r="M1501" s="189"/>
      <c r="N1501" s="189"/>
      <c r="O1501" s="189"/>
      <c r="P1501" s="189"/>
      <c r="Q1501" s="190">
        <f t="shared" si="87"/>
        <v>0</v>
      </c>
      <c r="R1501" s="190"/>
    </row>
    <row r="1502" spans="1:18" ht="13.35" customHeight="1" x14ac:dyDescent="0.2">
      <c r="A1502" s="36">
        <v>6</v>
      </c>
      <c r="B1502" s="587" t="s">
        <v>65</v>
      </c>
      <c r="C1502" s="587"/>
      <c r="D1502" s="587"/>
      <c r="E1502" s="587"/>
      <c r="F1502" s="38"/>
      <c r="G1502" s="172" t="str">
        <f>IF(F1502=0,"",F1502/(('Relatório PCP - Tabela 3'!P$305*'Relatório PCP - Tabela 3'!Q$305))*1000)</f>
        <v/>
      </c>
      <c r="H1502" s="173">
        <f>IF('Relatório PCP - Tabela 3'!F$6='PCP - Tabela 2'!E$11,'PCP - Tabela 1'!K1502,IF('Relatório PCP - Tabela 3'!F$6='PCP - Tabela 2'!I$11,'PCP - Tabela 1'!L1502,IF('Relatório PCP - Tabela 3'!F$6='PCP - Tabela 2'!M$11,'PCP - Tabela 1'!M1502,IF('Relatório PCP - Tabela 3'!F$6='PCP - Tabela 2'!Q$11,'PCP - Tabela 1'!N1502,""))))</f>
        <v>0</v>
      </c>
      <c r="I1502" s="38"/>
      <c r="J1502" s="602" t="str">
        <f>IF(I1502=0,"",(I1502/('Relatório PCP - Tabela 3'!P$307*'Relatório PCP - Tabela 3'!Q$307))*1000)</f>
        <v/>
      </c>
      <c r="K1502" s="602"/>
      <c r="L1502" s="173">
        <f>IF('Relatório PCP - Tabela 3'!F$6='PCP - Tabela 2'!E$11,'PCP - Tabela 1'!F1541,IF('Relatório PCP - Tabela 3'!F$6='PCP - Tabela 2'!I$11,'PCP - Tabela 1'!G1541,IF('Relatório PCP - Tabela 3'!F$6='PCP - Tabela 2'!M$11,'PCP - Tabela 1'!H1541,IF('Relatório PCP - Tabela 3'!F$6='PCP - Tabela 2'!Q$11,'PCP - Tabela 1'!I1541,""))))</f>
        <v>0</v>
      </c>
      <c r="M1502" s="189"/>
      <c r="N1502" s="189"/>
      <c r="O1502" s="189"/>
      <c r="P1502" s="189"/>
      <c r="Q1502" s="190">
        <f t="shared" si="87"/>
        <v>0</v>
      </c>
      <c r="R1502" s="190"/>
    </row>
    <row r="1503" spans="1:18" ht="13.35" customHeight="1" x14ac:dyDescent="0.2">
      <c r="A1503" s="36">
        <v>7</v>
      </c>
      <c r="B1503" s="587" t="s">
        <v>67</v>
      </c>
      <c r="C1503" s="587"/>
      <c r="D1503" s="587"/>
      <c r="E1503" s="587"/>
      <c r="F1503" s="38"/>
      <c r="G1503" s="172" t="str">
        <f>IF(F1503=0,"",F1503/(('Relatório PCP - Tabela 3'!P$305*'Relatório PCP - Tabela 3'!Q$305))*1000)</f>
        <v/>
      </c>
      <c r="H1503" s="173">
        <f>IF('Relatório PCP - Tabela 3'!F$6='PCP - Tabela 2'!E$11,'PCP - Tabela 1'!K1503,IF('Relatório PCP - Tabela 3'!F$6='PCP - Tabela 2'!I$11,'PCP - Tabela 1'!L1503,IF('Relatório PCP - Tabela 3'!F$6='PCP - Tabela 2'!M$11,'PCP - Tabela 1'!M1503,IF('Relatório PCP - Tabela 3'!F$6='PCP - Tabela 2'!Q$11,'PCP - Tabela 1'!N1503,""))))</f>
        <v>0</v>
      </c>
      <c r="I1503" s="38"/>
      <c r="J1503" s="602" t="str">
        <f>IF(I1503=0,"",(I1503/('Relatório PCP - Tabela 3'!P$307*'Relatório PCP - Tabela 3'!Q$307))*1000)</f>
        <v/>
      </c>
      <c r="K1503" s="602"/>
      <c r="L1503" s="173">
        <f>IF('Relatório PCP - Tabela 3'!F$6='PCP - Tabela 2'!E$11,'PCP - Tabela 1'!F1542,IF('Relatório PCP - Tabela 3'!F$6='PCP - Tabela 2'!I$11,'PCP - Tabela 1'!G1542,IF('Relatório PCP - Tabela 3'!F$6='PCP - Tabela 2'!M$11,'PCP - Tabela 1'!H1542,IF('Relatório PCP - Tabela 3'!F$6='PCP - Tabela 2'!Q$11,'PCP - Tabela 1'!I1542,""))))</f>
        <v>0</v>
      </c>
      <c r="M1503" s="189"/>
      <c r="N1503" s="189"/>
      <c r="O1503" s="189"/>
      <c r="P1503" s="189"/>
      <c r="Q1503" s="190">
        <f t="shared" si="87"/>
        <v>0</v>
      </c>
      <c r="R1503" s="190"/>
    </row>
    <row r="1504" spans="1:18" ht="13.35" customHeight="1" x14ac:dyDescent="0.2">
      <c r="A1504" s="36">
        <v>8</v>
      </c>
      <c r="B1504" s="587" t="s">
        <v>69</v>
      </c>
      <c r="C1504" s="587"/>
      <c r="D1504" s="587"/>
      <c r="E1504" s="587"/>
      <c r="F1504" s="38"/>
      <c r="G1504" s="172" t="str">
        <f>IF(F1504=0,"",F1504/(('Relatório PCP - Tabela 3'!P$305*'Relatório PCP - Tabela 3'!Q$305))*1000)</f>
        <v/>
      </c>
      <c r="H1504" s="173">
        <f>IF('Relatório PCP - Tabela 3'!F$6='PCP - Tabela 2'!E$11,'PCP - Tabela 1'!K1504,IF('Relatório PCP - Tabela 3'!F$6='PCP - Tabela 2'!I$11,'PCP - Tabela 1'!L1504,IF('Relatório PCP - Tabela 3'!F$6='PCP - Tabela 2'!M$11,'PCP - Tabela 1'!M1504,IF('Relatório PCP - Tabela 3'!F$6='PCP - Tabela 2'!Q$11,'PCP - Tabela 1'!N1504,""))))</f>
        <v>0</v>
      </c>
      <c r="I1504" s="38"/>
      <c r="J1504" s="602" t="str">
        <f>IF(I1504=0,"",(I1504/('Relatório PCP - Tabela 3'!P$307*'Relatório PCP - Tabela 3'!Q$307))*1000)</f>
        <v/>
      </c>
      <c r="K1504" s="602"/>
      <c r="L1504" s="173">
        <f>IF('Relatório PCP - Tabela 3'!F$6='PCP - Tabela 2'!E$11,'PCP - Tabela 1'!F1543,IF('Relatório PCP - Tabela 3'!F$6='PCP - Tabela 2'!I$11,'PCP - Tabela 1'!G1543,IF('Relatório PCP - Tabela 3'!F$6='PCP - Tabela 2'!M$11,'PCP - Tabela 1'!H1543,IF('Relatório PCP - Tabela 3'!F$6='PCP - Tabela 2'!Q$11,'PCP - Tabela 1'!I1543,""))))</f>
        <v>0</v>
      </c>
      <c r="M1504" s="189"/>
      <c r="N1504" s="189"/>
      <c r="O1504" s="189"/>
      <c r="P1504" s="189"/>
      <c r="Q1504" s="190">
        <f t="shared" si="87"/>
        <v>0</v>
      </c>
      <c r="R1504" s="190"/>
    </row>
    <row r="1505" spans="1:18" ht="13.35" customHeight="1" x14ac:dyDescent="0.2">
      <c r="A1505" s="36">
        <v>9</v>
      </c>
      <c r="B1505" s="587" t="s">
        <v>71</v>
      </c>
      <c r="C1505" s="587"/>
      <c r="D1505" s="587"/>
      <c r="E1505" s="587"/>
      <c r="F1505" s="38"/>
      <c r="G1505" s="172" t="str">
        <f>IF(F1505=0,"",F1505/(('Relatório PCP - Tabela 3'!P$305*'Relatório PCP - Tabela 3'!Q$305))*1000)</f>
        <v/>
      </c>
      <c r="H1505" s="173">
        <f>IF('Relatório PCP - Tabela 3'!F$6='PCP - Tabela 2'!E$11,'PCP - Tabela 1'!K1505,IF('Relatório PCP - Tabela 3'!F$6='PCP - Tabela 2'!I$11,'PCP - Tabela 1'!L1505,IF('Relatório PCP - Tabela 3'!F$6='PCP - Tabela 2'!M$11,'PCP - Tabela 1'!M1505,IF('Relatório PCP - Tabela 3'!F$6='PCP - Tabela 2'!Q$11,'PCP - Tabela 1'!N1505,""))))</f>
        <v>0</v>
      </c>
      <c r="I1505" s="38"/>
      <c r="J1505" s="602" t="str">
        <f>IF(I1505=0,"",(I1505/('Relatório PCP - Tabela 3'!P$307*'Relatório PCP - Tabela 3'!Q$307))*1000)</f>
        <v/>
      </c>
      <c r="K1505" s="602"/>
      <c r="L1505" s="173">
        <f>IF('Relatório PCP - Tabela 3'!F$6='PCP - Tabela 2'!E$11,'PCP - Tabela 1'!F1544,IF('Relatório PCP - Tabela 3'!F$6='PCP - Tabela 2'!I$11,'PCP - Tabela 1'!G1544,IF('Relatório PCP - Tabela 3'!F$6='PCP - Tabela 2'!M$11,'PCP - Tabela 1'!H1544,IF('Relatório PCP - Tabela 3'!F$6='PCP - Tabela 2'!Q$11,'PCP - Tabela 1'!I1544,""))))</f>
        <v>0</v>
      </c>
      <c r="M1505" s="189"/>
      <c r="N1505" s="189"/>
      <c r="O1505" s="189"/>
      <c r="P1505" s="189"/>
      <c r="Q1505" s="190">
        <f t="shared" si="87"/>
        <v>0</v>
      </c>
      <c r="R1505" s="190"/>
    </row>
    <row r="1506" spans="1:18" ht="13.35" customHeight="1" x14ac:dyDescent="0.2">
      <c r="A1506" s="36">
        <v>10</v>
      </c>
      <c r="B1506" s="587" t="s">
        <v>73</v>
      </c>
      <c r="C1506" s="587"/>
      <c r="D1506" s="587"/>
      <c r="E1506" s="587"/>
      <c r="F1506" s="38"/>
      <c r="G1506" s="172" t="str">
        <f>IF(F1506=0,"",F1506/(('Relatório PCP - Tabela 3'!P$305*'Relatório PCP - Tabela 3'!Q$305))*1000)</f>
        <v/>
      </c>
      <c r="H1506" s="173">
        <f>IF('Relatório PCP - Tabela 3'!F$6='PCP - Tabela 2'!E$11,'PCP - Tabela 1'!K1506,IF('Relatório PCP - Tabela 3'!F$6='PCP - Tabela 2'!I$11,'PCP - Tabela 1'!L1506,IF('Relatório PCP - Tabela 3'!F$6='PCP - Tabela 2'!M$11,'PCP - Tabela 1'!M1506,IF('Relatório PCP - Tabela 3'!F$6='PCP - Tabela 2'!Q$11,'PCP - Tabela 1'!N1506,""))))</f>
        <v>0</v>
      </c>
      <c r="I1506" s="38"/>
      <c r="J1506" s="602" t="str">
        <f>IF(I1506=0,"",(I1506/('Relatório PCP - Tabela 3'!P$307*'Relatório PCP - Tabela 3'!Q$307))*1000)</f>
        <v/>
      </c>
      <c r="K1506" s="602"/>
      <c r="L1506" s="173">
        <f>IF('Relatório PCP - Tabela 3'!F$6='PCP - Tabela 2'!E$11,'PCP - Tabela 1'!F1545,IF('Relatório PCP - Tabela 3'!F$6='PCP - Tabela 2'!I$11,'PCP - Tabela 1'!G1545,IF('Relatório PCP - Tabela 3'!F$6='PCP - Tabela 2'!M$11,'PCP - Tabela 1'!H1545,IF('Relatório PCP - Tabela 3'!F$6='PCP - Tabela 2'!Q$11,'PCP - Tabela 1'!I1545,""))))</f>
        <v>0</v>
      </c>
      <c r="M1506" s="189"/>
      <c r="N1506" s="189"/>
      <c r="O1506" s="189"/>
      <c r="P1506" s="189"/>
      <c r="Q1506" s="190">
        <f t="shared" si="87"/>
        <v>0</v>
      </c>
      <c r="R1506" s="190"/>
    </row>
    <row r="1507" spans="1:18" ht="13.35" customHeight="1" x14ac:dyDescent="0.2">
      <c r="A1507" s="36">
        <v>11</v>
      </c>
      <c r="B1507" s="587" t="s">
        <v>75</v>
      </c>
      <c r="C1507" s="587"/>
      <c r="D1507" s="587"/>
      <c r="E1507" s="587"/>
      <c r="F1507" s="38"/>
      <c r="G1507" s="172" t="str">
        <f>IF(F1507=0,"",F1507/(('Relatório PCP - Tabela 3'!P$305*'Relatório PCP - Tabela 3'!Q$305))*1000)</f>
        <v/>
      </c>
      <c r="H1507" s="173">
        <f>IF('Relatório PCP - Tabela 3'!F$6='PCP - Tabela 2'!E$11,'PCP - Tabela 1'!K1507,IF('Relatório PCP - Tabela 3'!F$6='PCP - Tabela 2'!I$11,'PCP - Tabela 1'!L1507,IF('Relatório PCP - Tabela 3'!F$6='PCP - Tabela 2'!M$11,'PCP - Tabela 1'!M1507,IF('Relatório PCP - Tabela 3'!F$6='PCP - Tabela 2'!Q$11,'PCP - Tabela 1'!N1507,""))))</f>
        <v>0</v>
      </c>
      <c r="I1507" s="38"/>
      <c r="J1507" s="602" t="str">
        <f>IF(I1507=0,"",(I1507/('Relatório PCP - Tabela 3'!P$307*'Relatório PCP - Tabela 3'!Q$307))*1000)</f>
        <v/>
      </c>
      <c r="K1507" s="602"/>
      <c r="L1507" s="173">
        <f>IF('Relatório PCP - Tabela 3'!F$6='PCP - Tabela 2'!E$11,'PCP - Tabela 1'!F1546,IF('Relatório PCP - Tabela 3'!F$6='PCP - Tabela 2'!I$11,'PCP - Tabela 1'!G1546,IF('Relatório PCP - Tabela 3'!F$6='PCP - Tabela 2'!M$11,'PCP - Tabela 1'!H1546,IF('Relatório PCP - Tabela 3'!F$6='PCP - Tabela 2'!Q$11,'PCP - Tabela 1'!I1546,""))))</f>
        <v>0</v>
      </c>
      <c r="M1507" s="189"/>
      <c r="N1507" s="189"/>
      <c r="O1507" s="189"/>
      <c r="P1507" s="189"/>
      <c r="Q1507" s="190">
        <f t="shared" si="87"/>
        <v>0</v>
      </c>
      <c r="R1507" s="190"/>
    </row>
    <row r="1508" spans="1:18" ht="13.35" customHeight="1" x14ac:dyDescent="0.2">
      <c r="A1508" s="36">
        <v>12</v>
      </c>
      <c r="B1508" s="587" t="s">
        <v>77</v>
      </c>
      <c r="C1508" s="587"/>
      <c r="D1508" s="587"/>
      <c r="E1508" s="587"/>
      <c r="F1508" s="38"/>
      <c r="G1508" s="172" t="str">
        <f>IF(F1508=0,"",F1508/(('Relatório PCP - Tabela 3'!P$305*'Relatório PCP - Tabela 3'!Q$305))*1000)</f>
        <v/>
      </c>
      <c r="H1508" s="173">
        <f>IF('Relatório PCP - Tabela 3'!F$6='PCP - Tabela 2'!E$11,'PCP - Tabela 1'!K1508,IF('Relatório PCP - Tabela 3'!F$6='PCP - Tabela 2'!I$11,'PCP - Tabela 1'!L1508,IF('Relatório PCP - Tabela 3'!F$6='PCP - Tabela 2'!M$11,'PCP - Tabela 1'!M1508,IF('Relatório PCP - Tabela 3'!F$6='PCP - Tabela 2'!Q$11,'PCP - Tabela 1'!N1508,""))))</f>
        <v>0</v>
      </c>
      <c r="I1508" s="38"/>
      <c r="J1508" s="602" t="str">
        <f>IF(I1508=0,"",(I1508/('Relatório PCP - Tabela 3'!P$307*'Relatório PCP - Tabela 3'!Q$307))*1000)</f>
        <v/>
      </c>
      <c r="K1508" s="602"/>
      <c r="L1508" s="173">
        <f>IF('Relatório PCP - Tabela 3'!F$6='PCP - Tabela 2'!E$11,'PCP - Tabela 1'!F1547,IF('Relatório PCP - Tabela 3'!F$6='PCP - Tabela 2'!I$11,'PCP - Tabela 1'!G1547,IF('Relatório PCP - Tabela 3'!F$6='PCP - Tabela 2'!M$11,'PCP - Tabela 1'!H1547,IF('Relatório PCP - Tabela 3'!F$6='PCP - Tabela 2'!Q$11,'PCP - Tabela 1'!I1547,""))))</f>
        <v>0</v>
      </c>
      <c r="M1508" s="189"/>
      <c r="N1508" s="189"/>
      <c r="O1508" s="189"/>
      <c r="P1508" s="189"/>
      <c r="Q1508" s="190">
        <f t="shared" si="87"/>
        <v>0</v>
      </c>
      <c r="R1508" s="190"/>
    </row>
    <row r="1509" spans="1:18" ht="13.35" customHeight="1" x14ac:dyDescent="0.2">
      <c r="A1509" s="36">
        <v>13</v>
      </c>
      <c r="B1509" s="587" t="s">
        <v>79</v>
      </c>
      <c r="C1509" s="587"/>
      <c r="D1509" s="587"/>
      <c r="E1509" s="587"/>
      <c r="F1509" s="38"/>
      <c r="G1509" s="172" t="str">
        <f>IF(F1509=0,"",F1509/(('Relatório PCP - Tabela 3'!P$305*'Relatório PCP - Tabela 3'!Q$305))*1000)</f>
        <v/>
      </c>
      <c r="H1509" s="173">
        <f>IF('Relatório PCP - Tabela 3'!F$6='PCP - Tabela 2'!E$11,'PCP - Tabela 1'!K1509,IF('Relatório PCP - Tabela 3'!F$6='PCP - Tabela 2'!I$11,'PCP - Tabela 1'!L1509,IF('Relatório PCP - Tabela 3'!F$6='PCP - Tabela 2'!M$11,'PCP - Tabela 1'!M1509,IF('Relatório PCP - Tabela 3'!F$6='PCP - Tabela 2'!Q$11,'PCP - Tabela 1'!N1509,""))))</f>
        <v>0</v>
      </c>
      <c r="I1509" s="38"/>
      <c r="J1509" s="602" t="str">
        <f>IF(I1509=0,"",(I1509/('Relatório PCP - Tabela 3'!P$307*'Relatório PCP - Tabela 3'!Q$307))*1000)</f>
        <v/>
      </c>
      <c r="K1509" s="602"/>
      <c r="L1509" s="173">
        <f>IF('Relatório PCP - Tabela 3'!F$6='PCP - Tabela 2'!E$11,'PCP - Tabela 1'!F1548,IF('Relatório PCP - Tabela 3'!F$6='PCP - Tabela 2'!I$11,'PCP - Tabela 1'!G1548,IF('Relatório PCP - Tabela 3'!F$6='PCP - Tabela 2'!M$11,'PCP - Tabela 1'!H1548,IF('Relatório PCP - Tabela 3'!F$6='PCP - Tabela 2'!Q$11,'PCP - Tabela 1'!I1548,""))))</f>
        <v>0</v>
      </c>
      <c r="M1509" s="189"/>
      <c r="N1509" s="189"/>
      <c r="O1509" s="189"/>
      <c r="P1509" s="189"/>
      <c r="Q1509" s="190">
        <f t="shared" si="87"/>
        <v>0</v>
      </c>
      <c r="R1509" s="190"/>
    </row>
    <row r="1510" spans="1:18" ht="13.35" customHeight="1" x14ac:dyDescent="0.2">
      <c r="A1510" s="36">
        <v>14</v>
      </c>
      <c r="B1510" s="587" t="s">
        <v>81</v>
      </c>
      <c r="C1510" s="587"/>
      <c r="D1510" s="587"/>
      <c r="E1510" s="587"/>
      <c r="F1510" s="38"/>
      <c r="G1510" s="172" t="str">
        <f>IF(F1510=0,"",F1510/(('Relatório PCP - Tabela 3'!P$305*'Relatório PCP - Tabela 3'!Q$305))*1000)</f>
        <v/>
      </c>
      <c r="H1510" s="173">
        <f>IF('Relatório PCP - Tabela 3'!F$6='PCP - Tabela 2'!E$11,'PCP - Tabela 1'!K1510,IF('Relatório PCP - Tabela 3'!F$6='PCP - Tabela 2'!I$11,'PCP - Tabela 1'!L1510,IF('Relatório PCP - Tabela 3'!F$6='PCP - Tabela 2'!M$11,'PCP - Tabela 1'!M1510,IF('Relatório PCP - Tabela 3'!F$6='PCP - Tabela 2'!Q$11,'PCP - Tabela 1'!N1510,""))))</f>
        <v>0</v>
      </c>
      <c r="I1510" s="38"/>
      <c r="J1510" s="602" t="str">
        <f>IF(I1510=0,"",(I1510/('Relatório PCP - Tabela 3'!P$307*'Relatório PCP - Tabela 3'!Q$307))*1000)</f>
        <v/>
      </c>
      <c r="K1510" s="602"/>
      <c r="L1510" s="173">
        <f>IF('Relatório PCP - Tabela 3'!F$6='PCP - Tabela 2'!E$11,'PCP - Tabela 1'!F1549,IF('Relatório PCP - Tabela 3'!F$6='PCP - Tabela 2'!I$11,'PCP - Tabela 1'!G1549,IF('Relatório PCP - Tabela 3'!F$6='PCP - Tabela 2'!M$11,'PCP - Tabela 1'!H1549,IF('Relatório PCP - Tabela 3'!F$6='PCP - Tabela 2'!Q$11,'PCP - Tabela 1'!I1549,""))))</f>
        <v>0</v>
      </c>
      <c r="M1510" s="189"/>
      <c r="N1510" s="189"/>
      <c r="O1510" s="189"/>
      <c r="P1510" s="189"/>
      <c r="Q1510" s="190">
        <f t="shared" si="87"/>
        <v>0</v>
      </c>
      <c r="R1510" s="190"/>
    </row>
    <row r="1511" spans="1:18" ht="13.35" customHeight="1" x14ac:dyDescent="0.2">
      <c r="A1511" s="36">
        <v>15</v>
      </c>
      <c r="B1511" s="587" t="s">
        <v>83</v>
      </c>
      <c r="C1511" s="587"/>
      <c r="D1511" s="587"/>
      <c r="E1511" s="587"/>
      <c r="F1511" s="38"/>
      <c r="G1511" s="172" t="str">
        <f>IF(F1511=0,"",F1511/(('Relatório PCP - Tabela 3'!P$305*'Relatório PCP - Tabela 3'!Q$305))*1000)</f>
        <v/>
      </c>
      <c r="H1511" s="173">
        <f>IF('Relatório PCP - Tabela 3'!F$6='PCP - Tabela 2'!E$11,'PCP - Tabela 1'!K1511,IF('Relatório PCP - Tabela 3'!F$6='PCP - Tabela 2'!I$11,'PCP - Tabela 1'!L1511,IF('Relatório PCP - Tabela 3'!F$6='PCP - Tabela 2'!M$11,'PCP - Tabela 1'!M1511,IF('Relatório PCP - Tabela 3'!F$6='PCP - Tabela 2'!Q$11,'PCP - Tabela 1'!N1511,""))))</f>
        <v>0</v>
      </c>
      <c r="I1511" s="38"/>
      <c r="J1511" s="602" t="str">
        <f>IF(I1511=0,"",(I1511/('Relatório PCP - Tabela 3'!P$307*'Relatório PCP - Tabela 3'!Q$307))*1000)</f>
        <v/>
      </c>
      <c r="K1511" s="602"/>
      <c r="L1511" s="173">
        <f>IF('Relatório PCP - Tabela 3'!F$6='PCP - Tabela 2'!E$11,'PCP - Tabela 1'!F1550,IF('Relatório PCP - Tabela 3'!F$6='PCP - Tabela 2'!I$11,'PCP - Tabela 1'!G1550,IF('Relatório PCP - Tabela 3'!F$6='PCP - Tabela 2'!M$11,'PCP - Tabela 1'!H1550,IF('Relatório PCP - Tabela 3'!F$6='PCP - Tabela 2'!Q$11,'PCP - Tabela 1'!I1550,""))))</f>
        <v>0</v>
      </c>
      <c r="M1511" s="189"/>
      <c r="N1511" s="189"/>
      <c r="O1511" s="189"/>
      <c r="P1511" s="189"/>
      <c r="Q1511" s="190">
        <f t="shared" si="87"/>
        <v>0</v>
      </c>
      <c r="R1511" s="190"/>
    </row>
    <row r="1512" spans="1:18" ht="13.35" customHeight="1" x14ac:dyDescent="0.2">
      <c r="A1512" s="36">
        <v>16</v>
      </c>
      <c r="B1512" s="587" t="s">
        <v>85</v>
      </c>
      <c r="C1512" s="587"/>
      <c r="D1512" s="587"/>
      <c r="E1512" s="587"/>
      <c r="F1512" s="38"/>
      <c r="G1512" s="172" t="str">
        <f>IF(F1512=0,"",F1512/(('Relatório PCP - Tabela 3'!P$305*'Relatório PCP - Tabela 3'!Q$305))*1000)</f>
        <v/>
      </c>
      <c r="H1512" s="173">
        <f>IF('Relatório PCP - Tabela 3'!F$6='PCP - Tabela 2'!E$11,'PCP - Tabela 1'!K1512,IF('Relatório PCP - Tabela 3'!F$6='PCP - Tabela 2'!I$11,'PCP - Tabela 1'!L1512,IF('Relatório PCP - Tabela 3'!F$6='PCP - Tabela 2'!M$11,'PCP - Tabela 1'!M1512,IF('Relatório PCP - Tabela 3'!F$6='PCP - Tabela 2'!Q$11,'PCP - Tabela 1'!N1512,""))))</f>
        <v>0</v>
      </c>
      <c r="I1512" s="38"/>
      <c r="J1512" s="602" t="str">
        <f>IF(I1512=0,"",(I1512/('Relatório PCP - Tabela 3'!P$307*'Relatório PCP - Tabela 3'!Q$307))*1000)</f>
        <v/>
      </c>
      <c r="K1512" s="602"/>
      <c r="L1512" s="173">
        <f>IF('Relatório PCP - Tabela 3'!F$6='PCP - Tabela 2'!E$11,'PCP - Tabela 1'!F1551,IF('Relatório PCP - Tabela 3'!F$6='PCP - Tabela 2'!I$11,'PCP - Tabela 1'!G1551,IF('Relatório PCP - Tabela 3'!F$6='PCP - Tabela 2'!M$11,'PCP - Tabela 1'!H1551,IF('Relatório PCP - Tabela 3'!F$6='PCP - Tabela 2'!Q$11,'PCP - Tabela 1'!I1551,""))))</f>
        <v>0</v>
      </c>
      <c r="M1512" s="189"/>
      <c r="N1512" s="189"/>
      <c r="O1512" s="189"/>
      <c r="P1512" s="189"/>
      <c r="Q1512" s="190">
        <f t="shared" si="87"/>
        <v>0</v>
      </c>
      <c r="R1512" s="190"/>
    </row>
    <row r="1513" spans="1:18" ht="13.35" customHeight="1" x14ac:dyDescent="0.2">
      <c r="A1513" s="36">
        <v>17</v>
      </c>
      <c r="B1513" s="587" t="s">
        <v>87</v>
      </c>
      <c r="C1513" s="587"/>
      <c r="D1513" s="587"/>
      <c r="E1513" s="587"/>
      <c r="F1513" s="38"/>
      <c r="G1513" s="172" t="str">
        <f>IF(F1513=0,"",F1513/(('Relatório PCP - Tabela 3'!P$305*'Relatório PCP - Tabela 3'!Q$305))*1000)</f>
        <v/>
      </c>
      <c r="H1513" s="173">
        <f>IF('Relatório PCP - Tabela 3'!F$6='PCP - Tabela 2'!E$11,'PCP - Tabela 1'!K1513,IF('Relatório PCP - Tabela 3'!F$6='PCP - Tabela 2'!I$11,'PCP - Tabela 1'!L1513,IF('Relatório PCP - Tabela 3'!F$6='PCP - Tabela 2'!M$11,'PCP - Tabela 1'!M1513,IF('Relatório PCP - Tabela 3'!F$6='PCP - Tabela 2'!Q$11,'PCP - Tabela 1'!N1513,""))))</f>
        <v>0</v>
      </c>
      <c r="I1513" s="38"/>
      <c r="J1513" s="602" t="str">
        <f>IF(I1513=0,"",(I1513/('Relatório PCP - Tabela 3'!P$307*'Relatório PCP - Tabela 3'!Q$307))*1000)</f>
        <v/>
      </c>
      <c r="K1513" s="602"/>
      <c r="L1513" s="173">
        <f>IF('Relatório PCP - Tabela 3'!F$6='PCP - Tabela 2'!E$11,'PCP - Tabela 1'!F1552,IF('Relatório PCP - Tabela 3'!F$6='PCP - Tabela 2'!I$11,'PCP - Tabela 1'!G1552,IF('Relatório PCP - Tabela 3'!F$6='PCP - Tabela 2'!M$11,'PCP - Tabela 1'!H1552,IF('Relatório PCP - Tabela 3'!F$6='PCP - Tabela 2'!Q$11,'PCP - Tabela 1'!I1552,""))))</f>
        <v>0</v>
      </c>
      <c r="M1513" s="189"/>
      <c r="N1513" s="189"/>
      <c r="O1513" s="189"/>
      <c r="P1513" s="189"/>
      <c r="Q1513" s="190">
        <f t="shared" si="87"/>
        <v>0</v>
      </c>
      <c r="R1513" s="190"/>
    </row>
    <row r="1514" spans="1:18" ht="13.35" customHeight="1" x14ac:dyDescent="0.2">
      <c r="A1514" s="36">
        <v>18</v>
      </c>
      <c r="B1514" s="499" t="s">
        <v>89</v>
      </c>
      <c r="C1514" s="499"/>
      <c r="D1514" s="499"/>
      <c r="E1514" s="499"/>
      <c r="F1514" s="38"/>
      <c r="G1514" s="172" t="str">
        <f>IF(F1514=0,"",F1514/(('Relatório PCP - Tabela 3'!P$305*'Relatório PCP - Tabela 3'!Q$305))*1000)</f>
        <v/>
      </c>
      <c r="H1514" s="173">
        <f>IF('Relatório PCP - Tabela 3'!F$6='PCP - Tabela 2'!E$11,'PCP - Tabela 1'!K1514,IF('Relatório PCP - Tabela 3'!F$6='PCP - Tabela 2'!I$11,'PCP - Tabela 1'!L1514,IF('Relatório PCP - Tabela 3'!F$6='PCP - Tabela 2'!M$11,'PCP - Tabela 1'!M1514,IF('Relatório PCP - Tabela 3'!F$6='PCP - Tabela 2'!Q$11,'PCP - Tabela 1'!N1514,""))))</f>
        <v>0</v>
      </c>
      <c r="I1514" s="38"/>
      <c r="J1514" s="602" t="str">
        <f>IF(I1514=0,"",(I1514/('Relatório PCP - Tabela 3'!P$307*'Relatório PCP - Tabela 3'!Q$307))*1000)</f>
        <v/>
      </c>
      <c r="K1514" s="602"/>
      <c r="L1514" s="173">
        <f>IF('Relatório PCP - Tabela 3'!F$6='PCP - Tabela 2'!E$11,'PCP - Tabela 1'!F1553,IF('Relatório PCP - Tabela 3'!F$6='PCP - Tabela 2'!I$11,'PCP - Tabela 1'!G1553,IF('Relatório PCP - Tabela 3'!F$6='PCP - Tabela 2'!M$11,'PCP - Tabela 1'!H1553,IF('Relatório PCP - Tabela 3'!F$6='PCP - Tabela 2'!Q$11,'PCP - Tabela 1'!I1553,""))))</f>
        <v>0</v>
      </c>
      <c r="M1514" s="166"/>
      <c r="N1514" s="166"/>
      <c r="O1514" s="166"/>
      <c r="P1514" s="166"/>
      <c r="Q1514" s="190">
        <f t="shared" si="87"/>
        <v>0</v>
      </c>
      <c r="R1514" s="192"/>
    </row>
    <row r="1515" spans="1:18" ht="13.35" customHeight="1" x14ac:dyDescent="0.2">
      <c r="A1515" s="36">
        <v>19</v>
      </c>
      <c r="B1515" s="587" t="s">
        <v>92</v>
      </c>
      <c r="C1515" s="587"/>
      <c r="D1515" s="587"/>
      <c r="E1515" s="587"/>
      <c r="F1515" s="38"/>
      <c r="G1515" s="172" t="str">
        <f>IF(F1515=0,"",F1515/(('Relatório PCP - Tabela 3'!P$305*'Relatório PCP - Tabela 3'!Q$305))*1000)</f>
        <v/>
      </c>
      <c r="H1515" s="173">
        <f>IF('Relatório PCP - Tabela 3'!F$6='PCP - Tabela 2'!E$11,'PCP - Tabela 1'!K1515,IF('Relatório PCP - Tabela 3'!F$6='PCP - Tabela 2'!I$11,'PCP - Tabela 1'!L1515,IF('Relatório PCP - Tabela 3'!F$6='PCP - Tabela 2'!M$11,'PCP - Tabela 1'!M1515,IF('Relatório PCP - Tabela 3'!F$6='PCP - Tabela 2'!Q$11,'PCP - Tabela 1'!N1515,""))))</f>
        <v>0</v>
      </c>
      <c r="I1515" s="38"/>
      <c r="J1515" s="602" t="str">
        <f>IF(I1515=0,"",(I1515/('Relatório PCP - Tabela 3'!P$307*'Relatório PCP - Tabela 3'!Q$307))*1000)</f>
        <v/>
      </c>
      <c r="K1515" s="602"/>
      <c r="L1515" s="173">
        <f>IF('Relatório PCP - Tabela 3'!F$6='PCP - Tabela 2'!E$11,'PCP - Tabela 1'!F1554,IF('Relatório PCP - Tabela 3'!F$6='PCP - Tabela 2'!I$11,'PCP - Tabela 1'!G1554,IF('Relatório PCP - Tabela 3'!F$6='PCP - Tabela 2'!M$11,'PCP - Tabela 1'!H1554,IF('Relatório PCP - Tabela 3'!F$6='PCP - Tabela 2'!Q$11,'PCP - Tabela 1'!I1554,""))))</f>
        <v>0</v>
      </c>
      <c r="M1515" s="189"/>
      <c r="N1515" s="189"/>
      <c r="O1515" s="189"/>
      <c r="P1515" s="189"/>
      <c r="Q1515" s="190">
        <f t="shared" si="87"/>
        <v>0</v>
      </c>
      <c r="R1515" s="190"/>
    </row>
    <row r="1516" spans="1:18" ht="13.35" customHeight="1" x14ac:dyDescent="0.2">
      <c r="A1516" s="44"/>
      <c r="B1516" s="499" t="s">
        <v>220</v>
      </c>
      <c r="C1516" s="499"/>
      <c r="D1516" s="499"/>
      <c r="E1516" s="499"/>
      <c r="F1516" s="178"/>
      <c r="G1516" s="193"/>
      <c r="H1516" s="180"/>
      <c r="I1516" s="178"/>
      <c r="J1516" s="609"/>
      <c r="K1516" s="609"/>
      <c r="L1516" s="180"/>
      <c r="M1516" s="189"/>
      <c r="N1516" s="189"/>
      <c r="O1516" s="189"/>
      <c r="P1516" s="189"/>
      <c r="Q1516" s="190"/>
      <c r="R1516" s="190"/>
    </row>
    <row r="1517" spans="1:18" ht="13.35" customHeight="1" x14ac:dyDescent="0.2">
      <c r="A1517" s="36">
        <v>20</v>
      </c>
      <c r="B1517" s="600" t="str">
        <f>B1479</f>
        <v/>
      </c>
      <c r="C1517" s="600"/>
      <c r="D1517" s="600"/>
      <c r="E1517" s="600"/>
      <c r="F1517" s="38"/>
      <c r="G1517" s="172" t="str">
        <f>IF(F1517=0,"",F1517/(('Relatório PCP - Tabela 3'!P$305*'Relatório PCP - Tabela 3'!Q$305))*1000)</f>
        <v/>
      </c>
      <c r="H1517" s="173">
        <f>IF('Relatório PCP - Tabela 3'!F$6='PCP - Tabela 2'!E$11,'PCP - Tabela 1'!K1517,IF('Relatório PCP - Tabela 3'!F$6='PCP - Tabela 2'!I$11,'PCP - Tabela 1'!L1517,IF('Relatório PCP - Tabela 3'!F$6='PCP - Tabela 2'!M$11,'PCP - Tabela 1'!M1517,IF('Relatório PCP - Tabela 3'!F$6='PCP - Tabela 2'!Q$11,'PCP - Tabela 1'!N1517,""))))</f>
        <v>0</v>
      </c>
      <c r="I1517" s="38"/>
      <c r="J1517" s="602" t="str">
        <f>IF(I1517=0,"",(I1517/('Relatório PCP - Tabela 3'!P$307*'Relatório PCP - Tabela 3'!Q$307))*1000)</f>
        <v/>
      </c>
      <c r="K1517" s="602"/>
      <c r="L1517" s="173">
        <f>IF('Relatório PCP - Tabela 3'!F$6='PCP - Tabela 2'!E$11,'PCP - Tabela 1'!F1556,IF('Relatório PCP - Tabela 3'!F$6='PCP - Tabela 2'!I$11,'PCP - Tabela 1'!G1556,IF('Relatório PCP - Tabela 3'!F$6='PCP - Tabela 2'!M$11,'PCP - Tabela 1'!H1556,IF('Relatório PCP - Tabela 3'!F$6='PCP - Tabela 2'!Q$11,'PCP - Tabela 1'!I1556,""))))</f>
        <v>0</v>
      </c>
      <c r="M1517" s="189"/>
      <c r="N1517" s="189"/>
      <c r="O1517" s="189"/>
      <c r="P1517" s="189"/>
      <c r="Q1517" s="190">
        <f t="shared" ref="Q1517:Q1522" si="88">F1517+I1517</f>
        <v>0</v>
      </c>
      <c r="R1517" s="190"/>
    </row>
    <row r="1518" spans="1:18" ht="13.35" customHeight="1" x14ac:dyDescent="0.2">
      <c r="A1518" s="36">
        <v>21</v>
      </c>
      <c r="B1518" s="564" t="str">
        <f>B1480</f>
        <v/>
      </c>
      <c r="C1518" s="564"/>
      <c r="D1518" s="564"/>
      <c r="E1518" s="564"/>
      <c r="F1518" s="38"/>
      <c r="G1518" s="172" t="str">
        <f>IF(F1518=0,"",F1518/(('Relatório PCP - Tabela 3'!P$305*'Relatório PCP - Tabela 3'!Q$305))*1000)</f>
        <v/>
      </c>
      <c r="H1518" s="173">
        <f>IF('Relatório PCP - Tabela 3'!F$6='PCP - Tabela 2'!E$11,'PCP - Tabela 1'!K1518,IF('Relatório PCP - Tabela 3'!F$6='PCP - Tabela 2'!I$11,'PCP - Tabela 1'!L1518,IF('Relatório PCP - Tabela 3'!F$6='PCP - Tabela 2'!M$11,'PCP - Tabela 1'!M1518,IF('Relatório PCP - Tabela 3'!F$6='PCP - Tabela 2'!Q$11,'PCP - Tabela 1'!N1518,""))))</f>
        <v>0</v>
      </c>
      <c r="I1518" s="38"/>
      <c r="J1518" s="602" t="str">
        <f>IF(I1518=0,"",(I1518/('Relatório PCP - Tabela 3'!P$307*'Relatório PCP - Tabela 3'!Q$307))*1000)</f>
        <v/>
      </c>
      <c r="K1518" s="602"/>
      <c r="L1518" s="173">
        <f>IF('Relatório PCP - Tabela 3'!F$6='PCP - Tabela 2'!E$11,'PCP - Tabela 1'!F1557,IF('Relatório PCP - Tabela 3'!F$6='PCP - Tabela 2'!I$11,'PCP - Tabela 1'!G1557,IF('Relatório PCP - Tabela 3'!F$6='PCP - Tabela 2'!M$11,'PCP - Tabela 1'!H1557,IF('Relatório PCP - Tabela 3'!F$6='PCP - Tabela 2'!Q$11,'PCP - Tabela 1'!I1557,""))))</f>
        <v>0</v>
      </c>
      <c r="M1518" s="189"/>
      <c r="N1518" s="189"/>
      <c r="O1518" s="189"/>
      <c r="P1518" s="189"/>
      <c r="Q1518" s="190">
        <f t="shared" si="88"/>
        <v>0</v>
      </c>
      <c r="R1518" s="190"/>
    </row>
    <row r="1519" spans="1:18" ht="13.35" customHeight="1" x14ac:dyDescent="0.2">
      <c r="A1519" s="36">
        <v>22</v>
      </c>
      <c r="B1519" s="600" t="str">
        <f>B1481</f>
        <v/>
      </c>
      <c r="C1519" s="600"/>
      <c r="D1519" s="600"/>
      <c r="E1519" s="600"/>
      <c r="F1519" s="38"/>
      <c r="G1519" s="172" t="str">
        <f>IF(F1519=0,"",F1519/(('Relatório PCP - Tabela 3'!P$305*'Relatório PCP - Tabela 3'!Q$305))*1000)</f>
        <v/>
      </c>
      <c r="H1519" s="173">
        <f>IF('Relatório PCP - Tabela 3'!F$6='PCP - Tabela 2'!E$11,'PCP - Tabela 1'!K1519,IF('Relatório PCP - Tabela 3'!F$6='PCP - Tabela 2'!I$11,'PCP - Tabela 1'!L1519,IF('Relatório PCP - Tabela 3'!F$6='PCP - Tabela 2'!M$11,'PCP - Tabela 1'!M1519,IF('Relatório PCP - Tabela 3'!F$6='PCP - Tabela 2'!Q$11,'PCP - Tabela 1'!N1519,""))))</f>
        <v>0</v>
      </c>
      <c r="I1519" s="38"/>
      <c r="J1519" s="602" t="str">
        <f>IF(I1519=0,"",(I1519/('Relatório PCP - Tabela 3'!P$307*'Relatório PCP - Tabela 3'!Q$307))*1000)</f>
        <v/>
      </c>
      <c r="K1519" s="602"/>
      <c r="L1519" s="173">
        <f>IF('Relatório PCP - Tabela 3'!F$6='PCP - Tabela 2'!E$11,'PCP - Tabela 1'!F1558,IF('Relatório PCP - Tabela 3'!F$6='PCP - Tabela 2'!I$11,'PCP - Tabela 1'!G1558,IF('Relatório PCP - Tabela 3'!F$6='PCP - Tabela 2'!M$11,'PCP - Tabela 1'!H1558,IF('Relatório PCP - Tabela 3'!F$6='PCP - Tabela 2'!Q$11,'PCP - Tabela 1'!I1558,""))))</f>
        <v>0</v>
      </c>
      <c r="M1519" s="4"/>
      <c r="N1519" s="4"/>
      <c r="O1519" s="4"/>
      <c r="P1519" s="4"/>
      <c r="Q1519" s="190">
        <f t="shared" si="88"/>
        <v>0</v>
      </c>
    </row>
    <row r="1520" spans="1:18" ht="13.35" customHeight="1" x14ac:dyDescent="0.2">
      <c r="A1520" s="36">
        <v>23</v>
      </c>
      <c r="B1520" s="600" t="str">
        <f>B1482</f>
        <v/>
      </c>
      <c r="C1520" s="600"/>
      <c r="D1520" s="600"/>
      <c r="E1520" s="600"/>
      <c r="F1520" s="38"/>
      <c r="G1520" s="172" t="str">
        <f>IF(F1520=0,"",F1520/(('Relatório PCP - Tabela 3'!P$305*'Relatório PCP - Tabela 3'!Q$305))*1000)</f>
        <v/>
      </c>
      <c r="H1520" s="173">
        <f>IF('Relatório PCP - Tabela 3'!F$6='PCP - Tabela 2'!E$11,'PCP - Tabela 1'!K1520,IF('Relatório PCP - Tabela 3'!F$6='PCP - Tabela 2'!I$11,'PCP - Tabela 1'!L1520,IF('Relatório PCP - Tabela 3'!F$6='PCP - Tabela 2'!M$11,'PCP - Tabela 1'!M1520,IF('Relatório PCP - Tabela 3'!F$6='PCP - Tabela 2'!Q$11,'PCP - Tabela 1'!N1520,""))))</f>
        <v>0</v>
      </c>
      <c r="I1520" s="38"/>
      <c r="J1520" s="602" t="str">
        <f>IF(I1520=0,"",(I1520/('Relatório PCP - Tabela 3'!P$307*'Relatório PCP - Tabela 3'!Q$307))*1000)</f>
        <v/>
      </c>
      <c r="K1520" s="602"/>
      <c r="L1520" s="173">
        <f>IF('Relatório PCP - Tabela 3'!F$6='PCP - Tabela 2'!E$11,'PCP - Tabela 1'!F1559,IF('Relatório PCP - Tabela 3'!F$6='PCP - Tabela 2'!I$11,'PCP - Tabela 1'!G1559,IF('Relatório PCP - Tabela 3'!F$6='PCP - Tabela 2'!M$11,'PCP - Tabela 1'!H1559,IF('Relatório PCP - Tabela 3'!F$6='PCP - Tabela 2'!Q$11,'PCP - Tabela 1'!I1559,""))))</f>
        <v>0</v>
      </c>
      <c r="M1520" s="4"/>
      <c r="N1520" s="4"/>
      <c r="O1520" s="4"/>
      <c r="P1520" s="4"/>
      <c r="Q1520" s="190">
        <f t="shared" si="88"/>
        <v>0</v>
      </c>
    </row>
    <row r="1521" spans="1:18" ht="13.35" customHeight="1" x14ac:dyDescent="0.2">
      <c r="A1521" s="36">
        <v>24</v>
      </c>
      <c r="B1521" s="564" t="str">
        <f>B1483</f>
        <v/>
      </c>
      <c r="C1521" s="564"/>
      <c r="D1521" s="564"/>
      <c r="E1521" s="564"/>
      <c r="F1521" s="38"/>
      <c r="G1521" s="172" t="str">
        <f>IF(F1521=0,"",F1521/(('Relatório PCP - Tabela 3'!P$305*'Relatório PCP - Tabela 3'!Q$305))*1000)</f>
        <v/>
      </c>
      <c r="H1521" s="173">
        <f>IF('Relatório PCP - Tabela 3'!F$6='PCP - Tabela 2'!E$11,'PCP - Tabela 1'!K1521,IF('Relatório PCP - Tabela 3'!F$6='PCP - Tabela 2'!I$11,'PCP - Tabela 1'!L1521,IF('Relatório PCP - Tabela 3'!F$6='PCP - Tabela 2'!M$11,'PCP - Tabela 1'!M1521,IF('Relatório PCP - Tabela 3'!F$6='PCP - Tabela 2'!Q$11,'PCP - Tabela 1'!N1521,""))))</f>
        <v>0</v>
      </c>
      <c r="I1521" s="38"/>
      <c r="J1521" s="602" t="str">
        <f>IF(I1521=0,"",(I1521/('Relatório PCP - Tabela 3'!P$307*'Relatório PCP - Tabela 3'!Q$307))*1000)</f>
        <v/>
      </c>
      <c r="K1521" s="602"/>
      <c r="L1521" s="173">
        <f>IF('Relatório PCP - Tabela 3'!F$6='PCP - Tabela 2'!E$11,'PCP - Tabela 1'!F1560,IF('Relatório PCP - Tabela 3'!F$6='PCP - Tabela 2'!I$11,'PCP - Tabela 1'!G1560,IF('Relatório PCP - Tabela 3'!F$6='PCP - Tabela 2'!M$11,'PCP - Tabela 1'!H1560,IF('Relatório PCP - Tabela 3'!F$6='PCP - Tabela 2'!Q$11,'PCP - Tabela 1'!I1560,""))))</f>
        <v>0</v>
      </c>
      <c r="M1521" s="4"/>
      <c r="N1521" s="4"/>
      <c r="O1521" s="4"/>
      <c r="P1521" s="4"/>
      <c r="Q1521" s="190">
        <f t="shared" si="88"/>
        <v>0</v>
      </c>
    </row>
    <row r="1522" spans="1:18" ht="6" customHeight="1" x14ac:dyDescent="0.2">
      <c r="A1522" s="32"/>
      <c r="B1522" s="35"/>
      <c r="C1522" s="35"/>
      <c r="D1522" s="35"/>
      <c r="E1522" s="35"/>
      <c r="G1522" s="196"/>
      <c r="J1522" s="13"/>
      <c r="K1522" s="13"/>
      <c r="O1522" s="13"/>
      <c r="P1522" s="13"/>
      <c r="Q1522" s="190">
        <f t="shared" si="88"/>
        <v>0</v>
      </c>
    </row>
    <row r="1523" spans="1:18" ht="22.5" customHeight="1" x14ac:dyDescent="0.25">
      <c r="A1523" s="497" t="s">
        <v>19</v>
      </c>
      <c r="B1523" s="497"/>
      <c r="C1523" s="497"/>
      <c r="D1523" s="497"/>
      <c r="E1523" s="505" t="str">
        <f>E1485</f>
        <v>3R Petroleum</v>
      </c>
      <c r="F1523" s="505"/>
      <c r="G1523" s="505"/>
      <c r="H1523" s="505"/>
      <c r="I1523" s="505"/>
      <c r="K1523" s="486" t="s">
        <v>21</v>
      </c>
      <c r="L1523" s="486"/>
      <c r="M1523" s="486"/>
      <c r="N1523" s="486"/>
      <c r="O1523" s="486"/>
      <c r="P1523" s="158"/>
    </row>
    <row r="1524" spans="1:18" ht="6" customHeight="1" x14ac:dyDescent="0.2">
      <c r="I1524" s="22"/>
      <c r="K1524" s="22"/>
      <c r="L1524" s="22"/>
      <c r="M1524" s="22"/>
      <c r="N1524" s="22"/>
      <c r="O1524" s="22"/>
      <c r="P1524" s="22"/>
    </row>
    <row r="1525" spans="1:18" ht="16.5" customHeight="1" x14ac:dyDescent="0.2">
      <c r="A1525" s="487" t="s">
        <v>95</v>
      </c>
      <c r="B1525" s="511">
        <f>B1487</f>
        <v>5</v>
      </c>
      <c r="C1525" s="13"/>
      <c r="D1525" s="483" t="s">
        <v>250</v>
      </c>
      <c r="E1525" s="483"/>
      <c r="F1525" s="483"/>
      <c r="G1525" s="483"/>
      <c r="H1525" s="483"/>
      <c r="I1525" s="483"/>
      <c r="K1525" s="586" t="s">
        <v>222</v>
      </c>
      <c r="L1525" s="586"/>
      <c r="M1525" s="586"/>
      <c r="N1525" s="586"/>
      <c r="O1525" s="586"/>
      <c r="P1525" s="159"/>
    </row>
    <row r="1526" spans="1:18" ht="14.25" customHeight="1" x14ac:dyDescent="0.2">
      <c r="A1526" s="487"/>
      <c r="B1526" s="511"/>
      <c r="C1526" s="13"/>
      <c r="D1526" s="483" t="s">
        <v>7</v>
      </c>
      <c r="E1526" s="483"/>
      <c r="F1526" s="483"/>
      <c r="G1526" s="483" t="s">
        <v>8</v>
      </c>
      <c r="H1526" s="483"/>
      <c r="I1526" s="483"/>
    </row>
    <row r="1527" spans="1:18" ht="14.25" customHeight="1" x14ac:dyDescent="0.25">
      <c r="A1527" s="477" t="s">
        <v>4</v>
      </c>
      <c r="B1527" s="477"/>
      <c r="C1527" s="23"/>
      <c r="D1527" s="14" t="s">
        <v>9</v>
      </c>
      <c r="E1527" s="14" t="s">
        <v>10</v>
      </c>
      <c r="F1527" s="14" t="s">
        <v>11</v>
      </c>
      <c r="G1527" s="14" t="s">
        <v>9</v>
      </c>
      <c r="H1527" s="14" t="s">
        <v>10</v>
      </c>
      <c r="I1527" s="14" t="s">
        <v>11</v>
      </c>
      <c r="K1527" s="593" t="s">
        <v>223</v>
      </c>
      <c r="L1527" s="593"/>
      <c r="M1527" s="593"/>
      <c r="N1527" s="593"/>
      <c r="O1527" s="593"/>
      <c r="P1527" s="22"/>
    </row>
    <row r="1528" spans="1:18" ht="13.5" customHeight="1" x14ac:dyDescent="0.2">
      <c r="A1528" s="551">
        <f>A1490</f>
        <v>44986</v>
      </c>
      <c r="B1528" s="551"/>
      <c r="C1528" s="23"/>
      <c r="D1528" s="72">
        <f t="shared" ref="D1528:I1528" si="89">D1490</f>
        <v>2</v>
      </c>
      <c r="E1528" s="72">
        <f t="shared" si="89"/>
        <v>8</v>
      </c>
      <c r="F1528" s="73">
        <f t="shared" si="89"/>
        <v>2022</v>
      </c>
      <c r="G1528" s="72">
        <f t="shared" si="89"/>
        <v>31</v>
      </c>
      <c r="H1528" s="72">
        <f t="shared" si="89"/>
        <v>12</v>
      </c>
      <c r="I1528" s="73">
        <f t="shared" si="89"/>
        <v>2022</v>
      </c>
      <c r="K1528" s="594" t="s">
        <v>25</v>
      </c>
      <c r="L1528" s="594"/>
      <c r="M1528" s="594"/>
      <c r="N1528" s="594"/>
      <c r="O1528" s="594"/>
      <c r="P1528" s="22"/>
      <c r="Q1528" s="14" t="s">
        <v>562</v>
      </c>
    </row>
    <row r="1529" spans="1:18" ht="6" customHeight="1" x14ac:dyDescent="0.2"/>
    <row r="1530" spans="1:18" ht="16.5" customHeight="1" x14ac:dyDescent="0.2">
      <c r="A1530" s="586" t="s">
        <v>522</v>
      </c>
      <c r="B1530" s="586"/>
      <c r="C1530" s="586"/>
      <c r="D1530" s="586"/>
      <c r="E1530" s="586"/>
      <c r="F1530" s="586"/>
      <c r="G1530" s="586"/>
      <c r="H1530" s="586"/>
      <c r="I1530" s="586"/>
      <c r="J1530" s="586"/>
      <c r="K1530" s="586"/>
      <c r="L1530" s="586"/>
      <c r="M1530" s="52"/>
      <c r="N1530" s="52"/>
      <c r="O1530" s="52"/>
      <c r="P1530" s="52"/>
      <c r="Q1530" s="52"/>
    </row>
    <row r="1531" spans="1:18" ht="13.7" customHeight="1" x14ac:dyDescent="0.2">
      <c r="A1531" s="603" t="s">
        <v>31</v>
      </c>
      <c r="B1531" s="502" t="s">
        <v>98</v>
      </c>
      <c r="C1531" s="502"/>
      <c r="D1531" s="502"/>
      <c r="E1531" s="502"/>
      <c r="F1531" s="604" t="str">
        <f>'Relatório PCP - Tabela 3'!A309</f>
        <v/>
      </c>
      <c r="G1531" s="604"/>
      <c r="H1531" s="604"/>
      <c r="I1531" s="604" t="str">
        <f>'Relatório PCP - Tabela 3'!A328</f>
        <v/>
      </c>
      <c r="J1531" s="604"/>
      <c r="K1531" s="604"/>
      <c r="L1531" s="604"/>
      <c r="M1531" s="52"/>
      <c r="N1531" s="52"/>
      <c r="O1531" s="52"/>
      <c r="P1531" s="52"/>
      <c r="Q1531" s="52"/>
    </row>
    <row r="1532" spans="1:18" ht="12.75" customHeight="1" x14ac:dyDescent="0.2">
      <c r="A1532" s="603"/>
      <c r="B1532" s="502"/>
      <c r="C1532" s="502"/>
      <c r="D1532" s="502"/>
      <c r="E1532" s="502"/>
      <c r="F1532" s="182" t="s">
        <v>40</v>
      </c>
      <c r="G1532" s="167" t="s">
        <v>40</v>
      </c>
      <c r="H1532" s="183" t="s">
        <v>523</v>
      </c>
      <c r="I1532" s="182" t="s">
        <v>40</v>
      </c>
      <c r="J1532" s="608" t="s">
        <v>40</v>
      </c>
      <c r="K1532" s="608"/>
      <c r="L1532" s="183" t="s">
        <v>523</v>
      </c>
      <c r="M1532" s="52"/>
      <c r="N1532" s="52"/>
      <c r="O1532" s="52"/>
      <c r="P1532" s="52"/>
      <c r="Q1532" s="52"/>
    </row>
    <row r="1533" spans="1:18" ht="12.75" customHeight="1" x14ac:dyDescent="0.25">
      <c r="A1533" s="603"/>
      <c r="B1533" s="502"/>
      <c r="C1533" s="502"/>
      <c r="D1533" s="502"/>
      <c r="E1533" s="502"/>
      <c r="F1533" s="184" t="s">
        <v>480</v>
      </c>
      <c r="G1533" s="168" t="s">
        <v>499</v>
      </c>
      <c r="H1533" s="185" t="s">
        <v>524</v>
      </c>
      <c r="I1533" s="184" t="s">
        <v>480</v>
      </c>
      <c r="J1533" s="606" t="s">
        <v>499</v>
      </c>
      <c r="K1533" s="606"/>
      <c r="L1533" s="185" t="s">
        <v>524</v>
      </c>
      <c r="M1533" s="52"/>
      <c r="N1533" s="52"/>
      <c r="O1533" s="52"/>
      <c r="P1533" s="52"/>
      <c r="Q1533" s="52"/>
    </row>
    <row r="1534" spans="1:18" ht="13.5" customHeight="1" x14ac:dyDescent="0.25">
      <c r="A1534" s="603"/>
      <c r="B1534" s="502"/>
      <c r="C1534" s="502"/>
      <c r="D1534" s="502"/>
      <c r="E1534" s="502"/>
      <c r="F1534" s="186" t="s">
        <v>481</v>
      </c>
      <c r="G1534" s="187" t="s">
        <v>504</v>
      </c>
      <c r="H1534" s="188" t="s">
        <v>504</v>
      </c>
      <c r="I1534" s="186" t="s">
        <v>481</v>
      </c>
      <c r="J1534" s="607" t="s">
        <v>504</v>
      </c>
      <c r="K1534" s="607"/>
      <c r="L1534" s="188" t="s">
        <v>504</v>
      </c>
      <c r="M1534" s="52"/>
      <c r="N1534" s="52"/>
      <c r="O1534" s="52"/>
      <c r="P1534" s="52"/>
      <c r="Q1534" s="52"/>
    </row>
    <row r="1535" spans="1:18" ht="13.35" customHeight="1" x14ac:dyDescent="0.2">
      <c r="A1535" s="36">
        <v>1</v>
      </c>
      <c r="B1535" s="587" t="s">
        <v>55</v>
      </c>
      <c r="C1535" s="587"/>
      <c r="D1535" s="587"/>
      <c r="E1535" s="587"/>
      <c r="F1535" s="38"/>
      <c r="G1535" s="172" t="str">
        <f>IF(F1535=0,"",(F1535/('Relatório PCP - Tabela 3'!P$309*'Relatório PCP - Tabela 3'!Q$309))*1000)</f>
        <v/>
      </c>
      <c r="H1535" s="173">
        <f>IF('Relatório PCP - Tabela 3'!F$6='PCP - Tabela 2'!E$11,'PCP - Tabela 1'!K1536,IF('Relatório PCP - Tabela 3'!F$6='PCP - Tabela 2'!I$11,'PCP - Tabela 1'!L1536,IF('Relatório PCP - Tabela 3'!F$6='PCP - Tabela 2'!M$11,'PCP - Tabela 1'!M1536,IF('Relatório PCP - Tabela 3'!F$6='PCP - Tabela 2'!Q$11,'PCP - Tabela 1'!N1536,""))))</f>
        <v>0</v>
      </c>
      <c r="I1535" s="38"/>
      <c r="J1535" s="602" t="str">
        <f>IF(I1535=0,"",(I1535/('Relatório PCP - Tabela 3'!P$328*'Relatório PCP - Tabela 3'!Q$328))*1000)</f>
        <v/>
      </c>
      <c r="K1535" s="602"/>
      <c r="L1535" s="173">
        <f>IF('Relatório PCP - Tabela 3'!F$6='PCP - Tabela 2'!E$11,'PCP - Tabela 1'!F1575,IF('Relatório PCP - Tabela 3'!F$6='PCP - Tabela 2'!I$11,'PCP - Tabela 1'!G1575,IF('Relatório PCP - Tabela 3'!F$6='PCP - Tabela 2'!M$11,'PCP - Tabela 1'!H1575,IF('Relatório PCP - Tabela 3'!F$6='PCP - Tabela 2'!Q$11,'PCP - Tabela 1'!I1575,""))))</f>
        <v>0</v>
      </c>
      <c r="M1535" s="189"/>
      <c r="N1535" s="189"/>
      <c r="O1535" s="189"/>
      <c r="P1535" s="189"/>
      <c r="Q1535" s="190">
        <f t="shared" ref="Q1535:Q1553" si="90">F1535+I1535</f>
        <v>0</v>
      </c>
      <c r="R1535" s="190"/>
    </row>
    <row r="1536" spans="1:18" ht="13.35" customHeight="1" x14ac:dyDescent="0.2">
      <c r="A1536" s="36">
        <v>2</v>
      </c>
      <c r="B1536" s="587" t="s">
        <v>57</v>
      </c>
      <c r="C1536" s="587"/>
      <c r="D1536" s="587"/>
      <c r="E1536" s="587"/>
      <c r="F1536" s="38"/>
      <c r="G1536" s="172" t="str">
        <f>IF(F1536=0,"",(F1536/('Relatório PCP - Tabela 3'!P$309*'Relatório PCP - Tabela 3'!Q$309))*1000)</f>
        <v/>
      </c>
      <c r="H1536" s="173">
        <f>IF('Relatório PCP - Tabela 3'!F$6='PCP - Tabela 2'!E$11,'PCP - Tabela 1'!K1537,IF('Relatório PCP - Tabela 3'!F$6='PCP - Tabela 2'!I$11,'PCP - Tabela 1'!L1537,IF('Relatório PCP - Tabela 3'!F$6='PCP - Tabela 2'!M$11,'PCP - Tabela 1'!M1537,IF('Relatório PCP - Tabela 3'!F$6='PCP - Tabela 2'!Q$11,'PCP - Tabela 1'!N1537,""))))</f>
        <v>0</v>
      </c>
      <c r="I1536" s="38"/>
      <c r="J1536" s="602" t="str">
        <f>IF(I1536=0,"",(I1536/('Relatório PCP - Tabela 3'!P$328*'Relatório PCP - Tabela 3'!Q$328))*1000)</f>
        <v/>
      </c>
      <c r="K1536" s="602"/>
      <c r="L1536" s="173">
        <f>IF('Relatório PCP - Tabela 3'!F$6='PCP - Tabela 2'!E$11,'PCP - Tabela 1'!F1576,IF('Relatório PCP - Tabela 3'!F$6='PCP - Tabela 2'!I$11,'PCP - Tabela 1'!G1576,IF('Relatório PCP - Tabela 3'!F$6='PCP - Tabela 2'!M$11,'PCP - Tabela 1'!H1576,IF('Relatório PCP - Tabela 3'!F$6='PCP - Tabela 2'!Q$11,'PCP - Tabela 1'!I1576,""))))</f>
        <v>0</v>
      </c>
      <c r="M1536" s="189"/>
      <c r="N1536" s="189"/>
      <c r="O1536" s="189"/>
      <c r="P1536" s="189"/>
      <c r="Q1536" s="190">
        <f t="shared" si="90"/>
        <v>0</v>
      </c>
      <c r="R1536" s="190"/>
    </row>
    <row r="1537" spans="1:18" ht="13.35" customHeight="1" x14ac:dyDescent="0.2">
      <c r="A1537" s="36">
        <v>3</v>
      </c>
      <c r="B1537" s="587" t="s">
        <v>59</v>
      </c>
      <c r="C1537" s="587"/>
      <c r="D1537" s="587"/>
      <c r="E1537" s="587"/>
      <c r="F1537" s="38"/>
      <c r="G1537" s="172" t="str">
        <f>IF(F1537=0,"",(F1537/('Relatório PCP - Tabela 3'!P$309*'Relatório PCP - Tabela 3'!Q$309))*1000)</f>
        <v/>
      </c>
      <c r="H1537" s="173">
        <f>IF('Relatório PCP - Tabela 3'!F$6='PCP - Tabela 2'!E$11,'PCP - Tabela 1'!K1538,IF('Relatório PCP - Tabela 3'!F$6='PCP - Tabela 2'!I$11,'PCP - Tabela 1'!L1538,IF('Relatório PCP - Tabela 3'!F$6='PCP - Tabela 2'!M$11,'PCP - Tabela 1'!M1538,IF('Relatório PCP - Tabela 3'!F$6='PCP - Tabela 2'!Q$11,'PCP - Tabela 1'!N1538,""))))</f>
        <v>0</v>
      </c>
      <c r="I1537" s="38"/>
      <c r="J1537" s="602" t="str">
        <f>IF(I1537=0,"",(I1537/('Relatório PCP - Tabela 3'!P$328*'Relatório PCP - Tabela 3'!Q$328))*1000)</f>
        <v/>
      </c>
      <c r="K1537" s="602"/>
      <c r="L1537" s="173">
        <f>IF('Relatório PCP - Tabela 3'!F$6='PCP - Tabela 2'!E$11,'PCP - Tabela 1'!F1577,IF('Relatório PCP - Tabela 3'!F$6='PCP - Tabela 2'!I$11,'PCP - Tabela 1'!G1577,IF('Relatório PCP - Tabela 3'!F$6='PCP - Tabela 2'!M$11,'PCP - Tabela 1'!H1577,IF('Relatório PCP - Tabela 3'!F$6='PCP - Tabela 2'!Q$11,'PCP - Tabela 1'!I1577,""))))</f>
        <v>0</v>
      </c>
      <c r="M1537" s="189"/>
      <c r="N1537" s="189"/>
      <c r="O1537" s="189"/>
      <c r="P1537" s="189"/>
      <c r="Q1537" s="190">
        <f t="shared" si="90"/>
        <v>0</v>
      </c>
      <c r="R1537" s="190"/>
    </row>
    <row r="1538" spans="1:18" ht="13.35" customHeight="1" x14ac:dyDescent="0.2">
      <c r="A1538" s="36">
        <v>4</v>
      </c>
      <c r="B1538" s="587" t="s">
        <v>61</v>
      </c>
      <c r="C1538" s="587"/>
      <c r="D1538" s="587"/>
      <c r="E1538" s="587"/>
      <c r="F1538" s="38"/>
      <c r="G1538" s="172" t="str">
        <f>IF(F1538=0,"",(F1538/('Relatório PCP - Tabela 3'!P$309*'Relatório PCP - Tabela 3'!Q$309))*1000)</f>
        <v/>
      </c>
      <c r="H1538" s="173">
        <f>IF('Relatório PCP - Tabela 3'!F$6='PCP - Tabela 2'!E$11,'PCP - Tabela 1'!K1539,IF('Relatório PCP - Tabela 3'!F$6='PCP - Tabela 2'!I$11,'PCP - Tabela 1'!L1539,IF('Relatório PCP - Tabela 3'!F$6='PCP - Tabela 2'!M$11,'PCP - Tabela 1'!M1539,IF('Relatório PCP - Tabela 3'!F$6='PCP - Tabela 2'!Q$11,'PCP - Tabela 1'!N1539,""))))</f>
        <v>0</v>
      </c>
      <c r="I1538" s="38"/>
      <c r="J1538" s="602" t="str">
        <f>IF(I1538=0,"",(I1538/('Relatório PCP - Tabela 3'!P$328*'Relatório PCP - Tabela 3'!Q$328))*1000)</f>
        <v/>
      </c>
      <c r="K1538" s="602"/>
      <c r="L1538" s="173">
        <f>IF('Relatório PCP - Tabela 3'!F$6='PCP - Tabela 2'!E$11,'PCP - Tabela 1'!F1578,IF('Relatório PCP - Tabela 3'!F$6='PCP - Tabela 2'!I$11,'PCP - Tabela 1'!G1578,IF('Relatório PCP - Tabela 3'!F$6='PCP - Tabela 2'!M$11,'PCP - Tabela 1'!H1578,IF('Relatório PCP - Tabela 3'!F$6='PCP - Tabela 2'!Q$11,'PCP - Tabela 1'!I1578,""))))</f>
        <v>0</v>
      </c>
      <c r="M1538" s="189"/>
      <c r="N1538" s="189"/>
      <c r="O1538" s="189"/>
      <c r="P1538" s="189"/>
      <c r="Q1538" s="190">
        <f t="shared" si="90"/>
        <v>0</v>
      </c>
      <c r="R1538" s="190"/>
    </row>
    <row r="1539" spans="1:18" ht="13.35" customHeight="1" x14ac:dyDescent="0.2">
      <c r="A1539" s="36">
        <v>5</v>
      </c>
      <c r="B1539" s="587" t="s">
        <v>63</v>
      </c>
      <c r="C1539" s="587"/>
      <c r="D1539" s="587"/>
      <c r="E1539" s="587"/>
      <c r="F1539" s="38"/>
      <c r="G1539" s="172" t="str">
        <f>IF(F1539=0,"",(F1539/('Relatório PCP - Tabela 3'!P$309*'Relatório PCP - Tabela 3'!Q$309))*1000)</f>
        <v/>
      </c>
      <c r="H1539" s="173">
        <f>IF('Relatório PCP - Tabela 3'!F$6='PCP - Tabela 2'!E$11,'PCP - Tabela 1'!K1540,IF('Relatório PCP - Tabela 3'!F$6='PCP - Tabela 2'!I$11,'PCP - Tabela 1'!L1540,IF('Relatório PCP - Tabela 3'!F$6='PCP - Tabela 2'!M$11,'PCP - Tabela 1'!M1540,IF('Relatório PCP - Tabela 3'!F$6='PCP - Tabela 2'!Q$11,'PCP - Tabela 1'!N1540,""))))</f>
        <v>0</v>
      </c>
      <c r="I1539" s="38"/>
      <c r="J1539" s="602" t="str">
        <f>IF(I1539=0,"",(I1539/('Relatório PCP - Tabela 3'!P$328*'Relatório PCP - Tabela 3'!Q$328))*1000)</f>
        <v/>
      </c>
      <c r="K1539" s="602"/>
      <c r="L1539" s="173">
        <f>IF('Relatório PCP - Tabela 3'!F$6='PCP - Tabela 2'!E$11,'PCP - Tabela 1'!F1579,IF('Relatório PCP - Tabela 3'!F$6='PCP - Tabela 2'!I$11,'PCP - Tabela 1'!G1579,IF('Relatório PCP - Tabela 3'!F$6='PCP - Tabela 2'!M$11,'PCP - Tabela 1'!H1579,IF('Relatório PCP - Tabela 3'!F$6='PCP - Tabela 2'!Q$11,'PCP - Tabela 1'!I1579,""))))</f>
        <v>0</v>
      </c>
      <c r="M1539" s="189"/>
      <c r="N1539" s="189"/>
      <c r="O1539" s="189"/>
      <c r="P1539" s="189"/>
      <c r="Q1539" s="190">
        <f t="shared" si="90"/>
        <v>0</v>
      </c>
      <c r="R1539" s="190"/>
    </row>
    <row r="1540" spans="1:18" ht="13.35" customHeight="1" x14ac:dyDescent="0.2">
      <c r="A1540" s="36">
        <v>6</v>
      </c>
      <c r="B1540" s="587" t="s">
        <v>65</v>
      </c>
      <c r="C1540" s="587"/>
      <c r="D1540" s="587"/>
      <c r="E1540" s="587"/>
      <c r="F1540" s="38"/>
      <c r="G1540" s="172" t="str">
        <f>IF(F1540=0,"",(F1540/('Relatório PCP - Tabela 3'!P$309*'Relatório PCP - Tabela 3'!Q$309))*1000)</f>
        <v/>
      </c>
      <c r="H1540" s="173">
        <f>IF('Relatório PCP - Tabela 3'!F$6='PCP - Tabela 2'!E$11,'PCP - Tabela 1'!K1541,IF('Relatório PCP - Tabela 3'!F$6='PCP - Tabela 2'!I$11,'PCP - Tabela 1'!L1541,IF('Relatório PCP - Tabela 3'!F$6='PCP - Tabela 2'!M$11,'PCP - Tabela 1'!M1541,IF('Relatório PCP - Tabela 3'!F$6='PCP - Tabela 2'!Q$11,'PCP - Tabela 1'!N1541,""))))</f>
        <v>0</v>
      </c>
      <c r="I1540" s="38"/>
      <c r="J1540" s="602" t="str">
        <f>IF(I1540=0,"",(I1540/('Relatório PCP - Tabela 3'!P$328*'Relatório PCP - Tabela 3'!Q$328))*1000)</f>
        <v/>
      </c>
      <c r="K1540" s="602"/>
      <c r="L1540" s="173">
        <f>IF('Relatório PCP - Tabela 3'!F$6='PCP - Tabela 2'!E$11,'PCP - Tabela 1'!F1580,IF('Relatório PCP - Tabela 3'!F$6='PCP - Tabela 2'!I$11,'PCP - Tabela 1'!G1580,IF('Relatório PCP - Tabela 3'!F$6='PCP - Tabela 2'!M$11,'PCP - Tabela 1'!H1580,IF('Relatório PCP - Tabela 3'!F$6='PCP - Tabela 2'!Q$11,'PCP - Tabela 1'!I1580,""))))</f>
        <v>0</v>
      </c>
      <c r="M1540" s="189"/>
      <c r="N1540" s="189"/>
      <c r="O1540" s="189"/>
      <c r="P1540" s="189"/>
      <c r="Q1540" s="190">
        <f t="shared" si="90"/>
        <v>0</v>
      </c>
      <c r="R1540" s="190"/>
    </row>
    <row r="1541" spans="1:18" ht="13.35" customHeight="1" x14ac:dyDescent="0.2">
      <c r="A1541" s="36">
        <v>7</v>
      </c>
      <c r="B1541" s="587" t="s">
        <v>67</v>
      </c>
      <c r="C1541" s="587"/>
      <c r="D1541" s="587"/>
      <c r="E1541" s="587"/>
      <c r="F1541" s="38"/>
      <c r="G1541" s="172" t="str">
        <f>IF(F1541=0,"",(F1541/('Relatório PCP - Tabela 3'!P$309*'Relatório PCP - Tabela 3'!Q$309))*1000)</f>
        <v/>
      </c>
      <c r="H1541" s="173">
        <f>IF('Relatório PCP - Tabela 3'!F$6='PCP - Tabela 2'!E$11,'PCP - Tabela 1'!K1542,IF('Relatório PCP - Tabela 3'!F$6='PCP - Tabela 2'!I$11,'PCP - Tabela 1'!L1542,IF('Relatório PCP - Tabela 3'!F$6='PCP - Tabela 2'!M$11,'PCP - Tabela 1'!M1542,IF('Relatório PCP - Tabela 3'!F$6='PCP - Tabela 2'!Q$11,'PCP - Tabela 1'!N1542,""))))</f>
        <v>0</v>
      </c>
      <c r="I1541" s="38"/>
      <c r="J1541" s="602" t="str">
        <f>IF(I1541=0,"",(I1541/('Relatório PCP - Tabela 3'!P$328*'Relatório PCP - Tabela 3'!Q$328))*1000)</f>
        <v/>
      </c>
      <c r="K1541" s="602"/>
      <c r="L1541" s="173">
        <f>IF('Relatório PCP - Tabela 3'!F$6='PCP - Tabela 2'!E$11,'PCP - Tabela 1'!F1581,IF('Relatório PCP - Tabela 3'!F$6='PCP - Tabela 2'!I$11,'PCP - Tabela 1'!G1581,IF('Relatório PCP - Tabela 3'!F$6='PCP - Tabela 2'!M$11,'PCP - Tabela 1'!H1581,IF('Relatório PCP - Tabela 3'!F$6='PCP - Tabela 2'!Q$11,'PCP - Tabela 1'!I1581,""))))</f>
        <v>0</v>
      </c>
      <c r="M1541" s="189"/>
      <c r="N1541" s="189"/>
      <c r="O1541" s="189"/>
      <c r="P1541" s="189"/>
      <c r="Q1541" s="190">
        <f t="shared" si="90"/>
        <v>0</v>
      </c>
      <c r="R1541" s="190"/>
    </row>
    <row r="1542" spans="1:18" ht="13.35" customHeight="1" x14ac:dyDescent="0.2">
      <c r="A1542" s="36">
        <v>8</v>
      </c>
      <c r="B1542" s="587" t="s">
        <v>69</v>
      </c>
      <c r="C1542" s="587"/>
      <c r="D1542" s="587"/>
      <c r="E1542" s="587"/>
      <c r="F1542" s="38"/>
      <c r="G1542" s="172" t="str">
        <f>IF(F1542=0,"",(F1542/('Relatório PCP - Tabela 3'!P$309*'Relatório PCP - Tabela 3'!Q$309))*1000)</f>
        <v/>
      </c>
      <c r="H1542" s="173">
        <f>IF('Relatório PCP - Tabela 3'!F$6='PCP - Tabela 2'!E$11,'PCP - Tabela 1'!K1543,IF('Relatório PCP - Tabela 3'!F$6='PCP - Tabela 2'!I$11,'PCP - Tabela 1'!L1543,IF('Relatório PCP - Tabela 3'!F$6='PCP - Tabela 2'!M$11,'PCP - Tabela 1'!M1543,IF('Relatório PCP - Tabela 3'!F$6='PCP - Tabela 2'!Q$11,'PCP - Tabela 1'!N1543,""))))</f>
        <v>0</v>
      </c>
      <c r="I1542" s="38"/>
      <c r="J1542" s="602" t="str">
        <f>IF(I1542=0,"",(I1542/('Relatório PCP - Tabela 3'!P$328*'Relatório PCP - Tabela 3'!Q$328))*1000)</f>
        <v/>
      </c>
      <c r="K1542" s="602"/>
      <c r="L1542" s="173">
        <f>IF('Relatório PCP - Tabela 3'!F$6='PCP - Tabela 2'!E$11,'PCP - Tabela 1'!F1582,IF('Relatório PCP - Tabela 3'!F$6='PCP - Tabela 2'!I$11,'PCP - Tabela 1'!G1582,IF('Relatório PCP - Tabela 3'!F$6='PCP - Tabela 2'!M$11,'PCP - Tabela 1'!H1582,IF('Relatório PCP - Tabela 3'!F$6='PCP - Tabela 2'!Q$11,'PCP - Tabela 1'!I1582,""))))</f>
        <v>0</v>
      </c>
      <c r="M1542" s="189"/>
      <c r="N1542" s="189"/>
      <c r="O1542" s="189"/>
      <c r="P1542" s="189"/>
      <c r="Q1542" s="190">
        <f t="shared" si="90"/>
        <v>0</v>
      </c>
      <c r="R1542" s="190"/>
    </row>
    <row r="1543" spans="1:18" ht="13.35" customHeight="1" x14ac:dyDescent="0.2">
      <c r="A1543" s="36">
        <v>9</v>
      </c>
      <c r="B1543" s="587" t="s">
        <v>71</v>
      </c>
      <c r="C1543" s="587"/>
      <c r="D1543" s="587"/>
      <c r="E1543" s="587"/>
      <c r="F1543" s="38"/>
      <c r="G1543" s="172" t="str">
        <f>IF(F1543=0,"",(F1543/('Relatório PCP - Tabela 3'!P$309*'Relatório PCP - Tabela 3'!Q$309))*1000)</f>
        <v/>
      </c>
      <c r="H1543" s="173">
        <f>IF('Relatório PCP - Tabela 3'!F$6='PCP - Tabela 2'!E$11,'PCP - Tabela 1'!K1544,IF('Relatório PCP - Tabela 3'!F$6='PCP - Tabela 2'!I$11,'PCP - Tabela 1'!L1544,IF('Relatório PCP - Tabela 3'!F$6='PCP - Tabela 2'!M$11,'PCP - Tabela 1'!M1544,IF('Relatório PCP - Tabela 3'!F$6='PCP - Tabela 2'!Q$11,'PCP - Tabela 1'!N1544,""))))</f>
        <v>0</v>
      </c>
      <c r="I1543" s="38"/>
      <c r="J1543" s="602" t="str">
        <f>IF(I1543=0,"",(I1543/('Relatório PCP - Tabela 3'!P$328*'Relatório PCP - Tabela 3'!Q$328))*1000)</f>
        <v/>
      </c>
      <c r="K1543" s="602"/>
      <c r="L1543" s="173">
        <f>IF('Relatório PCP - Tabela 3'!F$6='PCP - Tabela 2'!E$11,'PCP - Tabela 1'!F1583,IF('Relatório PCP - Tabela 3'!F$6='PCP - Tabela 2'!I$11,'PCP - Tabela 1'!G1583,IF('Relatório PCP - Tabela 3'!F$6='PCP - Tabela 2'!M$11,'PCP - Tabela 1'!H1583,IF('Relatório PCP - Tabela 3'!F$6='PCP - Tabela 2'!Q$11,'PCP - Tabela 1'!I1583,""))))</f>
        <v>0</v>
      </c>
      <c r="M1543" s="189"/>
      <c r="N1543" s="189"/>
      <c r="O1543" s="189"/>
      <c r="P1543" s="189"/>
      <c r="Q1543" s="190">
        <f t="shared" si="90"/>
        <v>0</v>
      </c>
      <c r="R1543" s="190"/>
    </row>
    <row r="1544" spans="1:18" ht="13.35" customHeight="1" x14ac:dyDescent="0.2">
      <c r="A1544" s="36">
        <v>10</v>
      </c>
      <c r="B1544" s="587" t="s">
        <v>73</v>
      </c>
      <c r="C1544" s="587"/>
      <c r="D1544" s="587"/>
      <c r="E1544" s="587"/>
      <c r="F1544" s="38"/>
      <c r="G1544" s="172" t="str">
        <f>IF(F1544=0,"",(F1544/('Relatório PCP - Tabela 3'!P$309*'Relatório PCP - Tabela 3'!Q$309))*1000)</f>
        <v/>
      </c>
      <c r="H1544" s="173">
        <f>IF('Relatório PCP - Tabela 3'!F$6='PCP - Tabela 2'!E$11,'PCP - Tabela 1'!K1545,IF('Relatório PCP - Tabela 3'!F$6='PCP - Tabela 2'!I$11,'PCP - Tabela 1'!L1545,IF('Relatório PCP - Tabela 3'!F$6='PCP - Tabela 2'!M$11,'PCP - Tabela 1'!M1545,IF('Relatório PCP - Tabela 3'!F$6='PCP - Tabela 2'!Q$11,'PCP - Tabela 1'!N1545,""))))</f>
        <v>0</v>
      </c>
      <c r="I1544" s="38"/>
      <c r="J1544" s="602" t="str">
        <f>IF(I1544=0,"",(I1544/('Relatório PCP - Tabela 3'!P$328*'Relatório PCP - Tabela 3'!Q$328))*1000)</f>
        <v/>
      </c>
      <c r="K1544" s="602"/>
      <c r="L1544" s="173">
        <f>IF('Relatório PCP - Tabela 3'!F$6='PCP - Tabela 2'!E$11,'PCP - Tabela 1'!F1584,IF('Relatório PCP - Tabela 3'!F$6='PCP - Tabela 2'!I$11,'PCP - Tabela 1'!G1584,IF('Relatório PCP - Tabela 3'!F$6='PCP - Tabela 2'!M$11,'PCP - Tabela 1'!H1584,IF('Relatório PCP - Tabela 3'!F$6='PCP - Tabela 2'!Q$11,'PCP - Tabela 1'!I1584,""))))</f>
        <v>0</v>
      </c>
      <c r="M1544" s="189"/>
      <c r="N1544" s="189"/>
      <c r="O1544" s="189"/>
      <c r="P1544" s="189"/>
      <c r="Q1544" s="190">
        <f t="shared" si="90"/>
        <v>0</v>
      </c>
      <c r="R1544" s="190"/>
    </row>
    <row r="1545" spans="1:18" ht="13.35" customHeight="1" x14ac:dyDescent="0.2">
      <c r="A1545" s="36">
        <v>11</v>
      </c>
      <c r="B1545" s="587" t="s">
        <v>75</v>
      </c>
      <c r="C1545" s="587"/>
      <c r="D1545" s="587"/>
      <c r="E1545" s="587"/>
      <c r="F1545" s="38"/>
      <c r="G1545" s="172" t="str">
        <f>IF(F1545=0,"",(F1545/('Relatório PCP - Tabela 3'!P$309*'Relatório PCP - Tabela 3'!Q$309))*1000)</f>
        <v/>
      </c>
      <c r="H1545" s="173">
        <f>IF('Relatório PCP - Tabela 3'!F$6='PCP - Tabela 2'!E$11,'PCP - Tabela 1'!K1546,IF('Relatório PCP - Tabela 3'!F$6='PCP - Tabela 2'!I$11,'PCP - Tabela 1'!L1546,IF('Relatório PCP - Tabela 3'!F$6='PCP - Tabela 2'!M$11,'PCP - Tabela 1'!M1546,IF('Relatório PCP - Tabela 3'!F$6='PCP - Tabela 2'!Q$11,'PCP - Tabela 1'!N1546,""))))</f>
        <v>0</v>
      </c>
      <c r="I1545" s="38"/>
      <c r="J1545" s="602" t="str">
        <f>IF(I1545=0,"",(I1545/('Relatório PCP - Tabela 3'!P$328*'Relatório PCP - Tabela 3'!Q$328))*1000)</f>
        <v/>
      </c>
      <c r="K1545" s="602"/>
      <c r="L1545" s="173">
        <f>IF('Relatório PCP - Tabela 3'!F$6='PCP - Tabela 2'!E$11,'PCP - Tabela 1'!F1585,IF('Relatório PCP - Tabela 3'!F$6='PCP - Tabela 2'!I$11,'PCP - Tabela 1'!G1585,IF('Relatório PCP - Tabela 3'!F$6='PCP - Tabela 2'!M$11,'PCP - Tabela 1'!H1585,IF('Relatório PCP - Tabela 3'!F$6='PCP - Tabela 2'!Q$11,'PCP - Tabela 1'!I1585,""))))</f>
        <v>0</v>
      </c>
      <c r="M1545" s="189"/>
      <c r="N1545" s="189"/>
      <c r="O1545" s="189"/>
      <c r="P1545" s="189"/>
      <c r="Q1545" s="190">
        <f t="shared" si="90"/>
        <v>0</v>
      </c>
      <c r="R1545" s="190"/>
    </row>
    <row r="1546" spans="1:18" ht="13.35" customHeight="1" x14ac:dyDescent="0.2">
      <c r="A1546" s="36">
        <v>12</v>
      </c>
      <c r="B1546" s="587" t="s">
        <v>77</v>
      </c>
      <c r="C1546" s="587"/>
      <c r="D1546" s="587"/>
      <c r="E1546" s="587"/>
      <c r="F1546" s="38"/>
      <c r="G1546" s="172" t="str">
        <f>IF(F1546=0,"",(F1546/('Relatório PCP - Tabela 3'!P$309*'Relatório PCP - Tabela 3'!Q$309))*1000)</f>
        <v/>
      </c>
      <c r="H1546" s="173">
        <f>IF('Relatório PCP - Tabela 3'!F$6='PCP - Tabela 2'!E$11,'PCP - Tabela 1'!K1547,IF('Relatório PCP - Tabela 3'!F$6='PCP - Tabela 2'!I$11,'PCP - Tabela 1'!L1547,IF('Relatório PCP - Tabela 3'!F$6='PCP - Tabela 2'!M$11,'PCP - Tabela 1'!M1547,IF('Relatório PCP - Tabela 3'!F$6='PCP - Tabela 2'!Q$11,'PCP - Tabela 1'!N1547,""))))</f>
        <v>0</v>
      </c>
      <c r="I1546" s="38"/>
      <c r="J1546" s="602" t="str">
        <f>IF(I1546=0,"",(I1546/('Relatório PCP - Tabela 3'!P$328*'Relatório PCP - Tabela 3'!Q$328))*1000)</f>
        <v/>
      </c>
      <c r="K1546" s="602"/>
      <c r="L1546" s="173">
        <f>IF('Relatório PCP - Tabela 3'!F$6='PCP - Tabela 2'!E$11,'PCP - Tabela 1'!F1586,IF('Relatório PCP - Tabela 3'!F$6='PCP - Tabela 2'!I$11,'PCP - Tabela 1'!G1586,IF('Relatório PCP - Tabela 3'!F$6='PCP - Tabela 2'!M$11,'PCP - Tabela 1'!H1586,IF('Relatório PCP - Tabela 3'!F$6='PCP - Tabela 2'!Q$11,'PCP - Tabela 1'!I1586,""))))</f>
        <v>0</v>
      </c>
      <c r="M1546" s="189"/>
      <c r="N1546" s="189"/>
      <c r="O1546" s="189"/>
      <c r="P1546" s="189"/>
      <c r="Q1546" s="190">
        <f t="shared" si="90"/>
        <v>0</v>
      </c>
      <c r="R1546" s="190"/>
    </row>
    <row r="1547" spans="1:18" ht="13.35" customHeight="1" x14ac:dyDescent="0.2">
      <c r="A1547" s="36">
        <v>13</v>
      </c>
      <c r="B1547" s="587" t="s">
        <v>79</v>
      </c>
      <c r="C1547" s="587"/>
      <c r="D1547" s="587"/>
      <c r="E1547" s="587"/>
      <c r="F1547" s="38"/>
      <c r="G1547" s="172" t="str">
        <f>IF(F1547=0,"",(F1547/('Relatório PCP - Tabela 3'!P$309*'Relatório PCP - Tabela 3'!Q$309))*1000)</f>
        <v/>
      </c>
      <c r="H1547" s="173">
        <f>IF('Relatório PCP - Tabela 3'!F$6='PCP - Tabela 2'!E$11,'PCP - Tabela 1'!K1548,IF('Relatório PCP - Tabela 3'!F$6='PCP - Tabela 2'!I$11,'PCP - Tabela 1'!L1548,IF('Relatório PCP - Tabela 3'!F$6='PCP - Tabela 2'!M$11,'PCP - Tabela 1'!M1548,IF('Relatório PCP - Tabela 3'!F$6='PCP - Tabela 2'!Q$11,'PCP - Tabela 1'!N1548,""))))</f>
        <v>0</v>
      </c>
      <c r="I1547" s="38"/>
      <c r="J1547" s="602" t="str">
        <f>IF(I1547=0,"",(I1547/('Relatório PCP - Tabela 3'!P$328*'Relatório PCP - Tabela 3'!Q$328))*1000)</f>
        <v/>
      </c>
      <c r="K1547" s="602"/>
      <c r="L1547" s="173">
        <f>IF('Relatório PCP - Tabela 3'!F$6='PCP - Tabela 2'!E$11,'PCP - Tabela 1'!F1587,IF('Relatório PCP - Tabela 3'!F$6='PCP - Tabela 2'!I$11,'PCP - Tabela 1'!G1587,IF('Relatório PCP - Tabela 3'!F$6='PCP - Tabela 2'!M$11,'PCP - Tabela 1'!H1587,IF('Relatório PCP - Tabela 3'!F$6='PCP - Tabela 2'!Q$11,'PCP - Tabela 1'!I1587,""))))</f>
        <v>0</v>
      </c>
      <c r="M1547" s="189"/>
      <c r="N1547" s="189"/>
      <c r="O1547" s="189"/>
      <c r="P1547" s="189"/>
      <c r="Q1547" s="190">
        <f t="shared" si="90"/>
        <v>0</v>
      </c>
      <c r="R1547" s="190"/>
    </row>
    <row r="1548" spans="1:18" ht="13.35" customHeight="1" x14ac:dyDescent="0.2">
      <c r="A1548" s="36">
        <v>14</v>
      </c>
      <c r="B1548" s="587" t="s">
        <v>81</v>
      </c>
      <c r="C1548" s="587"/>
      <c r="D1548" s="587"/>
      <c r="E1548" s="587"/>
      <c r="F1548" s="38"/>
      <c r="G1548" s="172" t="str">
        <f>IF(F1548=0,"",(F1548/('Relatório PCP - Tabela 3'!P$309*'Relatório PCP - Tabela 3'!Q$309))*1000)</f>
        <v/>
      </c>
      <c r="H1548" s="173">
        <f>IF('Relatório PCP - Tabela 3'!F$6='PCP - Tabela 2'!E$11,'PCP - Tabela 1'!K1549,IF('Relatório PCP - Tabela 3'!F$6='PCP - Tabela 2'!I$11,'PCP - Tabela 1'!L1549,IF('Relatório PCP - Tabela 3'!F$6='PCP - Tabela 2'!M$11,'PCP - Tabela 1'!M1549,IF('Relatório PCP - Tabela 3'!F$6='PCP - Tabela 2'!Q$11,'PCP - Tabela 1'!N1549,""))))</f>
        <v>0</v>
      </c>
      <c r="I1548" s="38"/>
      <c r="J1548" s="602" t="str">
        <f>IF(I1548=0,"",(I1548/('Relatório PCP - Tabela 3'!P$328*'Relatório PCP - Tabela 3'!Q$328))*1000)</f>
        <v/>
      </c>
      <c r="K1548" s="602"/>
      <c r="L1548" s="173">
        <f>IF('Relatório PCP - Tabela 3'!F$6='PCP - Tabela 2'!E$11,'PCP - Tabela 1'!F1588,IF('Relatório PCP - Tabela 3'!F$6='PCP - Tabela 2'!I$11,'PCP - Tabela 1'!G1588,IF('Relatório PCP - Tabela 3'!F$6='PCP - Tabela 2'!M$11,'PCP - Tabela 1'!H1588,IF('Relatório PCP - Tabela 3'!F$6='PCP - Tabela 2'!Q$11,'PCP - Tabela 1'!I1588,""))))</f>
        <v>0</v>
      </c>
      <c r="M1548" s="189"/>
      <c r="N1548" s="189"/>
      <c r="O1548" s="189"/>
      <c r="P1548" s="189"/>
      <c r="Q1548" s="190">
        <f t="shared" si="90"/>
        <v>0</v>
      </c>
      <c r="R1548" s="190"/>
    </row>
    <row r="1549" spans="1:18" ht="13.35" customHeight="1" x14ac:dyDescent="0.2">
      <c r="A1549" s="36">
        <v>15</v>
      </c>
      <c r="B1549" s="587" t="s">
        <v>83</v>
      </c>
      <c r="C1549" s="587"/>
      <c r="D1549" s="587"/>
      <c r="E1549" s="587"/>
      <c r="F1549" s="38"/>
      <c r="G1549" s="172" t="str">
        <f>IF(F1549=0,"",(F1549/('Relatório PCP - Tabela 3'!P$309*'Relatório PCP - Tabela 3'!Q$309))*1000)</f>
        <v/>
      </c>
      <c r="H1549" s="173">
        <f>IF('Relatório PCP - Tabela 3'!F$6='PCP - Tabela 2'!E$11,'PCP - Tabela 1'!K1550,IF('Relatório PCP - Tabela 3'!F$6='PCP - Tabela 2'!I$11,'PCP - Tabela 1'!L1550,IF('Relatório PCP - Tabela 3'!F$6='PCP - Tabela 2'!M$11,'PCP - Tabela 1'!M1550,IF('Relatório PCP - Tabela 3'!F$6='PCP - Tabela 2'!Q$11,'PCP - Tabela 1'!N1550,""))))</f>
        <v>0</v>
      </c>
      <c r="I1549" s="38"/>
      <c r="J1549" s="602" t="str">
        <f>IF(I1549=0,"",(I1549/('Relatório PCP - Tabela 3'!P$328*'Relatório PCP - Tabela 3'!Q$328))*1000)</f>
        <v/>
      </c>
      <c r="K1549" s="602"/>
      <c r="L1549" s="173">
        <f>IF('Relatório PCP - Tabela 3'!F$6='PCP - Tabela 2'!E$11,'PCP - Tabela 1'!F1589,IF('Relatório PCP - Tabela 3'!F$6='PCP - Tabela 2'!I$11,'PCP - Tabela 1'!G1589,IF('Relatório PCP - Tabela 3'!F$6='PCP - Tabela 2'!M$11,'PCP - Tabela 1'!H1589,IF('Relatório PCP - Tabela 3'!F$6='PCP - Tabela 2'!Q$11,'PCP - Tabela 1'!I1589,""))))</f>
        <v>0</v>
      </c>
      <c r="M1549" s="189"/>
      <c r="N1549" s="189"/>
      <c r="O1549" s="189"/>
      <c r="P1549" s="189"/>
      <c r="Q1549" s="190">
        <f t="shared" si="90"/>
        <v>0</v>
      </c>
      <c r="R1549" s="190"/>
    </row>
    <row r="1550" spans="1:18" ht="13.35" customHeight="1" x14ac:dyDescent="0.2">
      <c r="A1550" s="36">
        <v>16</v>
      </c>
      <c r="B1550" s="587" t="s">
        <v>85</v>
      </c>
      <c r="C1550" s="587"/>
      <c r="D1550" s="587"/>
      <c r="E1550" s="587"/>
      <c r="F1550" s="38"/>
      <c r="G1550" s="172" t="str">
        <f>IF(F1550=0,"",(F1550/('Relatório PCP - Tabela 3'!P$309*'Relatório PCP - Tabela 3'!Q$309))*1000)</f>
        <v/>
      </c>
      <c r="H1550" s="173">
        <f>IF('Relatório PCP - Tabela 3'!F$6='PCP - Tabela 2'!E$11,'PCP - Tabela 1'!K1551,IF('Relatório PCP - Tabela 3'!F$6='PCP - Tabela 2'!I$11,'PCP - Tabela 1'!L1551,IF('Relatório PCP - Tabela 3'!F$6='PCP - Tabela 2'!M$11,'PCP - Tabela 1'!M1551,IF('Relatório PCP - Tabela 3'!F$6='PCP - Tabela 2'!Q$11,'PCP - Tabela 1'!N1551,""))))</f>
        <v>0</v>
      </c>
      <c r="I1550" s="38"/>
      <c r="J1550" s="602" t="str">
        <f>IF(I1550=0,"",(I1550/('Relatório PCP - Tabela 3'!P$328*'Relatório PCP - Tabela 3'!Q$328))*1000)</f>
        <v/>
      </c>
      <c r="K1550" s="602"/>
      <c r="L1550" s="173">
        <f>IF('Relatório PCP - Tabela 3'!F$6='PCP - Tabela 2'!E$11,'PCP - Tabela 1'!F1590,IF('Relatório PCP - Tabela 3'!F$6='PCP - Tabela 2'!I$11,'PCP - Tabela 1'!G1590,IF('Relatório PCP - Tabela 3'!F$6='PCP - Tabela 2'!M$11,'PCP - Tabela 1'!H1590,IF('Relatório PCP - Tabela 3'!F$6='PCP - Tabela 2'!Q$11,'PCP - Tabela 1'!I1590,""))))</f>
        <v>0</v>
      </c>
      <c r="M1550" s="189"/>
      <c r="N1550" s="189"/>
      <c r="O1550" s="189"/>
      <c r="P1550" s="189"/>
      <c r="Q1550" s="190">
        <f t="shared" si="90"/>
        <v>0</v>
      </c>
      <c r="R1550" s="190"/>
    </row>
    <row r="1551" spans="1:18" ht="13.35" customHeight="1" x14ac:dyDescent="0.2">
      <c r="A1551" s="36">
        <v>17</v>
      </c>
      <c r="B1551" s="587" t="s">
        <v>87</v>
      </c>
      <c r="C1551" s="587"/>
      <c r="D1551" s="587"/>
      <c r="E1551" s="587"/>
      <c r="F1551" s="38"/>
      <c r="G1551" s="172" t="str">
        <f>IF(F1551=0,"",(F1551/('Relatório PCP - Tabela 3'!P$309*'Relatório PCP - Tabela 3'!Q$309))*1000)</f>
        <v/>
      </c>
      <c r="H1551" s="173">
        <f>IF('Relatório PCP - Tabela 3'!F$6='PCP - Tabela 2'!E$11,'PCP - Tabela 1'!K1552,IF('Relatório PCP - Tabela 3'!F$6='PCP - Tabela 2'!I$11,'PCP - Tabela 1'!L1552,IF('Relatório PCP - Tabela 3'!F$6='PCP - Tabela 2'!M$11,'PCP - Tabela 1'!M1552,IF('Relatório PCP - Tabela 3'!F$6='PCP - Tabela 2'!Q$11,'PCP - Tabela 1'!N1552,""))))</f>
        <v>0</v>
      </c>
      <c r="I1551" s="38"/>
      <c r="J1551" s="602" t="str">
        <f>IF(I1551=0,"",(I1551/('Relatório PCP - Tabela 3'!P$328*'Relatório PCP - Tabela 3'!Q$328))*1000)</f>
        <v/>
      </c>
      <c r="K1551" s="602"/>
      <c r="L1551" s="173">
        <f>IF('Relatório PCP - Tabela 3'!F$6='PCP - Tabela 2'!E$11,'PCP - Tabela 1'!F1591,IF('Relatório PCP - Tabela 3'!F$6='PCP - Tabela 2'!I$11,'PCP - Tabela 1'!G1591,IF('Relatório PCP - Tabela 3'!F$6='PCP - Tabela 2'!M$11,'PCP - Tabela 1'!H1591,IF('Relatório PCP - Tabela 3'!F$6='PCP - Tabela 2'!Q$11,'PCP - Tabela 1'!I1591,""))))</f>
        <v>0</v>
      </c>
      <c r="M1551" s="189"/>
      <c r="N1551" s="189"/>
      <c r="O1551" s="189"/>
      <c r="P1551" s="189"/>
      <c r="Q1551" s="190">
        <f t="shared" si="90"/>
        <v>0</v>
      </c>
      <c r="R1551" s="190"/>
    </row>
    <row r="1552" spans="1:18" ht="13.35" customHeight="1" x14ac:dyDescent="0.2">
      <c r="A1552" s="36">
        <v>18</v>
      </c>
      <c r="B1552" s="499" t="s">
        <v>89</v>
      </c>
      <c r="C1552" s="499"/>
      <c r="D1552" s="499"/>
      <c r="E1552" s="499"/>
      <c r="F1552" s="38"/>
      <c r="G1552" s="172" t="str">
        <f>IF(F1552=0,"",(F1552/('Relatório PCP - Tabela 3'!P$309*'Relatório PCP - Tabela 3'!Q$309))*1000)</f>
        <v/>
      </c>
      <c r="H1552" s="173">
        <f>IF('Relatório PCP - Tabela 3'!F$6='PCP - Tabela 2'!E$11,'PCP - Tabela 1'!K1553,IF('Relatório PCP - Tabela 3'!F$6='PCP - Tabela 2'!I$11,'PCP - Tabela 1'!L1553,IF('Relatório PCP - Tabela 3'!F$6='PCP - Tabela 2'!M$11,'PCP - Tabela 1'!M1553,IF('Relatório PCP - Tabela 3'!F$6='PCP - Tabela 2'!Q$11,'PCP - Tabela 1'!N1553,""))))</f>
        <v>0</v>
      </c>
      <c r="I1552" s="38"/>
      <c r="J1552" s="602" t="str">
        <f>IF(I1552=0,"",(I1552/('Relatório PCP - Tabela 3'!P$328*'Relatório PCP - Tabela 3'!Q$328))*1000)</f>
        <v/>
      </c>
      <c r="K1552" s="602"/>
      <c r="L1552" s="173">
        <f>IF('Relatório PCP - Tabela 3'!F$6='PCP - Tabela 2'!E$11,'PCP - Tabela 1'!F1592,IF('Relatório PCP - Tabela 3'!F$6='PCP - Tabela 2'!I$11,'PCP - Tabela 1'!G1592,IF('Relatório PCP - Tabela 3'!F$6='PCP - Tabela 2'!M$11,'PCP - Tabela 1'!H1592,IF('Relatório PCP - Tabela 3'!F$6='PCP - Tabela 2'!Q$11,'PCP - Tabela 1'!I1592,""))))</f>
        <v>0</v>
      </c>
      <c r="M1552" s="166"/>
      <c r="N1552" s="166"/>
      <c r="O1552" s="166"/>
      <c r="P1552" s="166"/>
      <c r="Q1552" s="190">
        <f t="shared" si="90"/>
        <v>0</v>
      </c>
      <c r="R1552" s="192"/>
    </row>
    <row r="1553" spans="1:18" ht="13.35" customHeight="1" x14ac:dyDescent="0.2">
      <c r="A1553" s="36">
        <v>19</v>
      </c>
      <c r="B1553" s="587" t="s">
        <v>92</v>
      </c>
      <c r="C1553" s="587"/>
      <c r="D1553" s="587"/>
      <c r="E1553" s="587"/>
      <c r="F1553" s="38"/>
      <c r="G1553" s="172" t="str">
        <f>IF(F1553=0,"",(F1553/('Relatório PCP - Tabela 3'!P$309*'Relatório PCP - Tabela 3'!Q$309))*1000)</f>
        <v/>
      </c>
      <c r="H1553" s="173">
        <f>IF('Relatório PCP - Tabela 3'!F$6='PCP - Tabela 2'!E$11,'PCP - Tabela 1'!K1554,IF('Relatório PCP - Tabela 3'!F$6='PCP - Tabela 2'!I$11,'PCP - Tabela 1'!L1554,IF('Relatório PCP - Tabela 3'!F$6='PCP - Tabela 2'!M$11,'PCP - Tabela 1'!M1554,IF('Relatório PCP - Tabela 3'!F$6='PCP - Tabela 2'!Q$11,'PCP - Tabela 1'!N1554,""))))</f>
        <v>0</v>
      </c>
      <c r="I1553" s="38"/>
      <c r="J1553" s="602" t="str">
        <f>IF(I1553=0,"",(I1553/('Relatório PCP - Tabela 3'!P$328*'Relatório PCP - Tabela 3'!Q$328))*1000)</f>
        <v/>
      </c>
      <c r="K1553" s="602"/>
      <c r="L1553" s="173">
        <f>IF('Relatório PCP - Tabela 3'!F$6='PCP - Tabela 2'!E$11,'PCP - Tabela 1'!F1593,IF('Relatório PCP - Tabela 3'!F$6='PCP - Tabela 2'!I$11,'PCP - Tabela 1'!G1593,IF('Relatório PCP - Tabela 3'!F$6='PCP - Tabela 2'!M$11,'PCP - Tabela 1'!H1593,IF('Relatório PCP - Tabela 3'!F$6='PCP - Tabela 2'!Q$11,'PCP - Tabela 1'!I1593,""))))</f>
        <v>0</v>
      </c>
      <c r="M1553" s="189"/>
      <c r="N1553" s="189"/>
      <c r="O1553" s="189"/>
      <c r="P1553" s="189"/>
      <c r="Q1553" s="190">
        <f t="shared" si="90"/>
        <v>0</v>
      </c>
      <c r="R1553" s="190"/>
    </row>
    <row r="1554" spans="1:18" ht="13.35" customHeight="1" x14ac:dyDescent="0.2">
      <c r="A1554" s="44"/>
      <c r="B1554" s="499" t="s">
        <v>220</v>
      </c>
      <c r="C1554" s="499"/>
      <c r="D1554" s="499"/>
      <c r="E1554" s="499"/>
      <c r="F1554" s="178"/>
      <c r="G1554" s="193"/>
      <c r="H1554" s="180"/>
      <c r="I1554" s="178"/>
      <c r="J1554" s="609"/>
      <c r="K1554" s="609"/>
      <c r="L1554" s="201"/>
      <c r="M1554" s="189"/>
      <c r="N1554" s="189"/>
      <c r="O1554" s="189"/>
      <c r="P1554" s="189"/>
      <c r="Q1554" s="190"/>
      <c r="R1554" s="190"/>
    </row>
    <row r="1555" spans="1:18" ht="13.35" customHeight="1" x14ac:dyDescent="0.2">
      <c r="A1555" s="36">
        <v>20</v>
      </c>
      <c r="B1555" s="600" t="str">
        <f>B1517</f>
        <v/>
      </c>
      <c r="C1555" s="600"/>
      <c r="D1555" s="600"/>
      <c r="E1555" s="600"/>
      <c r="F1555" s="38"/>
      <c r="G1555" s="172" t="str">
        <f>IF(F1555=0,"",(F1555/('Relatório PCP - Tabela 3'!P$309*'Relatório PCP - Tabela 3'!Q$309))*1000)</f>
        <v/>
      </c>
      <c r="H1555" s="173">
        <f>IF('Relatório PCP - Tabela 3'!F$6='PCP - Tabela 2'!E$11,'PCP - Tabela 1'!K1556,IF('Relatório PCP - Tabela 3'!F$6='PCP - Tabela 2'!I$11,'PCP - Tabela 1'!L1556,IF('Relatório PCP - Tabela 3'!F$6='PCP - Tabela 2'!M$11,'PCP - Tabela 1'!M1556,IF('Relatório PCP - Tabela 3'!F$6='PCP - Tabela 2'!Q$11,'PCP - Tabela 1'!N1556,""))))</f>
        <v>0</v>
      </c>
      <c r="I1555" s="38"/>
      <c r="J1555" s="602" t="str">
        <f>IF(I1555=0,"",(I1555/('Relatório PCP - Tabela 3'!P$328*'Relatório PCP - Tabela 3'!Q$328))*1000)</f>
        <v/>
      </c>
      <c r="K1555" s="602"/>
      <c r="L1555" s="173">
        <f>IF('Relatório PCP - Tabela 3'!F$6='PCP - Tabela 2'!E$11,'PCP - Tabela 1'!F1595,IF('Relatório PCP - Tabela 3'!F$6='PCP - Tabela 2'!I$11,'PCP - Tabela 1'!G1595,IF('Relatório PCP - Tabela 3'!F$6='PCP - Tabela 2'!M$11,'PCP - Tabela 1'!H1595,IF('Relatório PCP - Tabela 3'!F$6='PCP - Tabela 2'!Q$11,'PCP - Tabela 1'!I1595,""))))</f>
        <v>0</v>
      </c>
      <c r="M1555" s="189"/>
      <c r="N1555" s="189"/>
      <c r="O1555" s="189"/>
      <c r="P1555" s="189"/>
      <c r="Q1555" s="190">
        <f t="shared" ref="Q1555:Q1560" si="91">F1555+I1555</f>
        <v>0</v>
      </c>
      <c r="R1555" s="190"/>
    </row>
    <row r="1556" spans="1:18" ht="13.35" customHeight="1" x14ac:dyDescent="0.2">
      <c r="A1556" s="36">
        <v>21</v>
      </c>
      <c r="B1556" s="564" t="str">
        <f>B1518</f>
        <v/>
      </c>
      <c r="C1556" s="564"/>
      <c r="D1556" s="564"/>
      <c r="E1556" s="564"/>
      <c r="F1556" s="38"/>
      <c r="G1556" s="172" t="str">
        <f>IF(F1556=0,"",(F1556/('Relatório PCP - Tabela 3'!P$309*'Relatório PCP - Tabela 3'!Q$309))*1000)</f>
        <v/>
      </c>
      <c r="H1556" s="173">
        <f>IF('Relatório PCP - Tabela 3'!F$6='PCP - Tabela 2'!E$11,'PCP - Tabela 1'!K1557,IF('Relatório PCP - Tabela 3'!F$6='PCP - Tabela 2'!I$11,'PCP - Tabela 1'!L1557,IF('Relatório PCP - Tabela 3'!F$6='PCP - Tabela 2'!M$11,'PCP - Tabela 1'!M1557,IF('Relatório PCP - Tabela 3'!F$6='PCP - Tabela 2'!Q$11,'PCP - Tabela 1'!N1557,""))))</f>
        <v>0</v>
      </c>
      <c r="I1556" s="38"/>
      <c r="J1556" s="602" t="str">
        <f>IF(I1556=0,"",(I1556/('Relatório PCP - Tabela 3'!P$328*'Relatório PCP - Tabela 3'!Q$328))*1000)</f>
        <v/>
      </c>
      <c r="K1556" s="602"/>
      <c r="L1556" s="173">
        <f>IF('Relatório PCP - Tabela 3'!F$6='PCP - Tabela 2'!E$11,'PCP - Tabela 1'!F1596,IF('Relatório PCP - Tabela 3'!F$6='PCP - Tabela 2'!I$11,'PCP - Tabela 1'!G1596,IF('Relatório PCP - Tabela 3'!F$6='PCP - Tabela 2'!M$11,'PCP - Tabela 1'!H1596,IF('Relatório PCP - Tabela 3'!F$6='PCP - Tabela 2'!Q$11,'PCP - Tabela 1'!I1596,""))))</f>
        <v>0</v>
      </c>
      <c r="M1556" s="189"/>
      <c r="N1556" s="189"/>
      <c r="O1556" s="189"/>
      <c r="P1556" s="189"/>
      <c r="Q1556" s="190">
        <f t="shared" si="91"/>
        <v>0</v>
      </c>
      <c r="R1556" s="190"/>
    </row>
    <row r="1557" spans="1:18" ht="13.35" customHeight="1" x14ac:dyDescent="0.2">
      <c r="A1557" s="36">
        <v>22</v>
      </c>
      <c r="B1557" s="600" t="str">
        <f>B1519</f>
        <v/>
      </c>
      <c r="C1557" s="600"/>
      <c r="D1557" s="600"/>
      <c r="E1557" s="600"/>
      <c r="F1557" s="38"/>
      <c r="G1557" s="172" t="str">
        <f>IF(F1557=0,"",(F1557/('Relatório PCP - Tabela 3'!P$309*'Relatório PCP - Tabela 3'!Q$309))*1000)</f>
        <v/>
      </c>
      <c r="H1557" s="173">
        <f>IF('Relatório PCP - Tabela 3'!F$6='PCP - Tabela 2'!E$11,'PCP - Tabela 1'!K1558,IF('Relatório PCP - Tabela 3'!F$6='PCP - Tabela 2'!I$11,'PCP - Tabela 1'!L1558,IF('Relatório PCP - Tabela 3'!F$6='PCP - Tabela 2'!M$11,'PCP - Tabela 1'!M1558,IF('Relatório PCP - Tabela 3'!F$6='PCP - Tabela 2'!Q$11,'PCP - Tabela 1'!N1558,""))))</f>
        <v>0</v>
      </c>
      <c r="I1557" s="38"/>
      <c r="J1557" s="602" t="str">
        <f>IF(I1557=0,"",(I1557/('Relatório PCP - Tabela 3'!P$328*'Relatório PCP - Tabela 3'!Q$328))*1000)</f>
        <v/>
      </c>
      <c r="K1557" s="602"/>
      <c r="L1557" s="173">
        <f>IF('Relatório PCP - Tabela 3'!F$6='PCP - Tabela 2'!E$11,'PCP - Tabela 1'!F1597,IF('Relatório PCP - Tabela 3'!F$6='PCP - Tabela 2'!I$11,'PCP - Tabela 1'!G1597,IF('Relatório PCP - Tabela 3'!F$6='PCP - Tabela 2'!M$11,'PCP - Tabela 1'!H1597,IF('Relatório PCP - Tabela 3'!F$6='PCP - Tabela 2'!Q$11,'PCP - Tabela 1'!I1597,""))))</f>
        <v>0</v>
      </c>
      <c r="M1557" s="4"/>
      <c r="N1557" s="4"/>
      <c r="O1557" s="4"/>
      <c r="P1557" s="4"/>
      <c r="Q1557" s="190">
        <f t="shared" si="91"/>
        <v>0</v>
      </c>
    </row>
    <row r="1558" spans="1:18" ht="13.35" customHeight="1" x14ac:dyDescent="0.2">
      <c r="A1558" s="36">
        <v>23</v>
      </c>
      <c r="B1558" s="600" t="str">
        <f>B1520</f>
        <v/>
      </c>
      <c r="C1558" s="600"/>
      <c r="D1558" s="600"/>
      <c r="E1558" s="600"/>
      <c r="F1558" s="38"/>
      <c r="G1558" s="172" t="str">
        <f>IF(F1558=0,"",(F1558/('Relatório PCP - Tabela 3'!P$309*'Relatório PCP - Tabela 3'!Q$309))*1000)</f>
        <v/>
      </c>
      <c r="H1558" s="173">
        <f>IF('Relatório PCP - Tabela 3'!F$6='PCP - Tabela 2'!E$11,'PCP - Tabela 1'!K1559,IF('Relatório PCP - Tabela 3'!F$6='PCP - Tabela 2'!I$11,'PCP - Tabela 1'!L1559,IF('Relatório PCP - Tabela 3'!F$6='PCP - Tabela 2'!M$11,'PCP - Tabela 1'!M1559,IF('Relatório PCP - Tabela 3'!F$6='PCP - Tabela 2'!Q$11,'PCP - Tabela 1'!N1559,""))))</f>
        <v>0</v>
      </c>
      <c r="I1558" s="38"/>
      <c r="J1558" s="602" t="str">
        <f>IF(I1558=0,"",(I1558/('Relatório PCP - Tabela 3'!P$328*'Relatório PCP - Tabela 3'!Q$328))*1000)</f>
        <v/>
      </c>
      <c r="K1558" s="602"/>
      <c r="L1558" s="173">
        <f>IF('Relatório PCP - Tabela 3'!F$6='PCP - Tabela 2'!E$11,'PCP - Tabela 1'!F1598,IF('Relatório PCP - Tabela 3'!F$6='PCP - Tabela 2'!I$11,'PCP - Tabela 1'!G1598,IF('Relatório PCP - Tabela 3'!F$6='PCP - Tabela 2'!M$11,'PCP - Tabela 1'!H1598,IF('Relatório PCP - Tabela 3'!F$6='PCP - Tabela 2'!Q$11,'PCP - Tabela 1'!I1598,""))))</f>
        <v>0</v>
      </c>
      <c r="M1558" s="4"/>
      <c r="N1558" s="4"/>
      <c r="O1558" s="4"/>
      <c r="P1558" s="4"/>
      <c r="Q1558" s="190">
        <f t="shared" si="91"/>
        <v>0</v>
      </c>
    </row>
    <row r="1559" spans="1:18" ht="13.35" customHeight="1" x14ac:dyDescent="0.2">
      <c r="A1559" s="36">
        <v>24</v>
      </c>
      <c r="B1559" s="564" t="str">
        <f>B1521</f>
        <v/>
      </c>
      <c r="C1559" s="564"/>
      <c r="D1559" s="564"/>
      <c r="E1559" s="564"/>
      <c r="F1559" s="38"/>
      <c r="G1559" s="172" t="str">
        <f>IF(F1559=0,"",(F1559/('Relatório PCP - Tabela 3'!P$309*'Relatório PCP - Tabela 3'!Q$309))*1000)</f>
        <v/>
      </c>
      <c r="H1559" s="173">
        <f>IF('Relatório PCP - Tabela 3'!F$6='PCP - Tabela 2'!E$11,'PCP - Tabela 1'!K1560,IF('Relatório PCP - Tabela 3'!F$6='PCP - Tabela 2'!I$11,'PCP - Tabela 1'!L1560,IF('Relatório PCP - Tabela 3'!F$6='PCP - Tabela 2'!M$11,'PCP - Tabela 1'!M1560,IF('Relatório PCP - Tabela 3'!F$6='PCP - Tabela 2'!Q$11,'PCP - Tabela 1'!N1560,""))))</f>
        <v>0</v>
      </c>
      <c r="I1559" s="38"/>
      <c r="J1559" s="602" t="str">
        <f>IF(I1559=0,"",(I1559/('Relatório PCP - Tabela 3'!P$328*'Relatório PCP - Tabela 3'!Q$328))*1000)</f>
        <v/>
      </c>
      <c r="K1559" s="602"/>
      <c r="L1559" s="173">
        <f>IF('Relatório PCP - Tabela 3'!F$6='PCP - Tabela 2'!E$11,'PCP - Tabela 1'!F1599,IF('Relatório PCP - Tabela 3'!F$6='PCP - Tabela 2'!I$11,'PCP - Tabela 1'!G1599,IF('Relatório PCP - Tabela 3'!F$6='PCP - Tabela 2'!M$11,'PCP - Tabela 1'!H1599,IF('Relatório PCP - Tabela 3'!F$6='PCP - Tabela 2'!Q$11,'PCP - Tabela 1'!I1599,""))))</f>
        <v>0</v>
      </c>
      <c r="M1559" s="4"/>
      <c r="N1559" s="4"/>
      <c r="O1559" s="4"/>
      <c r="P1559" s="4"/>
      <c r="Q1559" s="190">
        <f t="shared" si="91"/>
        <v>0</v>
      </c>
    </row>
    <row r="1560" spans="1:18" ht="6" customHeight="1" x14ac:dyDescent="0.2">
      <c r="A1560" s="32"/>
      <c r="B1560" s="35"/>
      <c r="C1560" s="35"/>
      <c r="D1560" s="35"/>
      <c r="E1560" s="35"/>
      <c r="J1560" s="13"/>
      <c r="K1560" s="13"/>
      <c r="O1560" s="13"/>
      <c r="P1560" s="13"/>
      <c r="Q1560" s="190">
        <f t="shared" si="91"/>
        <v>0</v>
      </c>
    </row>
    <row r="1561" spans="1:18" ht="22.5" customHeight="1" x14ac:dyDescent="0.25">
      <c r="A1561" s="497" t="s">
        <v>19</v>
      </c>
      <c r="B1561" s="497"/>
      <c r="C1561" s="497"/>
      <c r="D1561" s="497"/>
      <c r="E1561" s="505" t="str">
        <f>E1523</f>
        <v>3R Petroleum</v>
      </c>
      <c r="F1561" s="505"/>
      <c r="G1561" s="505"/>
      <c r="H1561" s="505"/>
      <c r="I1561" s="505"/>
      <c r="K1561" s="486" t="s">
        <v>21</v>
      </c>
      <c r="L1561" s="486"/>
      <c r="M1561" s="486"/>
      <c r="N1561" s="486"/>
      <c r="O1561" s="486"/>
      <c r="P1561" s="158"/>
    </row>
    <row r="1562" spans="1:18" ht="6" customHeight="1" x14ac:dyDescent="0.2">
      <c r="I1562" s="22"/>
      <c r="K1562" s="22"/>
      <c r="L1562" s="22"/>
      <c r="M1562" s="22"/>
      <c r="N1562" s="22"/>
      <c r="O1562" s="22"/>
      <c r="P1562" s="22"/>
    </row>
    <row r="1563" spans="1:18" ht="16.5" customHeight="1" x14ac:dyDescent="0.2">
      <c r="A1563" s="487" t="s">
        <v>95</v>
      </c>
      <c r="B1563" s="511">
        <f>B1525</f>
        <v>5</v>
      </c>
      <c r="C1563" s="13"/>
      <c r="D1563" s="483" t="s">
        <v>250</v>
      </c>
      <c r="E1563" s="483"/>
      <c r="F1563" s="483"/>
      <c r="G1563" s="483"/>
      <c r="H1563" s="483"/>
      <c r="I1563" s="483"/>
      <c r="K1563" s="586" t="s">
        <v>222</v>
      </c>
      <c r="L1563" s="586"/>
      <c r="M1563" s="586"/>
      <c r="N1563" s="586"/>
      <c r="O1563" s="586"/>
      <c r="P1563" s="159"/>
    </row>
    <row r="1564" spans="1:18" ht="14.25" customHeight="1" x14ac:dyDescent="0.2">
      <c r="A1564" s="487"/>
      <c r="B1564" s="511"/>
      <c r="C1564" s="13"/>
      <c r="D1564" s="483" t="s">
        <v>7</v>
      </c>
      <c r="E1564" s="483"/>
      <c r="F1564" s="483"/>
      <c r="G1564" s="483" t="s">
        <v>8</v>
      </c>
      <c r="H1564" s="483"/>
      <c r="I1564" s="483"/>
    </row>
    <row r="1565" spans="1:18" ht="14.25" customHeight="1" x14ac:dyDescent="0.25">
      <c r="A1565" s="477" t="s">
        <v>4</v>
      </c>
      <c r="B1565" s="477"/>
      <c r="C1565" s="23"/>
      <c r="D1565" s="14" t="s">
        <v>9</v>
      </c>
      <c r="E1565" s="14" t="s">
        <v>10</v>
      </c>
      <c r="F1565" s="14" t="s">
        <v>11</v>
      </c>
      <c r="G1565" s="14" t="s">
        <v>9</v>
      </c>
      <c r="H1565" s="14" t="s">
        <v>10</v>
      </c>
      <c r="I1565" s="14" t="s">
        <v>11</v>
      </c>
      <c r="K1565" s="593" t="s">
        <v>223</v>
      </c>
      <c r="L1565" s="593"/>
      <c r="M1565" s="593"/>
      <c r="N1565" s="593"/>
      <c r="O1565" s="593"/>
      <c r="P1565" s="22"/>
    </row>
    <row r="1566" spans="1:18" ht="13.5" customHeight="1" x14ac:dyDescent="0.2">
      <c r="A1566" s="551">
        <f>A1528</f>
        <v>44986</v>
      </c>
      <c r="B1566" s="551"/>
      <c r="C1566" s="23"/>
      <c r="D1566" s="72">
        <f t="shared" ref="D1566:I1566" si="92">D1528</f>
        <v>2</v>
      </c>
      <c r="E1566" s="72">
        <f t="shared" si="92"/>
        <v>8</v>
      </c>
      <c r="F1566" s="73">
        <f t="shared" si="92"/>
        <v>2022</v>
      </c>
      <c r="G1566" s="72">
        <f t="shared" si="92"/>
        <v>31</v>
      </c>
      <c r="H1566" s="72">
        <f t="shared" si="92"/>
        <v>12</v>
      </c>
      <c r="I1566" s="73">
        <f t="shared" si="92"/>
        <v>2022</v>
      </c>
      <c r="K1566" s="594" t="s">
        <v>25</v>
      </c>
      <c r="L1566" s="594"/>
      <c r="M1566" s="594"/>
      <c r="N1566" s="594"/>
      <c r="O1566" s="594"/>
      <c r="P1566" s="22"/>
      <c r="Q1566" s="14" t="s">
        <v>563</v>
      </c>
    </row>
    <row r="1567" spans="1:18" ht="6" customHeight="1" x14ac:dyDescent="0.2"/>
    <row r="1568" spans="1:18" ht="16.5" customHeight="1" x14ac:dyDescent="0.2">
      <c r="A1568" s="586" t="s">
        <v>522</v>
      </c>
      <c r="B1568" s="586"/>
      <c r="C1568" s="586"/>
      <c r="D1568" s="586"/>
      <c r="E1568" s="586"/>
      <c r="F1568" s="586"/>
      <c r="G1568" s="586"/>
      <c r="H1568" s="586"/>
      <c r="I1568" s="586"/>
      <c r="J1568" s="586"/>
      <c r="K1568" s="586"/>
      <c r="L1568" s="586"/>
      <c r="M1568" s="52"/>
      <c r="N1568" s="52"/>
      <c r="O1568" s="52"/>
      <c r="P1568" s="52"/>
      <c r="Q1568" s="52"/>
    </row>
    <row r="1569" spans="1:18" ht="13.7" customHeight="1" x14ac:dyDescent="0.2">
      <c r="A1569" s="603" t="s">
        <v>31</v>
      </c>
      <c r="B1569" s="502" t="s">
        <v>98</v>
      </c>
      <c r="C1569" s="502"/>
      <c r="D1569" s="502"/>
      <c r="E1569" s="502"/>
      <c r="F1569" s="604" t="str">
        <f>'Relatório PCP - Tabela 3'!A330</f>
        <v/>
      </c>
      <c r="G1569" s="604"/>
      <c r="H1569" s="604"/>
      <c r="I1569" s="604" t="str">
        <f>'Relatório PCP - Tabela 3'!A332</f>
        <v/>
      </c>
      <c r="J1569" s="604"/>
      <c r="K1569" s="604"/>
      <c r="L1569" s="604"/>
      <c r="M1569" s="52"/>
      <c r="N1569" s="52"/>
      <c r="O1569" s="52"/>
      <c r="P1569" s="52"/>
      <c r="Q1569" s="52"/>
    </row>
    <row r="1570" spans="1:18" ht="12.75" customHeight="1" x14ac:dyDescent="0.2">
      <c r="A1570" s="603"/>
      <c r="B1570" s="502"/>
      <c r="C1570" s="502"/>
      <c r="D1570" s="502"/>
      <c r="E1570" s="502"/>
      <c r="F1570" s="182" t="s">
        <v>40</v>
      </c>
      <c r="G1570" s="167" t="s">
        <v>40</v>
      </c>
      <c r="H1570" s="183" t="s">
        <v>523</v>
      </c>
      <c r="I1570" s="182" t="s">
        <v>40</v>
      </c>
      <c r="J1570" s="608" t="s">
        <v>40</v>
      </c>
      <c r="K1570" s="608"/>
      <c r="L1570" s="183" t="s">
        <v>523</v>
      </c>
      <c r="M1570" s="52"/>
      <c r="N1570" s="52"/>
      <c r="O1570" s="52"/>
      <c r="P1570" s="52"/>
      <c r="Q1570" s="52"/>
    </row>
    <row r="1571" spans="1:18" ht="12.75" customHeight="1" x14ac:dyDescent="0.25">
      <c r="A1571" s="603"/>
      <c r="B1571" s="502"/>
      <c r="C1571" s="502"/>
      <c r="D1571" s="502"/>
      <c r="E1571" s="502"/>
      <c r="F1571" s="184" t="s">
        <v>480</v>
      </c>
      <c r="G1571" s="168" t="s">
        <v>499</v>
      </c>
      <c r="H1571" s="185" t="s">
        <v>524</v>
      </c>
      <c r="I1571" s="184" t="s">
        <v>480</v>
      </c>
      <c r="J1571" s="606" t="s">
        <v>499</v>
      </c>
      <c r="K1571" s="606"/>
      <c r="L1571" s="185" t="s">
        <v>524</v>
      </c>
      <c r="M1571" s="52"/>
      <c r="N1571" s="52"/>
      <c r="O1571" s="52"/>
      <c r="P1571" s="52"/>
      <c r="Q1571" s="52"/>
    </row>
    <row r="1572" spans="1:18" ht="13.5" customHeight="1" x14ac:dyDescent="0.25">
      <c r="A1572" s="603"/>
      <c r="B1572" s="502"/>
      <c r="C1572" s="502"/>
      <c r="D1572" s="502"/>
      <c r="E1572" s="502"/>
      <c r="F1572" s="186" t="s">
        <v>481</v>
      </c>
      <c r="G1572" s="187" t="s">
        <v>504</v>
      </c>
      <c r="H1572" s="188" t="s">
        <v>504</v>
      </c>
      <c r="I1572" s="186" t="s">
        <v>481</v>
      </c>
      <c r="J1572" s="607" t="s">
        <v>504</v>
      </c>
      <c r="K1572" s="607"/>
      <c r="L1572" s="188" t="s">
        <v>504</v>
      </c>
      <c r="M1572" s="52"/>
      <c r="N1572" s="52"/>
      <c r="O1572" s="52"/>
      <c r="P1572" s="52"/>
      <c r="Q1572" s="52"/>
    </row>
    <row r="1573" spans="1:18" ht="13.35" customHeight="1" x14ac:dyDescent="0.2">
      <c r="A1573" s="36">
        <v>1</v>
      </c>
      <c r="B1573" s="587" t="s">
        <v>55</v>
      </c>
      <c r="C1573" s="587"/>
      <c r="D1573" s="587"/>
      <c r="E1573" s="587"/>
      <c r="F1573" s="38"/>
      <c r="G1573" s="172" t="str">
        <f>IF(F1573=0,"",(F1573/('Relatório PCP - Tabela 3'!P$330*'Relatório PCP - Tabela 3'!Q$330))*1000)</f>
        <v/>
      </c>
      <c r="H1573" s="173">
        <f>IF('Relatório PCP - Tabela 3'!F$6='PCP - Tabela 2'!E$11,'PCP - Tabela 1'!K1575,IF('Relatório PCP - Tabela 3'!F$6='PCP - Tabela 2'!I$11,'PCP - Tabela 1'!L1575,IF('Relatório PCP - Tabela 3'!F$6='PCP - Tabela 2'!M$11,'PCP - Tabela 1'!M1575,IF('Relatório PCP - Tabela 3'!F$6='PCP - Tabela 2'!Q$11,'PCP - Tabela 1'!N1575,""))))</f>
        <v>0</v>
      </c>
      <c r="I1573" s="38"/>
      <c r="J1573" s="602" t="str">
        <f>IF(I1573=0,"",(I1573/('Relatório PCP - Tabela 3'!P$332*'Relatório PCP - Tabela 3'!Q$332))*1000)</f>
        <v/>
      </c>
      <c r="K1573" s="602"/>
      <c r="L1573" s="173">
        <f>IF('Relatório PCP - Tabela 3'!F$6='PCP - Tabela 2'!E$11,'PCP - Tabela 1'!F1614,IF('Relatório PCP - Tabela 3'!F$6='PCP - Tabela 2'!I$11,'PCP - Tabela 1'!G1614,IF('Relatório PCP - Tabela 3'!F$6='PCP - Tabela 2'!M$11,'PCP - Tabela 1'!H1614,IF('Relatório PCP - Tabela 3'!F$6='PCP - Tabela 2'!Q$11,'PCP - Tabela 1'!I1614,""))))</f>
        <v>0</v>
      </c>
      <c r="M1573" s="189"/>
      <c r="N1573" s="189"/>
      <c r="O1573" s="189"/>
      <c r="P1573" s="189"/>
      <c r="Q1573" s="190">
        <f t="shared" ref="Q1573:Q1591" si="93">F1573+I1573</f>
        <v>0</v>
      </c>
      <c r="R1573" s="190"/>
    </row>
    <row r="1574" spans="1:18" ht="13.35" customHeight="1" x14ac:dyDescent="0.2">
      <c r="A1574" s="36">
        <v>2</v>
      </c>
      <c r="B1574" s="587" t="s">
        <v>57</v>
      </c>
      <c r="C1574" s="587"/>
      <c r="D1574" s="587"/>
      <c r="E1574" s="587"/>
      <c r="F1574" s="38"/>
      <c r="G1574" s="172" t="str">
        <f>IF(F1574=0,"",(F1574/('Relatório PCP - Tabela 3'!P$330*'Relatório PCP - Tabela 3'!Q$330))*1000)</f>
        <v/>
      </c>
      <c r="H1574" s="173">
        <f>IF('Relatório PCP - Tabela 3'!F$6='PCP - Tabela 2'!E$11,'PCP - Tabela 1'!K1576,IF('Relatório PCP - Tabela 3'!F$6='PCP - Tabela 2'!I$11,'PCP - Tabela 1'!L1576,IF('Relatório PCP - Tabela 3'!F$6='PCP - Tabela 2'!M$11,'PCP - Tabela 1'!M1576,IF('Relatório PCP - Tabela 3'!F$6='PCP - Tabela 2'!Q$11,'PCP - Tabela 1'!N1576,""))))</f>
        <v>0</v>
      </c>
      <c r="I1574" s="38"/>
      <c r="J1574" s="602" t="str">
        <f>IF(I1574=0,"",(I1574/('Relatório PCP - Tabela 3'!P$332*'Relatório PCP - Tabela 3'!Q$332))*1000)</f>
        <v/>
      </c>
      <c r="K1574" s="602"/>
      <c r="L1574" s="173">
        <f>IF('Relatório PCP - Tabela 3'!F$6='PCP - Tabela 2'!E$11,'PCP - Tabela 1'!F1615,IF('Relatório PCP - Tabela 3'!F$6='PCP - Tabela 2'!I$11,'PCP - Tabela 1'!G1615,IF('Relatório PCP - Tabela 3'!F$6='PCP - Tabela 2'!M$11,'PCP - Tabela 1'!H1615,IF('Relatório PCP - Tabela 3'!F$6='PCP - Tabela 2'!Q$11,'PCP - Tabela 1'!I1615,""))))</f>
        <v>0</v>
      </c>
      <c r="M1574" s="189"/>
      <c r="N1574" s="189"/>
      <c r="O1574" s="189"/>
      <c r="P1574" s="189"/>
      <c r="Q1574" s="190">
        <f t="shared" si="93"/>
        <v>0</v>
      </c>
      <c r="R1574" s="190"/>
    </row>
    <row r="1575" spans="1:18" ht="13.35" customHeight="1" x14ac:dyDescent="0.2">
      <c r="A1575" s="36">
        <v>3</v>
      </c>
      <c r="B1575" s="587" t="s">
        <v>59</v>
      </c>
      <c r="C1575" s="587"/>
      <c r="D1575" s="587"/>
      <c r="E1575" s="587"/>
      <c r="F1575" s="38"/>
      <c r="G1575" s="172" t="str">
        <f>IF(F1575=0,"",(F1575/('Relatório PCP - Tabela 3'!P$330*'Relatório PCP - Tabela 3'!Q$330))*1000)</f>
        <v/>
      </c>
      <c r="H1575" s="173">
        <f>IF('Relatório PCP - Tabela 3'!F$6='PCP - Tabela 2'!E$11,'PCP - Tabela 1'!K1577,IF('Relatório PCP - Tabela 3'!F$6='PCP - Tabela 2'!I$11,'PCP - Tabela 1'!L1577,IF('Relatório PCP - Tabela 3'!F$6='PCP - Tabela 2'!M$11,'PCP - Tabela 1'!M1577,IF('Relatório PCP - Tabela 3'!F$6='PCP - Tabela 2'!Q$11,'PCP - Tabela 1'!N1577,""))))</f>
        <v>0</v>
      </c>
      <c r="I1575" s="38"/>
      <c r="J1575" s="602" t="str">
        <f>IF(I1575=0,"",(I1575/('Relatório PCP - Tabela 3'!P$332*'Relatório PCP - Tabela 3'!Q$332))*1000)</f>
        <v/>
      </c>
      <c r="K1575" s="602"/>
      <c r="L1575" s="173">
        <f>IF('Relatório PCP - Tabela 3'!F$6='PCP - Tabela 2'!E$11,'PCP - Tabela 1'!F1616,IF('Relatório PCP - Tabela 3'!F$6='PCP - Tabela 2'!I$11,'PCP - Tabela 1'!G1616,IF('Relatório PCP - Tabela 3'!F$6='PCP - Tabela 2'!M$11,'PCP - Tabela 1'!H1616,IF('Relatório PCP - Tabela 3'!F$6='PCP - Tabela 2'!Q$11,'PCP - Tabela 1'!I1616,""))))</f>
        <v>0</v>
      </c>
      <c r="M1575" s="189"/>
      <c r="N1575" s="189"/>
      <c r="O1575" s="189"/>
      <c r="P1575" s="189"/>
      <c r="Q1575" s="190">
        <f t="shared" si="93"/>
        <v>0</v>
      </c>
      <c r="R1575" s="190"/>
    </row>
    <row r="1576" spans="1:18" ht="13.35" customHeight="1" x14ac:dyDescent="0.2">
      <c r="A1576" s="36">
        <v>4</v>
      </c>
      <c r="B1576" s="587" t="s">
        <v>61</v>
      </c>
      <c r="C1576" s="587"/>
      <c r="D1576" s="587"/>
      <c r="E1576" s="587"/>
      <c r="F1576" s="38"/>
      <c r="G1576" s="172" t="str">
        <f>IF(F1576=0,"",(F1576/('Relatório PCP - Tabela 3'!P$330*'Relatório PCP - Tabela 3'!Q$330))*1000)</f>
        <v/>
      </c>
      <c r="H1576" s="173">
        <f>IF('Relatório PCP - Tabela 3'!F$6='PCP - Tabela 2'!E$11,'PCP - Tabela 1'!K1578,IF('Relatório PCP - Tabela 3'!F$6='PCP - Tabela 2'!I$11,'PCP - Tabela 1'!L1578,IF('Relatório PCP - Tabela 3'!F$6='PCP - Tabela 2'!M$11,'PCP - Tabela 1'!M1578,IF('Relatório PCP - Tabela 3'!F$6='PCP - Tabela 2'!Q$11,'PCP - Tabela 1'!N1578,""))))</f>
        <v>0</v>
      </c>
      <c r="I1576" s="38"/>
      <c r="J1576" s="602" t="str">
        <f>IF(I1576=0,"",(I1576/('Relatório PCP - Tabela 3'!P$332*'Relatório PCP - Tabela 3'!Q$332))*1000)</f>
        <v/>
      </c>
      <c r="K1576" s="602"/>
      <c r="L1576" s="173">
        <f>IF('Relatório PCP - Tabela 3'!F$6='PCP - Tabela 2'!E$11,'PCP - Tabela 1'!F1617,IF('Relatório PCP - Tabela 3'!F$6='PCP - Tabela 2'!I$11,'PCP - Tabela 1'!G1617,IF('Relatório PCP - Tabela 3'!F$6='PCP - Tabela 2'!M$11,'PCP - Tabela 1'!H1617,IF('Relatório PCP - Tabela 3'!F$6='PCP - Tabela 2'!Q$11,'PCP - Tabela 1'!I1617,""))))</f>
        <v>0</v>
      </c>
      <c r="M1576" s="189"/>
      <c r="N1576" s="189"/>
      <c r="O1576" s="189"/>
      <c r="P1576" s="189"/>
      <c r="Q1576" s="190">
        <f t="shared" si="93"/>
        <v>0</v>
      </c>
      <c r="R1576" s="190"/>
    </row>
    <row r="1577" spans="1:18" ht="13.35" customHeight="1" x14ac:dyDescent="0.2">
      <c r="A1577" s="36">
        <v>5</v>
      </c>
      <c r="B1577" s="587" t="s">
        <v>63</v>
      </c>
      <c r="C1577" s="587"/>
      <c r="D1577" s="587"/>
      <c r="E1577" s="587"/>
      <c r="F1577" s="38"/>
      <c r="G1577" s="172" t="str">
        <f>IF(F1577=0,"",(F1577/('Relatório PCP - Tabela 3'!P$330*'Relatório PCP - Tabela 3'!Q$330))*1000)</f>
        <v/>
      </c>
      <c r="H1577" s="173">
        <f>IF('Relatório PCP - Tabela 3'!F$6='PCP - Tabela 2'!E$11,'PCP - Tabela 1'!K1579,IF('Relatório PCP - Tabela 3'!F$6='PCP - Tabela 2'!I$11,'PCP - Tabela 1'!L1579,IF('Relatório PCP - Tabela 3'!F$6='PCP - Tabela 2'!M$11,'PCP - Tabela 1'!M1579,IF('Relatório PCP - Tabela 3'!F$6='PCP - Tabela 2'!Q$11,'PCP - Tabela 1'!N1579,""))))</f>
        <v>0</v>
      </c>
      <c r="I1577" s="38"/>
      <c r="J1577" s="602" t="str">
        <f>IF(I1577=0,"",(I1577/('Relatório PCP - Tabela 3'!P$332*'Relatório PCP - Tabela 3'!Q$332))*1000)</f>
        <v/>
      </c>
      <c r="K1577" s="602"/>
      <c r="L1577" s="173">
        <f>IF('Relatório PCP - Tabela 3'!F$6='PCP - Tabela 2'!E$11,'PCP - Tabela 1'!F1618,IF('Relatório PCP - Tabela 3'!F$6='PCP - Tabela 2'!I$11,'PCP - Tabela 1'!G1618,IF('Relatório PCP - Tabela 3'!F$6='PCP - Tabela 2'!M$11,'PCP - Tabela 1'!H1618,IF('Relatório PCP - Tabela 3'!F$6='PCP - Tabela 2'!Q$11,'PCP - Tabela 1'!I1618,""))))</f>
        <v>0</v>
      </c>
      <c r="M1577" s="189"/>
      <c r="N1577" s="189"/>
      <c r="O1577" s="189"/>
      <c r="P1577" s="189"/>
      <c r="Q1577" s="190">
        <f t="shared" si="93"/>
        <v>0</v>
      </c>
      <c r="R1577" s="190"/>
    </row>
    <row r="1578" spans="1:18" ht="13.35" customHeight="1" x14ac:dyDescent="0.2">
      <c r="A1578" s="36">
        <v>6</v>
      </c>
      <c r="B1578" s="587" t="s">
        <v>65</v>
      </c>
      <c r="C1578" s="587"/>
      <c r="D1578" s="587"/>
      <c r="E1578" s="587"/>
      <c r="F1578" s="38"/>
      <c r="G1578" s="172" t="str">
        <f>IF(F1578=0,"",(F1578/('Relatório PCP - Tabela 3'!P$330*'Relatório PCP - Tabela 3'!Q$330))*1000)</f>
        <v/>
      </c>
      <c r="H1578" s="173">
        <f>IF('Relatório PCP - Tabela 3'!F$6='PCP - Tabela 2'!E$11,'PCP - Tabela 1'!K1580,IF('Relatório PCP - Tabela 3'!F$6='PCP - Tabela 2'!I$11,'PCP - Tabela 1'!L1580,IF('Relatório PCP - Tabela 3'!F$6='PCP - Tabela 2'!M$11,'PCP - Tabela 1'!M1580,IF('Relatório PCP - Tabela 3'!F$6='PCP - Tabela 2'!Q$11,'PCP - Tabela 1'!N1580,""))))</f>
        <v>0</v>
      </c>
      <c r="I1578" s="38"/>
      <c r="J1578" s="602" t="str">
        <f>IF(I1578=0,"",(I1578/('Relatório PCP - Tabela 3'!P$332*'Relatório PCP - Tabela 3'!Q$332))*1000)</f>
        <v/>
      </c>
      <c r="K1578" s="602"/>
      <c r="L1578" s="173">
        <f>IF('Relatório PCP - Tabela 3'!F$6='PCP - Tabela 2'!E$11,'PCP - Tabela 1'!F1619,IF('Relatório PCP - Tabela 3'!F$6='PCP - Tabela 2'!I$11,'PCP - Tabela 1'!G1619,IF('Relatório PCP - Tabela 3'!F$6='PCP - Tabela 2'!M$11,'PCP - Tabela 1'!H1619,IF('Relatório PCP - Tabela 3'!F$6='PCP - Tabela 2'!Q$11,'PCP - Tabela 1'!I1619,""))))</f>
        <v>0</v>
      </c>
      <c r="M1578" s="189"/>
      <c r="N1578" s="189"/>
      <c r="O1578" s="189"/>
      <c r="P1578" s="189"/>
      <c r="Q1578" s="190">
        <f t="shared" si="93"/>
        <v>0</v>
      </c>
      <c r="R1578" s="190"/>
    </row>
    <row r="1579" spans="1:18" ht="13.35" customHeight="1" x14ac:dyDescent="0.2">
      <c r="A1579" s="36">
        <v>7</v>
      </c>
      <c r="B1579" s="587" t="s">
        <v>67</v>
      </c>
      <c r="C1579" s="587"/>
      <c r="D1579" s="587"/>
      <c r="E1579" s="587"/>
      <c r="F1579" s="38"/>
      <c r="G1579" s="172" t="str">
        <f>IF(F1579=0,"",(F1579/('Relatório PCP - Tabela 3'!P$330*'Relatório PCP - Tabela 3'!Q$330))*1000)</f>
        <v/>
      </c>
      <c r="H1579" s="173">
        <f>IF('Relatório PCP - Tabela 3'!F$6='PCP - Tabela 2'!E$11,'PCP - Tabela 1'!K1581,IF('Relatório PCP - Tabela 3'!F$6='PCP - Tabela 2'!I$11,'PCP - Tabela 1'!L1581,IF('Relatório PCP - Tabela 3'!F$6='PCP - Tabela 2'!M$11,'PCP - Tabela 1'!M1581,IF('Relatório PCP - Tabela 3'!F$6='PCP - Tabela 2'!Q$11,'PCP - Tabela 1'!N1581,""))))</f>
        <v>0</v>
      </c>
      <c r="I1579" s="38"/>
      <c r="J1579" s="602" t="str">
        <f>IF(I1579=0,"",(I1579/('Relatório PCP - Tabela 3'!P$332*'Relatório PCP - Tabela 3'!Q$332))*1000)</f>
        <v/>
      </c>
      <c r="K1579" s="602"/>
      <c r="L1579" s="173">
        <f>IF('Relatório PCP - Tabela 3'!F$6='PCP - Tabela 2'!E$11,'PCP - Tabela 1'!F1620,IF('Relatório PCP - Tabela 3'!F$6='PCP - Tabela 2'!I$11,'PCP - Tabela 1'!G1620,IF('Relatório PCP - Tabela 3'!F$6='PCP - Tabela 2'!M$11,'PCP - Tabela 1'!H1620,IF('Relatório PCP - Tabela 3'!F$6='PCP - Tabela 2'!Q$11,'PCP - Tabela 1'!I1620,""))))</f>
        <v>0</v>
      </c>
      <c r="M1579" s="189"/>
      <c r="N1579" s="189"/>
      <c r="O1579" s="189"/>
      <c r="P1579" s="189"/>
      <c r="Q1579" s="190">
        <f t="shared" si="93"/>
        <v>0</v>
      </c>
      <c r="R1579" s="190"/>
    </row>
    <row r="1580" spans="1:18" ht="13.35" customHeight="1" x14ac:dyDescent="0.2">
      <c r="A1580" s="36">
        <v>8</v>
      </c>
      <c r="B1580" s="587" t="s">
        <v>69</v>
      </c>
      <c r="C1580" s="587"/>
      <c r="D1580" s="587"/>
      <c r="E1580" s="587"/>
      <c r="F1580" s="38"/>
      <c r="G1580" s="172" t="str">
        <f>IF(F1580=0,"",(F1580/('Relatório PCP - Tabela 3'!P$330*'Relatório PCP - Tabela 3'!Q$330))*1000)</f>
        <v/>
      </c>
      <c r="H1580" s="173">
        <f>IF('Relatório PCP - Tabela 3'!F$6='PCP - Tabela 2'!E$11,'PCP - Tabela 1'!K1582,IF('Relatório PCP - Tabela 3'!F$6='PCP - Tabela 2'!I$11,'PCP - Tabela 1'!L1582,IF('Relatório PCP - Tabela 3'!F$6='PCP - Tabela 2'!M$11,'PCP - Tabela 1'!M1582,IF('Relatório PCP - Tabela 3'!F$6='PCP - Tabela 2'!Q$11,'PCP - Tabela 1'!N1582,""))))</f>
        <v>0</v>
      </c>
      <c r="I1580" s="38"/>
      <c r="J1580" s="602" t="str">
        <f>IF(I1580=0,"",(I1580/('Relatório PCP - Tabela 3'!P$332*'Relatório PCP - Tabela 3'!Q$332))*1000)</f>
        <v/>
      </c>
      <c r="K1580" s="602"/>
      <c r="L1580" s="173">
        <f>IF('Relatório PCP - Tabela 3'!F$6='PCP - Tabela 2'!E$11,'PCP - Tabela 1'!F1621,IF('Relatório PCP - Tabela 3'!F$6='PCP - Tabela 2'!I$11,'PCP - Tabela 1'!G1621,IF('Relatório PCP - Tabela 3'!F$6='PCP - Tabela 2'!M$11,'PCP - Tabela 1'!H1621,IF('Relatório PCP - Tabela 3'!F$6='PCP - Tabela 2'!Q$11,'PCP - Tabela 1'!I1621,""))))</f>
        <v>0</v>
      </c>
      <c r="M1580" s="189"/>
      <c r="N1580" s="189"/>
      <c r="O1580" s="189"/>
      <c r="P1580" s="189"/>
      <c r="Q1580" s="190">
        <f t="shared" si="93"/>
        <v>0</v>
      </c>
      <c r="R1580" s="190"/>
    </row>
    <row r="1581" spans="1:18" ht="13.35" customHeight="1" x14ac:dyDescent="0.2">
      <c r="A1581" s="36">
        <v>9</v>
      </c>
      <c r="B1581" s="587" t="s">
        <v>71</v>
      </c>
      <c r="C1581" s="587"/>
      <c r="D1581" s="587"/>
      <c r="E1581" s="587"/>
      <c r="F1581" s="38"/>
      <c r="G1581" s="172" t="str">
        <f>IF(F1581=0,"",(F1581/('Relatório PCP - Tabela 3'!P$330*'Relatório PCP - Tabela 3'!Q$330))*1000)</f>
        <v/>
      </c>
      <c r="H1581" s="173">
        <f>IF('Relatório PCP - Tabela 3'!F$6='PCP - Tabela 2'!E$11,'PCP - Tabela 1'!K1583,IF('Relatório PCP - Tabela 3'!F$6='PCP - Tabela 2'!I$11,'PCP - Tabela 1'!L1583,IF('Relatório PCP - Tabela 3'!F$6='PCP - Tabela 2'!M$11,'PCP - Tabela 1'!M1583,IF('Relatório PCP - Tabela 3'!F$6='PCP - Tabela 2'!Q$11,'PCP - Tabela 1'!N1583,""))))</f>
        <v>0</v>
      </c>
      <c r="I1581" s="38"/>
      <c r="J1581" s="602" t="str">
        <f>IF(I1581=0,"",(I1581/('Relatório PCP - Tabela 3'!P$332*'Relatório PCP - Tabela 3'!Q$332))*1000)</f>
        <v/>
      </c>
      <c r="K1581" s="602"/>
      <c r="L1581" s="173">
        <f>IF('Relatório PCP - Tabela 3'!F$6='PCP - Tabela 2'!E$11,'PCP - Tabela 1'!F1622,IF('Relatório PCP - Tabela 3'!F$6='PCP - Tabela 2'!I$11,'PCP - Tabela 1'!G1622,IF('Relatório PCP - Tabela 3'!F$6='PCP - Tabela 2'!M$11,'PCP - Tabela 1'!H1622,IF('Relatório PCP - Tabela 3'!F$6='PCP - Tabela 2'!Q$11,'PCP - Tabela 1'!I1622,""))))</f>
        <v>0</v>
      </c>
      <c r="M1581" s="189"/>
      <c r="N1581" s="189"/>
      <c r="O1581" s="189"/>
      <c r="P1581" s="189"/>
      <c r="Q1581" s="190">
        <f t="shared" si="93"/>
        <v>0</v>
      </c>
      <c r="R1581" s="190"/>
    </row>
    <row r="1582" spans="1:18" ht="13.35" customHeight="1" x14ac:dyDescent="0.2">
      <c r="A1582" s="36">
        <v>10</v>
      </c>
      <c r="B1582" s="587" t="s">
        <v>73</v>
      </c>
      <c r="C1582" s="587"/>
      <c r="D1582" s="587"/>
      <c r="E1582" s="587"/>
      <c r="F1582" s="38"/>
      <c r="G1582" s="172" t="str">
        <f>IF(F1582=0,"",(F1582/('Relatório PCP - Tabela 3'!P$330*'Relatório PCP - Tabela 3'!Q$330))*1000)</f>
        <v/>
      </c>
      <c r="H1582" s="173">
        <f>IF('Relatório PCP - Tabela 3'!F$6='PCP - Tabela 2'!E$11,'PCP - Tabela 1'!K1584,IF('Relatório PCP - Tabela 3'!F$6='PCP - Tabela 2'!I$11,'PCP - Tabela 1'!L1584,IF('Relatório PCP - Tabela 3'!F$6='PCP - Tabela 2'!M$11,'PCP - Tabela 1'!M1584,IF('Relatório PCP - Tabela 3'!F$6='PCP - Tabela 2'!Q$11,'PCP - Tabela 1'!N1584,""))))</f>
        <v>0</v>
      </c>
      <c r="I1582" s="38"/>
      <c r="J1582" s="602" t="str">
        <f>IF(I1582=0,"",(I1582/('Relatório PCP - Tabela 3'!P$332*'Relatório PCP - Tabela 3'!Q$332))*1000)</f>
        <v/>
      </c>
      <c r="K1582" s="602"/>
      <c r="L1582" s="173">
        <f>IF('Relatório PCP - Tabela 3'!F$6='PCP - Tabela 2'!E$11,'PCP - Tabela 1'!F1623,IF('Relatório PCP - Tabela 3'!F$6='PCP - Tabela 2'!I$11,'PCP - Tabela 1'!G1623,IF('Relatório PCP - Tabela 3'!F$6='PCP - Tabela 2'!M$11,'PCP - Tabela 1'!H1623,IF('Relatório PCP - Tabela 3'!F$6='PCP - Tabela 2'!Q$11,'PCP - Tabela 1'!I1623,""))))</f>
        <v>0</v>
      </c>
      <c r="M1582" s="189"/>
      <c r="N1582" s="189"/>
      <c r="O1582" s="189"/>
      <c r="P1582" s="189"/>
      <c r="Q1582" s="190">
        <f t="shared" si="93"/>
        <v>0</v>
      </c>
      <c r="R1582" s="190"/>
    </row>
    <row r="1583" spans="1:18" ht="13.35" customHeight="1" x14ac:dyDescent="0.2">
      <c r="A1583" s="36">
        <v>11</v>
      </c>
      <c r="B1583" s="587" t="s">
        <v>75</v>
      </c>
      <c r="C1583" s="587"/>
      <c r="D1583" s="587"/>
      <c r="E1583" s="587"/>
      <c r="F1583" s="38"/>
      <c r="G1583" s="172" t="str">
        <f>IF(F1583=0,"",(F1583/('Relatório PCP - Tabela 3'!P$330*'Relatório PCP - Tabela 3'!Q$330))*1000)</f>
        <v/>
      </c>
      <c r="H1583" s="173">
        <f>IF('Relatório PCP - Tabela 3'!F$6='PCP - Tabela 2'!E$11,'PCP - Tabela 1'!K1585,IF('Relatório PCP - Tabela 3'!F$6='PCP - Tabela 2'!I$11,'PCP - Tabela 1'!L1585,IF('Relatório PCP - Tabela 3'!F$6='PCP - Tabela 2'!M$11,'PCP - Tabela 1'!M1585,IF('Relatório PCP - Tabela 3'!F$6='PCP - Tabela 2'!Q$11,'PCP - Tabela 1'!N1585,""))))</f>
        <v>0</v>
      </c>
      <c r="I1583" s="38"/>
      <c r="J1583" s="602" t="str">
        <f>IF(I1583=0,"",(I1583/('Relatório PCP - Tabela 3'!P$332*'Relatório PCP - Tabela 3'!Q$332))*1000)</f>
        <v/>
      </c>
      <c r="K1583" s="602"/>
      <c r="L1583" s="173">
        <f>IF('Relatório PCP - Tabela 3'!F$6='PCP - Tabela 2'!E$11,'PCP - Tabela 1'!F1624,IF('Relatório PCP - Tabela 3'!F$6='PCP - Tabela 2'!I$11,'PCP - Tabela 1'!G1624,IF('Relatório PCP - Tabela 3'!F$6='PCP - Tabela 2'!M$11,'PCP - Tabela 1'!H1624,IF('Relatório PCP - Tabela 3'!F$6='PCP - Tabela 2'!Q$11,'PCP - Tabela 1'!I1624,""))))</f>
        <v>0</v>
      </c>
      <c r="M1583" s="189"/>
      <c r="N1583" s="189"/>
      <c r="O1583" s="189"/>
      <c r="P1583" s="189"/>
      <c r="Q1583" s="190">
        <f t="shared" si="93"/>
        <v>0</v>
      </c>
      <c r="R1583" s="190"/>
    </row>
    <row r="1584" spans="1:18" ht="13.35" customHeight="1" x14ac:dyDescent="0.2">
      <c r="A1584" s="36">
        <v>12</v>
      </c>
      <c r="B1584" s="587" t="s">
        <v>77</v>
      </c>
      <c r="C1584" s="587"/>
      <c r="D1584" s="587"/>
      <c r="E1584" s="587"/>
      <c r="F1584" s="38"/>
      <c r="G1584" s="172" t="str">
        <f>IF(F1584=0,"",(F1584/('Relatório PCP - Tabela 3'!P$330*'Relatório PCP - Tabela 3'!Q$330))*1000)</f>
        <v/>
      </c>
      <c r="H1584" s="173">
        <f>IF('Relatório PCP - Tabela 3'!F$6='PCP - Tabela 2'!E$11,'PCP - Tabela 1'!K1586,IF('Relatório PCP - Tabela 3'!F$6='PCP - Tabela 2'!I$11,'PCP - Tabela 1'!L1586,IF('Relatório PCP - Tabela 3'!F$6='PCP - Tabela 2'!M$11,'PCP - Tabela 1'!M1586,IF('Relatório PCP - Tabela 3'!F$6='PCP - Tabela 2'!Q$11,'PCP - Tabela 1'!N1586,""))))</f>
        <v>0</v>
      </c>
      <c r="I1584" s="38"/>
      <c r="J1584" s="602" t="str">
        <f>IF(I1584=0,"",(I1584/('Relatório PCP - Tabela 3'!P$332*'Relatório PCP - Tabela 3'!Q$332))*1000)</f>
        <v/>
      </c>
      <c r="K1584" s="602"/>
      <c r="L1584" s="173">
        <f>IF('Relatório PCP - Tabela 3'!F$6='PCP - Tabela 2'!E$11,'PCP - Tabela 1'!F1625,IF('Relatório PCP - Tabela 3'!F$6='PCP - Tabela 2'!I$11,'PCP - Tabela 1'!G1625,IF('Relatório PCP - Tabela 3'!F$6='PCP - Tabela 2'!M$11,'PCP - Tabela 1'!H1625,IF('Relatório PCP - Tabela 3'!F$6='PCP - Tabela 2'!Q$11,'PCP - Tabela 1'!I1625,""))))</f>
        <v>0</v>
      </c>
      <c r="M1584" s="189"/>
      <c r="N1584" s="189"/>
      <c r="O1584" s="189"/>
      <c r="P1584" s="189"/>
      <c r="Q1584" s="190">
        <f t="shared" si="93"/>
        <v>0</v>
      </c>
      <c r="R1584" s="190"/>
    </row>
    <row r="1585" spans="1:18" ht="13.35" customHeight="1" x14ac:dyDescent="0.2">
      <c r="A1585" s="36">
        <v>13</v>
      </c>
      <c r="B1585" s="587" t="s">
        <v>79</v>
      </c>
      <c r="C1585" s="587"/>
      <c r="D1585" s="587"/>
      <c r="E1585" s="587"/>
      <c r="F1585" s="38"/>
      <c r="G1585" s="172" t="str">
        <f>IF(F1585=0,"",(F1585/('Relatório PCP - Tabela 3'!P$330*'Relatório PCP - Tabela 3'!Q$330))*1000)</f>
        <v/>
      </c>
      <c r="H1585" s="173">
        <f>IF('Relatório PCP - Tabela 3'!F$6='PCP - Tabela 2'!E$11,'PCP - Tabela 1'!K1587,IF('Relatório PCP - Tabela 3'!F$6='PCP - Tabela 2'!I$11,'PCP - Tabela 1'!L1587,IF('Relatório PCP - Tabela 3'!F$6='PCP - Tabela 2'!M$11,'PCP - Tabela 1'!M1587,IF('Relatório PCP - Tabela 3'!F$6='PCP - Tabela 2'!Q$11,'PCP - Tabela 1'!N1587,""))))</f>
        <v>0</v>
      </c>
      <c r="I1585" s="38"/>
      <c r="J1585" s="602" t="str">
        <f>IF(I1585=0,"",(I1585/('Relatório PCP - Tabela 3'!P$332*'Relatório PCP - Tabela 3'!Q$332))*1000)</f>
        <v/>
      </c>
      <c r="K1585" s="602"/>
      <c r="L1585" s="173">
        <f>IF('Relatório PCP - Tabela 3'!F$6='PCP - Tabela 2'!E$11,'PCP - Tabela 1'!F1626,IF('Relatório PCP - Tabela 3'!F$6='PCP - Tabela 2'!I$11,'PCP - Tabela 1'!G1626,IF('Relatório PCP - Tabela 3'!F$6='PCP - Tabela 2'!M$11,'PCP - Tabela 1'!H1626,IF('Relatório PCP - Tabela 3'!F$6='PCP - Tabela 2'!Q$11,'PCP - Tabela 1'!I1626,""))))</f>
        <v>0</v>
      </c>
      <c r="M1585" s="189"/>
      <c r="N1585" s="189"/>
      <c r="O1585" s="189"/>
      <c r="P1585" s="189"/>
      <c r="Q1585" s="190">
        <f t="shared" si="93"/>
        <v>0</v>
      </c>
      <c r="R1585" s="190"/>
    </row>
    <row r="1586" spans="1:18" ht="13.35" customHeight="1" x14ac:dyDescent="0.2">
      <c r="A1586" s="36">
        <v>14</v>
      </c>
      <c r="B1586" s="587" t="s">
        <v>81</v>
      </c>
      <c r="C1586" s="587"/>
      <c r="D1586" s="587"/>
      <c r="E1586" s="587"/>
      <c r="F1586" s="38"/>
      <c r="G1586" s="172" t="str">
        <f>IF(F1586=0,"",(F1586/('Relatório PCP - Tabela 3'!P$330*'Relatório PCP - Tabela 3'!Q$330))*1000)</f>
        <v/>
      </c>
      <c r="H1586" s="173">
        <f>IF('Relatório PCP - Tabela 3'!F$6='PCP - Tabela 2'!E$11,'PCP - Tabela 1'!K1588,IF('Relatório PCP - Tabela 3'!F$6='PCP - Tabela 2'!I$11,'PCP - Tabela 1'!L1588,IF('Relatório PCP - Tabela 3'!F$6='PCP - Tabela 2'!M$11,'PCP - Tabela 1'!M1588,IF('Relatório PCP - Tabela 3'!F$6='PCP - Tabela 2'!Q$11,'PCP - Tabela 1'!N1588,""))))</f>
        <v>0</v>
      </c>
      <c r="I1586" s="38"/>
      <c r="J1586" s="602" t="str">
        <f>IF(I1586=0,"",(I1586/('Relatório PCP - Tabela 3'!P$332*'Relatório PCP - Tabela 3'!Q$332))*1000)</f>
        <v/>
      </c>
      <c r="K1586" s="602"/>
      <c r="L1586" s="173">
        <f>IF('Relatório PCP - Tabela 3'!F$6='PCP - Tabela 2'!E$11,'PCP - Tabela 1'!F1627,IF('Relatório PCP - Tabela 3'!F$6='PCP - Tabela 2'!I$11,'PCP - Tabela 1'!G1627,IF('Relatório PCP - Tabela 3'!F$6='PCP - Tabela 2'!M$11,'PCP - Tabela 1'!H1627,IF('Relatório PCP - Tabela 3'!F$6='PCP - Tabela 2'!Q$11,'PCP - Tabela 1'!I1627,""))))</f>
        <v>0</v>
      </c>
      <c r="M1586" s="189"/>
      <c r="N1586" s="189"/>
      <c r="O1586" s="189"/>
      <c r="P1586" s="189"/>
      <c r="Q1586" s="190">
        <f t="shared" si="93"/>
        <v>0</v>
      </c>
      <c r="R1586" s="190"/>
    </row>
    <row r="1587" spans="1:18" ht="13.35" customHeight="1" x14ac:dyDescent="0.2">
      <c r="A1587" s="36">
        <v>15</v>
      </c>
      <c r="B1587" s="587" t="s">
        <v>83</v>
      </c>
      <c r="C1587" s="587"/>
      <c r="D1587" s="587"/>
      <c r="E1587" s="587"/>
      <c r="F1587" s="38"/>
      <c r="G1587" s="172" t="str">
        <f>IF(F1587=0,"",(F1587/('Relatório PCP - Tabela 3'!P$330*'Relatório PCP - Tabela 3'!Q$330))*1000)</f>
        <v/>
      </c>
      <c r="H1587" s="173">
        <f>IF('Relatório PCP - Tabela 3'!F$6='PCP - Tabela 2'!E$11,'PCP - Tabela 1'!K1589,IF('Relatório PCP - Tabela 3'!F$6='PCP - Tabela 2'!I$11,'PCP - Tabela 1'!L1589,IF('Relatório PCP - Tabela 3'!F$6='PCP - Tabela 2'!M$11,'PCP - Tabela 1'!M1589,IF('Relatório PCP - Tabela 3'!F$6='PCP - Tabela 2'!Q$11,'PCP - Tabela 1'!N1589,""))))</f>
        <v>0</v>
      </c>
      <c r="I1587" s="38"/>
      <c r="J1587" s="602" t="str">
        <f>IF(I1587=0,"",(I1587/('Relatório PCP - Tabela 3'!P$332*'Relatório PCP - Tabela 3'!Q$332))*1000)</f>
        <v/>
      </c>
      <c r="K1587" s="602"/>
      <c r="L1587" s="173">
        <f>IF('Relatório PCP - Tabela 3'!F$6='PCP - Tabela 2'!E$11,'PCP - Tabela 1'!F1628,IF('Relatório PCP - Tabela 3'!F$6='PCP - Tabela 2'!I$11,'PCP - Tabela 1'!G1628,IF('Relatório PCP - Tabela 3'!F$6='PCP - Tabela 2'!M$11,'PCP - Tabela 1'!H1628,IF('Relatório PCP - Tabela 3'!F$6='PCP - Tabela 2'!Q$11,'PCP - Tabela 1'!I1628,""))))</f>
        <v>0</v>
      </c>
      <c r="M1587" s="189"/>
      <c r="N1587" s="189"/>
      <c r="O1587" s="189"/>
      <c r="P1587" s="189"/>
      <c r="Q1587" s="190">
        <f t="shared" si="93"/>
        <v>0</v>
      </c>
      <c r="R1587" s="190"/>
    </row>
    <row r="1588" spans="1:18" ht="13.35" customHeight="1" x14ac:dyDescent="0.2">
      <c r="A1588" s="36">
        <v>16</v>
      </c>
      <c r="B1588" s="587" t="s">
        <v>85</v>
      </c>
      <c r="C1588" s="587"/>
      <c r="D1588" s="587"/>
      <c r="E1588" s="587"/>
      <c r="F1588" s="38"/>
      <c r="G1588" s="172" t="str">
        <f>IF(F1588=0,"",(F1588/('Relatório PCP - Tabela 3'!P$330*'Relatório PCP - Tabela 3'!Q$330))*1000)</f>
        <v/>
      </c>
      <c r="H1588" s="173">
        <f>IF('Relatório PCP - Tabela 3'!F$6='PCP - Tabela 2'!E$11,'PCP - Tabela 1'!K1590,IF('Relatório PCP - Tabela 3'!F$6='PCP - Tabela 2'!I$11,'PCP - Tabela 1'!L1590,IF('Relatório PCP - Tabela 3'!F$6='PCP - Tabela 2'!M$11,'PCP - Tabela 1'!M1590,IF('Relatório PCP - Tabela 3'!F$6='PCP - Tabela 2'!Q$11,'PCP - Tabela 1'!N1590,""))))</f>
        <v>0</v>
      </c>
      <c r="I1588" s="38"/>
      <c r="J1588" s="602" t="str">
        <f>IF(I1588=0,"",(I1588/('Relatório PCP - Tabela 3'!P$332*'Relatório PCP - Tabela 3'!Q$332))*1000)</f>
        <v/>
      </c>
      <c r="K1588" s="602"/>
      <c r="L1588" s="173">
        <f>IF('Relatório PCP - Tabela 3'!F$6='PCP - Tabela 2'!E$11,'PCP - Tabela 1'!F1629,IF('Relatório PCP - Tabela 3'!F$6='PCP - Tabela 2'!I$11,'PCP - Tabela 1'!G1629,IF('Relatório PCP - Tabela 3'!F$6='PCP - Tabela 2'!M$11,'PCP - Tabela 1'!H1629,IF('Relatório PCP - Tabela 3'!F$6='PCP - Tabela 2'!Q$11,'PCP - Tabela 1'!I1629,""))))</f>
        <v>0</v>
      </c>
      <c r="M1588" s="189"/>
      <c r="N1588" s="189"/>
      <c r="O1588" s="189"/>
      <c r="P1588" s="189"/>
      <c r="Q1588" s="190">
        <f t="shared" si="93"/>
        <v>0</v>
      </c>
      <c r="R1588" s="190"/>
    </row>
    <row r="1589" spans="1:18" ht="13.35" customHeight="1" x14ac:dyDescent="0.2">
      <c r="A1589" s="36">
        <v>17</v>
      </c>
      <c r="B1589" s="587" t="s">
        <v>87</v>
      </c>
      <c r="C1589" s="587"/>
      <c r="D1589" s="587"/>
      <c r="E1589" s="587"/>
      <c r="F1589" s="38"/>
      <c r="G1589" s="172" t="str">
        <f>IF(F1589=0,"",(F1589/('Relatório PCP - Tabela 3'!P$330*'Relatório PCP - Tabela 3'!Q$330))*1000)</f>
        <v/>
      </c>
      <c r="H1589" s="173">
        <f>IF('Relatório PCP - Tabela 3'!F$6='PCP - Tabela 2'!E$11,'PCP - Tabela 1'!K1591,IF('Relatório PCP - Tabela 3'!F$6='PCP - Tabela 2'!I$11,'PCP - Tabela 1'!L1591,IF('Relatório PCP - Tabela 3'!F$6='PCP - Tabela 2'!M$11,'PCP - Tabela 1'!M1591,IF('Relatório PCP - Tabela 3'!F$6='PCP - Tabela 2'!Q$11,'PCP - Tabela 1'!N1591,""))))</f>
        <v>0</v>
      </c>
      <c r="I1589" s="38"/>
      <c r="J1589" s="602" t="str">
        <f>IF(I1589=0,"",(I1589/('Relatório PCP - Tabela 3'!P$332*'Relatório PCP - Tabela 3'!Q$332))*1000)</f>
        <v/>
      </c>
      <c r="K1589" s="602"/>
      <c r="L1589" s="173">
        <f>IF('Relatório PCP - Tabela 3'!F$6='PCP - Tabela 2'!E$11,'PCP - Tabela 1'!F1630,IF('Relatório PCP - Tabela 3'!F$6='PCP - Tabela 2'!I$11,'PCP - Tabela 1'!G1630,IF('Relatório PCP - Tabela 3'!F$6='PCP - Tabela 2'!M$11,'PCP - Tabela 1'!H1630,IF('Relatório PCP - Tabela 3'!F$6='PCP - Tabela 2'!Q$11,'PCP - Tabela 1'!I1630,""))))</f>
        <v>0</v>
      </c>
      <c r="M1589" s="189"/>
      <c r="N1589" s="189"/>
      <c r="O1589" s="189"/>
      <c r="P1589" s="189"/>
      <c r="Q1589" s="190">
        <f t="shared" si="93"/>
        <v>0</v>
      </c>
      <c r="R1589" s="190"/>
    </row>
    <row r="1590" spans="1:18" ht="13.35" customHeight="1" x14ac:dyDescent="0.2">
      <c r="A1590" s="36">
        <v>18</v>
      </c>
      <c r="B1590" s="499" t="s">
        <v>89</v>
      </c>
      <c r="C1590" s="499"/>
      <c r="D1590" s="499"/>
      <c r="E1590" s="499"/>
      <c r="F1590" s="38"/>
      <c r="G1590" s="172" t="str">
        <f>IF(F1590=0,"",(F1590/('Relatório PCP - Tabela 3'!P$330*'Relatório PCP - Tabela 3'!Q$330))*1000)</f>
        <v/>
      </c>
      <c r="H1590" s="173">
        <f>IF('Relatório PCP - Tabela 3'!F$6='PCP - Tabela 2'!E$11,'PCP - Tabela 1'!K1592,IF('Relatório PCP - Tabela 3'!F$6='PCP - Tabela 2'!I$11,'PCP - Tabela 1'!L1592,IF('Relatório PCP - Tabela 3'!F$6='PCP - Tabela 2'!M$11,'PCP - Tabela 1'!M1592,IF('Relatório PCP - Tabela 3'!F$6='PCP - Tabela 2'!Q$11,'PCP - Tabela 1'!N1592,""))))</f>
        <v>0</v>
      </c>
      <c r="I1590" s="38"/>
      <c r="J1590" s="602" t="str">
        <f>IF(I1590=0,"",(I1590/('Relatório PCP - Tabela 3'!P$332*'Relatório PCP - Tabela 3'!Q$332))*1000)</f>
        <v/>
      </c>
      <c r="K1590" s="602"/>
      <c r="L1590" s="173">
        <f>IF('Relatório PCP - Tabela 3'!F$6='PCP - Tabela 2'!E$11,'PCP - Tabela 1'!F1631,IF('Relatório PCP - Tabela 3'!F$6='PCP - Tabela 2'!I$11,'PCP - Tabela 1'!G1631,IF('Relatório PCP - Tabela 3'!F$6='PCP - Tabela 2'!M$11,'PCP - Tabela 1'!H1631,IF('Relatório PCP - Tabela 3'!F$6='PCP - Tabela 2'!Q$11,'PCP - Tabela 1'!I1631,""))))</f>
        <v>0</v>
      </c>
      <c r="M1590" s="166"/>
      <c r="N1590" s="166"/>
      <c r="O1590" s="166"/>
      <c r="P1590" s="166"/>
      <c r="Q1590" s="190">
        <f t="shared" si="93"/>
        <v>0</v>
      </c>
      <c r="R1590" s="192"/>
    </row>
    <row r="1591" spans="1:18" ht="13.35" customHeight="1" x14ac:dyDescent="0.2">
      <c r="A1591" s="36">
        <v>19</v>
      </c>
      <c r="B1591" s="587" t="s">
        <v>92</v>
      </c>
      <c r="C1591" s="587"/>
      <c r="D1591" s="587"/>
      <c r="E1591" s="587"/>
      <c r="F1591" s="38"/>
      <c r="G1591" s="172" t="str">
        <f>IF(F1591=0,"",(F1591/('Relatório PCP - Tabela 3'!P$330*'Relatório PCP - Tabela 3'!Q$330))*1000)</f>
        <v/>
      </c>
      <c r="H1591" s="173">
        <f>IF('Relatório PCP - Tabela 3'!F$6='PCP - Tabela 2'!E$11,'PCP - Tabela 1'!K1593,IF('Relatório PCP - Tabela 3'!F$6='PCP - Tabela 2'!I$11,'PCP - Tabela 1'!L1593,IF('Relatório PCP - Tabela 3'!F$6='PCP - Tabela 2'!M$11,'PCP - Tabela 1'!M1593,IF('Relatório PCP - Tabela 3'!F$6='PCP - Tabela 2'!Q$11,'PCP - Tabela 1'!N1593,""))))</f>
        <v>0</v>
      </c>
      <c r="I1591" s="38"/>
      <c r="J1591" s="602" t="str">
        <f>IF(I1591=0,"",(I1591/('Relatório PCP - Tabela 3'!P$332*'Relatório PCP - Tabela 3'!Q$332))*1000)</f>
        <v/>
      </c>
      <c r="K1591" s="602"/>
      <c r="L1591" s="173">
        <f>IF('Relatório PCP - Tabela 3'!F$6='PCP - Tabela 2'!E$11,'PCP - Tabela 1'!F1632,IF('Relatório PCP - Tabela 3'!F$6='PCP - Tabela 2'!I$11,'PCP - Tabela 1'!G1632,IF('Relatório PCP - Tabela 3'!F$6='PCP - Tabela 2'!M$11,'PCP - Tabela 1'!H1632,IF('Relatório PCP - Tabela 3'!F$6='PCP - Tabela 2'!Q$11,'PCP - Tabela 1'!I1632,""))))</f>
        <v>0</v>
      </c>
      <c r="M1591" s="189"/>
      <c r="N1591" s="189"/>
      <c r="O1591" s="189"/>
      <c r="P1591" s="189"/>
      <c r="Q1591" s="190">
        <f t="shared" si="93"/>
        <v>0</v>
      </c>
      <c r="R1591" s="190"/>
    </row>
    <row r="1592" spans="1:18" ht="13.35" customHeight="1" x14ac:dyDescent="0.2">
      <c r="A1592" s="44"/>
      <c r="B1592" s="499" t="s">
        <v>220</v>
      </c>
      <c r="C1592" s="499"/>
      <c r="D1592" s="499"/>
      <c r="E1592" s="499"/>
      <c r="F1592" s="178"/>
      <c r="G1592" s="179"/>
      <c r="H1592" s="201"/>
      <c r="I1592" s="178"/>
      <c r="J1592" s="605"/>
      <c r="K1592" s="605"/>
      <c r="L1592" s="201"/>
      <c r="M1592" s="189"/>
      <c r="N1592" s="189"/>
      <c r="O1592" s="189"/>
      <c r="P1592" s="189"/>
      <c r="Q1592" s="190"/>
      <c r="R1592" s="190"/>
    </row>
    <row r="1593" spans="1:18" ht="13.35" customHeight="1" x14ac:dyDescent="0.2">
      <c r="A1593" s="36">
        <v>20</v>
      </c>
      <c r="B1593" s="600" t="str">
        <f>B1555</f>
        <v/>
      </c>
      <c r="C1593" s="600"/>
      <c r="D1593" s="600"/>
      <c r="E1593" s="600"/>
      <c r="F1593" s="38"/>
      <c r="G1593" s="172" t="str">
        <f>IF(F1593=0,"",(F1593/('Relatório PCP - Tabela 3'!P$330*'Relatório PCP - Tabela 3'!Q$330))*1000)</f>
        <v/>
      </c>
      <c r="H1593" s="173">
        <f>IF('Relatório PCP - Tabela 3'!F$6='PCP - Tabela 2'!E$11,'PCP - Tabela 1'!K1595,IF('Relatório PCP - Tabela 3'!F$6='PCP - Tabela 2'!I$11,'PCP - Tabela 1'!L1595,IF('Relatório PCP - Tabela 3'!F$6='PCP - Tabela 2'!M$11,'PCP - Tabela 1'!M1595,IF('Relatório PCP - Tabela 3'!F$6='PCP - Tabela 2'!Q$11,'PCP - Tabela 1'!N1595,""))))</f>
        <v>0</v>
      </c>
      <c r="I1593" s="38"/>
      <c r="J1593" s="602" t="str">
        <f>IF(I1593=0,"",(I1593/('Relatório PCP - Tabela 3'!P$332*'Relatório PCP - Tabela 3'!Q$332))*1000)</f>
        <v/>
      </c>
      <c r="K1593" s="602"/>
      <c r="L1593" s="173">
        <f>IF('Relatório PCP - Tabela 3'!F$6='PCP - Tabela 2'!E$11,'PCP - Tabela 1'!F1634,IF('Relatório PCP - Tabela 3'!F$6='PCP - Tabela 2'!I$11,'PCP - Tabela 1'!G1634,IF('Relatório PCP - Tabela 3'!F$6='PCP - Tabela 2'!M$11,'PCP - Tabela 1'!H1634,IF('Relatório PCP - Tabela 3'!F$6='PCP - Tabela 2'!Q$11,'PCP - Tabela 1'!I1634,""))))</f>
        <v>0</v>
      </c>
      <c r="M1593" s="189"/>
      <c r="N1593" s="189"/>
      <c r="O1593" s="189"/>
      <c r="P1593" s="189"/>
      <c r="Q1593" s="190">
        <f>F1593+I1593</f>
        <v>0</v>
      </c>
      <c r="R1593" s="190"/>
    </row>
    <row r="1594" spans="1:18" ht="13.35" customHeight="1" x14ac:dyDescent="0.2">
      <c r="A1594" s="36">
        <v>21</v>
      </c>
      <c r="B1594" s="564" t="str">
        <f>B1556</f>
        <v/>
      </c>
      <c r="C1594" s="564"/>
      <c r="D1594" s="564"/>
      <c r="E1594" s="564"/>
      <c r="F1594" s="38"/>
      <c r="G1594" s="172" t="str">
        <f>IF(F1594=0,"",(F1594/('Relatório PCP - Tabela 3'!P$330*'Relatório PCP - Tabela 3'!Q$330))*1000)</f>
        <v/>
      </c>
      <c r="H1594" s="173">
        <f>IF('Relatório PCP - Tabela 3'!F$6='PCP - Tabela 2'!E$11,'PCP - Tabela 1'!K1596,IF('Relatório PCP - Tabela 3'!F$6='PCP - Tabela 2'!I$11,'PCP - Tabela 1'!L1596,IF('Relatório PCP - Tabela 3'!F$6='PCP - Tabela 2'!M$11,'PCP - Tabela 1'!M1596,IF('Relatório PCP - Tabela 3'!F$6='PCP - Tabela 2'!Q$11,'PCP - Tabela 1'!N1596,""))))</f>
        <v>0</v>
      </c>
      <c r="I1594" s="38"/>
      <c r="J1594" s="602" t="str">
        <f>IF(I1594=0,"",(I1594/('Relatório PCP - Tabela 3'!P$332*'Relatório PCP - Tabela 3'!Q$332))*1000)</f>
        <v/>
      </c>
      <c r="K1594" s="602"/>
      <c r="L1594" s="173">
        <f>IF('Relatório PCP - Tabela 3'!F$6='PCP - Tabela 2'!E$11,'PCP - Tabela 1'!F1635,IF('Relatório PCP - Tabela 3'!F$6='PCP - Tabela 2'!I$11,'PCP - Tabela 1'!G1635,IF('Relatório PCP - Tabela 3'!F$6='PCP - Tabela 2'!M$11,'PCP - Tabela 1'!H1635,IF('Relatório PCP - Tabela 3'!F$6='PCP - Tabela 2'!Q$11,'PCP - Tabela 1'!I1635,""))))</f>
        <v>0</v>
      </c>
      <c r="M1594" s="189"/>
      <c r="N1594" s="189"/>
      <c r="O1594" s="189"/>
      <c r="P1594" s="189"/>
      <c r="Q1594" s="190">
        <f>F1594+I1594</f>
        <v>0</v>
      </c>
      <c r="R1594" s="190"/>
    </row>
    <row r="1595" spans="1:18" ht="13.35" customHeight="1" x14ac:dyDescent="0.2">
      <c r="A1595" s="36">
        <v>22</v>
      </c>
      <c r="B1595" s="600" t="str">
        <f>B1557</f>
        <v/>
      </c>
      <c r="C1595" s="600"/>
      <c r="D1595" s="600"/>
      <c r="E1595" s="600"/>
      <c r="F1595" s="38"/>
      <c r="G1595" s="172" t="str">
        <f>IF(F1595=0,"",(F1595/('Relatório PCP - Tabela 3'!P$330*'Relatório PCP - Tabela 3'!Q$330))*1000)</f>
        <v/>
      </c>
      <c r="H1595" s="173">
        <f>IF('Relatório PCP - Tabela 3'!F$6='PCP - Tabela 2'!E$11,'PCP - Tabela 1'!K1597,IF('Relatório PCP - Tabela 3'!F$6='PCP - Tabela 2'!I$11,'PCP - Tabela 1'!L1597,IF('Relatório PCP - Tabela 3'!F$6='PCP - Tabela 2'!M$11,'PCP - Tabela 1'!M1597,IF('Relatório PCP - Tabela 3'!F$6='PCP - Tabela 2'!Q$11,'PCP - Tabela 1'!N1597,""))))</f>
        <v>0</v>
      </c>
      <c r="I1595" s="38"/>
      <c r="J1595" s="602" t="str">
        <f>IF(I1595=0,"",(I1595/('Relatório PCP - Tabela 3'!P$332*'Relatório PCP - Tabela 3'!Q$332))*1000)</f>
        <v/>
      </c>
      <c r="K1595" s="602"/>
      <c r="L1595" s="173">
        <f>IF('Relatório PCP - Tabela 3'!F$6='PCP - Tabela 2'!E$11,'PCP - Tabela 1'!F1636,IF('Relatório PCP - Tabela 3'!F$6='PCP - Tabela 2'!I$11,'PCP - Tabela 1'!G1636,IF('Relatório PCP - Tabela 3'!F$6='PCP - Tabela 2'!M$11,'PCP - Tabela 1'!H1636,IF('Relatório PCP - Tabela 3'!F$6='PCP - Tabela 2'!Q$11,'PCP - Tabela 1'!I1636,""))))</f>
        <v>0</v>
      </c>
      <c r="M1595" s="4"/>
      <c r="N1595" s="4"/>
      <c r="O1595" s="4"/>
      <c r="P1595" s="4"/>
      <c r="Q1595" s="190">
        <f>F1595+I1595</f>
        <v>0</v>
      </c>
    </row>
    <row r="1596" spans="1:18" ht="13.35" customHeight="1" x14ac:dyDescent="0.2">
      <c r="A1596" s="36">
        <v>23</v>
      </c>
      <c r="B1596" s="600" t="str">
        <f>B1558</f>
        <v/>
      </c>
      <c r="C1596" s="600"/>
      <c r="D1596" s="600"/>
      <c r="E1596" s="600"/>
      <c r="F1596" s="38"/>
      <c r="G1596" s="172" t="str">
        <f>IF(F1596=0,"",(F1596/('Relatório PCP - Tabela 3'!P$330*'Relatório PCP - Tabela 3'!Q$330))*1000)</f>
        <v/>
      </c>
      <c r="H1596" s="173">
        <f>IF('Relatório PCP - Tabela 3'!F$6='PCP - Tabela 2'!E$11,'PCP - Tabela 1'!K1598,IF('Relatório PCP - Tabela 3'!F$6='PCP - Tabela 2'!I$11,'PCP - Tabela 1'!L1598,IF('Relatório PCP - Tabela 3'!F$6='PCP - Tabela 2'!M$11,'PCP - Tabela 1'!M1598,IF('Relatório PCP - Tabela 3'!F$6='PCP - Tabela 2'!Q$11,'PCP - Tabela 1'!N1598,""))))</f>
        <v>0</v>
      </c>
      <c r="I1596" s="38"/>
      <c r="J1596" s="602" t="str">
        <f>IF(I1596=0,"",(I1596/('Relatório PCP - Tabela 3'!P$332*'Relatório PCP - Tabela 3'!Q$332))*1000)</f>
        <v/>
      </c>
      <c r="K1596" s="602"/>
      <c r="L1596" s="173">
        <f>IF('Relatório PCP - Tabela 3'!F$6='PCP - Tabela 2'!E$11,'PCP - Tabela 1'!F1637,IF('Relatório PCP - Tabela 3'!F$6='PCP - Tabela 2'!I$11,'PCP - Tabela 1'!G1637,IF('Relatório PCP - Tabela 3'!F$6='PCP - Tabela 2'!M$11,'PCP - Tabela 1'!H1637,IF('Relatório PCP - Tabela 3'!F$6='PCP - Tabela 2'!Q$11,'PCP - Tabela 1'!I1637,""))))</f>
        <v>0</v>
      </c>
      <c r="M1596" s="4"/>
      <c r="N1596" s="4"/>
      <c r="O1596" s="4"/>
      <c r="P1596" s="4"/>
      <c r="Q1596" s="190">
        <f>F1596+I1596</f>
        <v>0</v>
      </c>
    </row>
    <row r="1597" spans="1:18" ht="13.35" customHeight="1" x14ac:dyDescent="0.2">
      <c r="A1597" s="36">
        <v>24</v>
      </c>
      <c r="B1597" s="564" t="str">
        <f>B1559</f>
        <v/>
      </c>
      <c r="C1597" s="564"/>
      <c r="D1597" s="564"/>
      <c r="E1597" s="564"/>
      <c r="F1597" s="38"/>
      <c r="G1597" s="172" t="str">
        <f>IF(F1597=0,"",(F1597/('Relatório PCP - Tabela 3'!P$330*'Relatório PCP - Tabela 3'!Q$330))*1000)</f>
        <v/>
      </c>
      <c r="H1597" s="194">
        <f>IF('Relatório PCP - Tabela 3'!F$6='PCP - Tabela 2'!E$11,'PCP - Tabela 1'!K1599,IF('Relatório PCP - Tabela 3'!F$6='PCP - Tabela 2'!I$11,'PCP - Tabela 1'!L1599,IF('Relatório PCP - Tabela 3'!F$6='PCP - Tabela 2'!M$11,'PCP - Tabela 1'!M1599,IF('Relatório PCP - Tabela 3'!F$6='PCP - Tabela 2'!Q$11,'PCP - Tabela 1'!N1599,""))))</f>
        <v>0</v>
      </c>
      <c r="I1597" s="38"/>
      <c r="J1597" s="602" t="str">
        <f>IF(I1597=0,"",(I1597/('Relatório PCP - Tabela 3'!P$332*'Relatório PCP - Tabela 3'!Q$332))*1000)</f>
        <v/>
      </c>
      <c r="K1597" s="602"/>
      <c r="L1597" s="173">
        <f>IF('Relatório PCP - Tabela 3'!F$6='PCP - Tabela 2'!E$11,'PCP - Tabela 1'!F1638,IF('Relatório PCP - Tabela 3'!F$6='PCP - Tabela 2'!I$11,'PCP - Tabela 1'!G1638,IF('Relatório PCP - Tabela 3'!F$6='PCP - Tabela 2'!M$11,'PCP - Tabela 1'!H1638,IF('Relatório PCP - Tabela 3'!F$6='PCP - Tabela 2'!Q$11,'PCP - Tabela 1'!I1638,""))))</f>
        <v>0</v>
      </c>
      <c r="M1597" s="4"/>
      <c r="N1597" s="4"/>
      <c r="O1597" s="4"/>
      <c r="P1597" s="4"/>
      <c r="Q1597" s="190">
        <f>F1597+I1597</f>
        <v>0</v>
      </c>
    </row>
    <row r="1598" spans="1:18" ht="6" customHeight="1" x14ac:dyDescent="0.2">
      <c r="A1598" s="32"/>
      <c r="B1598" s="35"/>
      <c r="C1598" s="35"/>
      <c r="D1598" s="35"/>
      <c r="E1598" s="35"/>
      <c r="H1598" s="195"/>
      <c r="J1598" s="13"/>
      <c r="K1598" s="13"/>
      <c r="O1598" s="13"/>
      <c r="P1598" s="13"/>
    </row>
    <row r="1599" spans="1:18" ht="22.5" customHeight="1" x14ac:dyDescent="0.25">
      <c r="A1599" s="497" t="s">
        <v>19</v>
      </c>
      <c r="B1599" s="497"/>
      <c r="C1599" s="497"/>
      <c r="D1599" s="497"/>
      <c r="E1599" s="505" t="str">
        <f>E1561</f>
        <v>3R Petroleum</v>
      </c>
      <c r="F1599" s="505"/>
      <c r="G1599" s="505"/>
      <c r="H1599" s="505"/>
      <c r="I1599" s="505"/>
      <c r="K1599" s="486" t="s">
        <v>21</v>
      </c>
      <c r="L1599" s="486"/>
      <c r="M1599" s="486"/>
      <c r="N1599" s="486"/>
      <c r="O1599" s="486"/>
      <c r="P1599" s="158"/>
    </row>
    <row r="1600" spans="1:18" ht="6" customHeight="1" x14ac:dyDescent="0.2">
      <c r="I1600" s="22"/>
      <c r="K1600" s="22"/>
      <c r="L1600" s="22"/>
      <c r="M1600" s="22"/>
      <c r="N1600" s="22"/>
      <c r="O1600" s="22"/>
      <c r="P1600" s="22"/>
    </row>
    <row r="1601" spans="1:18" ht="16.5" customHeight="1" x14ac:dyDescent="0.2">
      <c r="A1601" s="487" t="s">
        <v>95</v>
      </c>
      <c r="B1601" s="511">
        <f>B1563</f>
        <v>5</v>
      </c>
      <c r="C1601" s="13"/>
      <c r="D1601" s="483" t="s">
        <v>250</v>
      </c>
      <c r="E1601" s="483"/>
      <c r="F1601" s="483"/>
      <c r="G1601" s="483"/>
      <c r="H1601" s="483"/>
      <c r="I1601" s="483"/>
      <c r="K1601" s="586" t="s">
        <v>222</v>
      </c>
      <c r="L1601" s="586"/>
      <c r="M1601" s="586"/>
      <c r="N1601" s="586"/>
      <c r="O1601" s="586"/>
      <c r="P1601" s="159"/>
    </row>
    <row r="1602" spans="1:18" ht="14.25" customHeight="1" x14ac:dyDescent="0.2">
      <c r="A1602" s="487"/>
      <c r="B1602" s="511"/>
      <c r="C1602" s="13"/>
      <c r="D1602" s="483" t="s">
        <v>7</v>
      </c>
      <c r="E1602" s="483"/>
      <c r="F1602" s="483"/>
      <c r="G1602" s="483" t="s">
        <v>8</v>
      </c>
      <c r="H1602" s="483"/>
      <c r="I1602" s="483"/>
    </row>
    <row r="1603" spans="1:18" ht="14.25" customHeight="1" x14ac:dyDescent="0.25">
      <c r="A1603" s="477" t="s">
        <v>4</v>
      </c>
      <c r="B1603" s="477"/>
      <c r="C1603" s="23"/>
      <c r="D1603" s="14" t="s">
        <v>9</v>
      </c>
      <c r="E1603" s="14" t="s">
        <v>10</v>
      </c>
      <c r="F1603" s="14" t="s">
        <v>11</v>
      </c>
      <c r="G1603" s="14" t="s">
        <v>9</v>
      </c>
      <c r="H1603" s="14" t="s">
        <v>10</v>
      </c>
      <c r="I1603" s="14" t="s">
        <v>11</v>
      </c>
      <c r="K1603" s="593" t="s">
        <v>223</v>
      </c>
      <c r="L1603" s="593"/>
      <c r="M1603" s="593"/>
      <c r="N1603" s="593"/>
      <c r="O1603" s="593"/>
      <c r="P1603" s="22"/>
    </row>
    <row r="1604" spans="1:18" ht="13.5" customHeight="1" x14ac:dyDescent="0.2">
      <c r="A1604" s="551">
        <f>A1566</f>
        <v>44986</v>
      </c>
      <c r="B1604" s="551"/>
      <c r="C1604" s="23"/>
      <c r="D1604" s="72">
        <f t="shared" ref="D1604:I1604" si="94">D1566</f>
        <v>2</v>
      </c>
      <c r="E1604" s="72">
        <f t="shared" si="94"/>
        <v>8</v>
      </c>
      <c r="F1604" s="73">
        <f t="shared" si="94"/>
        <v>2022</v>
      </c>
      <c r="G1604" s="72">
        <f t="shared" si="94"/>
        <v>31</v>
      </c>
      <c r="H1604" s="72">
        <f t="shared" si="94"/>
        <v>12</v>
      </c>
      <c r="I1604" s="73">
        <f t="shared" si="94"/>
        <v>2022</v>
      </c>
      <c r="K1604" s="594" t="s">
        <v>25</v>
      </c>
      <c r="L1604" s="594"/>
      <c r="M1604" s="594"/>
      <c r="N1604" s="594"/>
      <c r="O1604" s="594"/>
      <c r="P1604" s="22"/>
      <c r="Q1604" s="14" t="s">
        <v>564</v>
      </c>
    </row>
    <row r="1605" spans="1:18" ht="6" customHeight="1" x14ac:dyDescent="0.2"/>
    <row r="1606" spans="1:18" ht="16.5" customHeight="1" x14ac:dyDescent="0.2">
      <c r="A1606" s="586" t="s">
        <v>522</v>
      </c>
      <c r="B1606" s="586"/>
      <c r="C1606" s="586"/>
      <c r="D1606" s="586"/>
      <c r="E1606" s="586"/>
      <c r="F1606" s="586"/>
      <c r="G1606" s="586"/>
      <c r="H1606" s="586"/>
      <c r="I1606" s="586"/>
      <c r="J1606" s="586"/>
      <c r="K1606" s="586"/>
      <c r="L1606" s="586"/>
      <c r="M1606" s="52"/>
      <c r="N1606" s="52"/>
      <c r="O1606" s="52"/>
      <c r="P1606" s="52"/>
      <c r="Q1606" s="52"/>
    </row>
    <row r="1607" spans="1:18" ht="13.7" customHeight="1" x14ac:dyDescent="0.2">
      <c r="A1607" s="603" t="s">
        <v>31</v>
      </c>
      <c r="B1607" s="502" t="s">
        <v>98</v>
      </c>
      <c r="C1607" s="502"/>
      <c r="D1607" s="502"/>
      <c r="E1607" s="502"/>
      <c r="F1607" s="604" t="str">
        <f>'Relatório PCP - Tabela 3'!A334</f>
        <v/>
      </c>
      <c r="G1607" s="604"/>
      <c r="H1607" s="604"/>
      <c r="I1607" s="604" t="str">
        <f>'Relatório PCP - Tabela 3'!A336</f>
        <v/>
      </c>
      <c r="J1607" s="604"/>
      <c r="K1607" s="604"/>
      <c r="L1607" s="604"/>
      <c r="M1607" s="52"/>
      <c r="N1607" s="52"/>
      <c r="O1607" s="52"/>
      <c r="P1607" s="52"/>
      <c r="Q1607" s="52"/>
    </row>
    <row r="1608" spans="1:18" ht="12.75" customHeight="1" x14ac:dyDescent="0.2">
      <c r="A1608" s="603"/>
      <c r="B1608" s="502"/>
      <c r="C1608" s="502"/>
      <c r="D1608" s="502"/>
      <c r="E1608" s="502"/>
      <c r="F1608" s="182" t="s">
        <v>40</v>
      </c>
      <c r="G1608" s="167" t="s">
        <v>40</v>
      </c>
      <c r="H1608" s="183" t="s">
        <v>523</v>
      </c>
      <c r="I1608" s="182" t="s">
        <v>40</v>
      </c>
      <c r="J1608" s="608" t="s">
        <v>40</v>
      </c>
      <c r="K1608" s="608"/>
      <c r="L1608" s="183" t="s">
        <v>523</v>
      </c>
      <c r="M1608" s="52"/>
      <c r="N1608" s="52"/>
      <c r="O1608" s="52"/>
      <c r="P1608" s="52"/>
      <c r="Q1608" s="52"/>
    </row>
    <row r="1609" spans="1:18" ht="12.75" customHeight="1" x14ac:dyDescent="0.25">
      <c r="A1609" s="603"/>
      <c r="B1609" s="502"/>
      <c r="C1609" s="502"/>
      <c r="D1609" s="502"/>
      <c r="E1609" s="502"/>
      <c r="F1609" s="184" t="s">
        <v>480</v>
      </c>
      <c r="G1609" s="168" t="s">
        <v>499</v>
      </c>
      <c r="H1609" s="185" t="s">
        <v>524</v>
      </c>
      <c r="I1609" s="184" t="s">
        <v>480</v>
      </c>
      <c r="J1609" s="606" t="s">
        <v>499</v>
      </c>
      <c r="K1609" s="606"/>
      <c r="L1609" s="185" t="s">
        <v>524</v>
      </c>
      <c r="M1609" s="52"/>
      <c r="N1609" s="52"/>
      <c r="O1609" s="52"/>
      <c r="P1609" s="52"/>
      <c r="Q1609" s="52"/>
    </row>
    <row r="1610" spans="1:18" ht="13.5" customHeight="1" x14ac:dyDescent="0.25">
      <c r="A1610" s="603"/>
      <c r="B1610" s="502"/>
      <c r="C1610" s="502"/>
      <c r="D1610" s="502"/>
      <c r="E1610" s="502"/>
      <c r="F1610" s="186" t="s">
        <v>481</v>
      </c>
      <c r="G1610" s="187" t="s">
        <v>504</v>
      </c>
      <c r="H1610" s="188" t="s">
        <v>504</v>
      </c>
      <c r="I1610" s="186" t="s">
        <v>481</v>
      </c>
      <c r="J1610" s="607" t="s">
        <v>504</v>
      </c>
      <c r="K1610" s="607"/>
      <c r="L1610" s="188" t="s">
        <v>504</v>
      </c>
      <c r="M1610" s="52"/>
      <c r="N1610" s="52"/>
      <c r="O1610" s="52"/>
      <c r="P1610" s="52"/>
      <c r="Q1610" s="52"/>
    </row>
    <row r="1611" spans="1:18" ht="13.35" customHeight="1" x14ac:dyDescent="0.2">
      <c r="A1611" s="36">
        <v>1</v>
      </c>
      <c r="B1611" s="587" t="s">
        <v>55</v>
      </c>
      <c r="C1611" s="587"/>
      <c r="D1611" s="587"/>
      <c r="E1611" s="587"/>
      <c r="F1611" s="38"/>
      <c r="G1611" s="172" t="str">
        <f>IF(F1611=0,"",(F1611/('Relatório PCP - Tabela 3'!P$334*'Relatório PCP - Tabela 3'!Q$334))*1000)</f>
        <v/>
      </c>
      <c r="H1611" s="173">
        <f>IF('Relatório PCP - Tabela 3'!F$6='PCP - Tabela 2'!E$11,'PCP - Tabela 1'!K1614,IF('Relatório PCP - Tabela 3'!F$6='PCP - Tabela 2'!I$11,'PCP - Tabela 1'!L1614,IF('Relatório PCP - Tabela 3'!F$6='PCP - Tabela 2'!M$11,'PCP - Tabela 1'!M1614,IF('Relatório PCP - Tabela 3'!F$6='PCP - Tabela 2'!Q$11,'PCP - Tabela 1'!N1614,""))))</f>
        <v>0</v>
      </c>
      <c r="I1611" s="38"/>
      <c r="J1611" s="602" t="str">
        <f>IF(I1611=0,"",(I1611/('Relatório PCP - Tabela 3'!P$336*'Relatório PCP - Tabela 3'!Q$336))*1000)</f>
        <v/>
      </c>
      <c r="K1611" s="602"/>
      <c r="L1611" s="173">
        <f>IF('Relatório PCP - Tabela 3'!F$6='PCP - Tabela 2'!E$11,'PCP - Tabela 1'!F1653,IF('Relatório PCP - Tabela 3'!F$6='PCP - Tabela 2'!I$11,'PCP - Tabela 1'!G1653,IF('Relatório PCP - Tabela 3'!F$6='PCP - Tabela 2'!M$11,'PCP - Tabela 1'!H1653,IF('Relatório PCP - Tabela 3'!F$6='PCP - Tabela 2'!Q$11,'PCP - Tabela 1'!I1653,""))))</f>
        <v>0</v>
      </c>
      <c r="M1611" s="189"/>
      <c r="N1611" s="189"/>
      <c r="O1611" s="189"/>
      <c r="P1611" s="189"/>
      <c r="Q1611" s="190">
        <f t="shared" ref="Q1611:Q1629" si="95">F1611+I1611</f>
        <v>0</v>
      </c>
      <c r="R1611" s="190"/>
    </row>
    <row r="1612" spans="1:18" ht="13.35" customHeight="1" x14ac:dyDescent="0.2">
      <c r="A1612" s="36">
        <v>2</v>
      </c>
      <c r="B1612" s="587" t="s">
        <v>57</v>
      </c>
      <c r="C1612" s="587"/>
      <c r="D1612" s="587"/>
      <c r="E1612" s="587"/>
      <c r="F1612" s="38"/>
      <c r="G1612" s="172" t="str">
        <f>IF(F1612=0,"",(F1612/('Relatório PCP - Tabela 3'!P$334*'Relatório PCP - Tabela 3'!Q$334))*1000)</f>
        <v/>
      </c>
      <c r="H1612" s="173">
        <f>IF('Relatório PCP - Tabela 3'!F$6='PCP - Tabela 2'!E$11,'PCP - Tabela 1'!K1615,IF('Relatório PCP - Tabela 3'!F$6='PCP - Tabela 2'!I$11,'PCP - Tabela 1'!L1615,IF('Relatório PCP - Tabela 3'!F$6='PCP - Tabela 2'!M$11,'PCP - Tabela 1'!M1615,IF('Relatório PCP - Tabela 3'!F$6='PCP - Tabela 2'!Q$11,'PCP - Tabela 1'!N1615,""))))</f>
        <v>0</v>
      </c>
      <c r="I1612" s="38"/>
      <c r="J1612" s="602" t="str">
        <f>IF(I1612=0,"",(I1612/('Relatório PCP - Tabela 3'!P$336*'Relatório PCP - Tabela 3'!Q$336))*1000)</f>
        <v/>
      </c>
      <c r="K1612" s="602"/>
      <c r="L1612" s="173">
        <f>IF('Relatório PCP - Tabela 3'!F$6='PCP - Tabela 2'!E$11,'PCP - Tabela 1'!F1654,IF('Relatório PCP - Tabela 3'!F$6='PCP - Tabela 2'!I$11,'PCP - Tabela 1'!G1654,IF('Relatório PCP - Tabela 3'!F$6='PCP - Tabela 2'!M$11,'PCP - Tabela 1'!H1654,IF('Relatório PCP - Tabela 3'!F$6='PCP - Tabela 2'!Q$11,'PCP - Tabela 1'!I1654,""))))</f>
        <v>0</v>
      </c>
      <c r="M1612" s="189"/>
      <c r="N1612" s="189"/>
      <c r="O1612" s="189"/>
      <c r="P1612" s="189"/>
      <c r="Q1612" s="190">
        <f t="shared" si="95"/>
        <v>0</v>
      </c>
      <c r="R1612" s="190"/>
    </row>
    <row r="1613" spans="1:18" ht="13.35" customHeight="1" x14ac:dyDescent="0.2">
      <c r="A1613" s="36">
        <v>3</v>
      </c>
      <c r="B1613" s="587" t="s">
        <v>59</v>
      </c>
      <c r="C1613" s="587"/>
      <c r="D1613" s="587"/>
      <c r="E1613" s="587"/>
      <c r="F1613" s="38"/>
      <c r="G1613" s="172" t="str">
        <f>IF(F1613=0,"",(F1613/('Relatório PCP - Tabela 3'!P$334*'Relatório PCP - Tabela 3'!Q$334))*1000)</f>
        <v/>
      </c>
      <c r="H1613" s="173">
        <f>IF('Relatório PCP - Tabela 3'!F$6='PCP - Tabela 2'!E$11,'PCP - Tabela 1'!K1616,IF('Relatório PCP - Tabela 3'!F$6='PCP - Tabela 2'!I$11,'PCP - Tabela 1'!L1616,IF('Relatório PCP - Tabela 3'!F$6='PCP - Tabela 2'!M$11,'PCP - Tabela 1'!M1616,IF('Relatório PCP - Tabela 3'!F$6='PCP - Tabela 2'!Q$11,'PCP - Tabela 1'!N1616,""))))</f>
        <v>0</v>
      </c>
      <c r="I1613" s="38"/>
      <c r="J1613" s="602" t="str">
        <f>IF(I1613=0,"",(I1613/('Relatório PCP - Tabela 3'!P$336*'Relatório PCP - Tabela 3'!Q$336))*1000)</f>
        <v/>
      </c>
      <c r="K1613" s="602"/>
      <c r="L1613" s="173">
        <f>IF('Relatório PCP - Tabela 3'!F$6='PCP - Tabela 2'!E$11,'PCP - Tabela 1'!F1655,IF('Relatório PCP - Tabela 3'!F$6='PCP - Tabela 2'!I$11,'PCP - Tabela 1'!G1655,IF('Relatório PCP - Tabela 3'!F$6='PCP - Tabela 2'!M$11,'PCP - Tabela 1'!H1655,IF('Relatório PCP - Tabela 3'!F$6='PCP - Tabela 2'!Q$11,'PCP - Tabela 1'!I1655,""))))</f>
        <v>0</v>
      </c>
      <c r="M1613" s="189"/>
      <c r="N1613" s="189"/>
      <c r="O1613" s="189"/>
      <c r="P1613" s="189"/>
      <c r="Q1613" s="190">
        <f t="shared" si="95"/>
        <v>0</v>
      </c>
      <c r="R1613" s="190"/>
    </row>
    <row r="1614" spans="1:18" ht="13.35" customHeight="1" x14ac:dyDescent="0.2">
      <c r="A1614" s="36">
        <v>4</v>
      </c>
      <c r="B1614" s="587" t="s">
        <v>61</v>
      </c>
      <c r="C1614" s="587"/>
      <c r="D1614" s="587"/>
      <c r="E1614" s="587"/>
      <c r="F1614" s="38"/>
      <c r="G1614" s="172" t="str">
        <f>IF(F1614=0,"",(F1614/('Relatório PCP - Tabela 3'!P$334*'Relatório PCP - Tabela 3'!Q$334))*1000)</f>
        <v/>
      </c>
      <c r="H1614" s="173">
        <f>IF('Relatório PCP - Tabela 3'!F$6='PCP - Tabela 2'!E$11,'PCP - Tabela 1'!K1617,IF('Relatório PCP - Tabela 3'!F$6='PCP - Tabela 2'!I$11,'PCP - Tabela 1'!L1617,IF('Relatório PCP - Tabela 3'!F$6='PCP - Tabela 2'!M$11,'PCP - Tabela 1'!M1617,IF('Relatório PCP - Tabela 3'!F$6='PCP - Tabela 2'!Q$11,'PCP - Tabela 1'!N1617,""))))</f>
        <v>0</v>
      </c>
      <c r="I1614" s="38"/>
      <c r="J1614" s="602" t="str">
        <f>IF(I1614=0,"",(I1614/('Relatório PCP - Tabela 3'!P$336*'Relatório PCP - Tabela 3'!Q$336))*1000)</f>
        <v/>
      </c>
      <c r="K1614" s="602"/>
      <c r="L1614" s="173">
        <f>IF('Relatório PCP - Tabela 3'!F$6='PCP - Tabela 2'!E$11,'PCP - Tabela 1'!F1656,IF('Relatório PCP - Tabela 3'!F$6='PCP - Tabela 2'!I$11,'PCP - Tabela 1'!G1656,IF('Relatório PCP - Tabela 3'!F$6='PCP - Tabela 2'!M$11,'PCP - Tabela 1'!H1656,IF('Relatório PCP - Tabela 3'!F$6='PCP - Tabela 2'!Q$11,'PCP - Tabela 1'!I1656,""))))</f>
        <v>0</v>
      </c>
      <c r="M1614" s="189"/>
      <c r="N1614" s="189"/>
      <c r="O1614" s="189"/>
      <c r="P1614" s="189"/>
      <c r="Q1614" s="190">
        <f t="shared" si="95"/>
        <v>0</v>
      </c>
      <c r="R1614" s="190"/>
    </row>
    <row r="1615" spans="1:18" ht="13.35" customHeight="1" x14ac:dyDescent="0.2">
      <c r="A1615" s="36">
        <v>5</v>
      </c>
      <c r="B1615" s="587" t="s">
        <v>63</v>
      </c>
      <c r="C1615" s="587"/>
      <c r="D1615" s="587"/>
      <c r="E1615" s="587"/>
      <c r="F1615" s="38"/>
      <c r="G1615" s="172" t="str">
        <f>IF(F1615=0,"",(F1615/('Relatório PCP - Tabela 3'!P$334*'Relatório PCP - Tabela 3'!Q$334))*1000)</f>
        <v/>
      </c>
      <c r="H1615" s="173">
        <f>IF('Relatório PCP - Tabela 3'!F$6='PCP - Tabela 2'!E$11,'PCP - Tabela 1'!K1618,IF('Relatório PCP - Tabela 3'!F$6='PCP - Tabela 2'!I$11,'PCP - Tabela 1'!L1618,IF('Relatório PCP - Tabela 3'!F$6='PCP - Tabela 2'!M$11,'PCP - Tabela 1'!M1618,IF('Relatório PCP - Tabela 3'!F$6='PCP - Tabela 2'!Q$11,'PCP - Tabela 1'!N1618,""))))</f>
        <v>0</v>
      </c>
      <c r="I1615" s="38"/>
      <c r="J1615" s="602" t="str">
        <f>IF(I1615=0,"",(I1615/('Relatório PCP - Tabela 3'!P$336*'Relatório PCP - Tabela 3'!Q$336))*1000)</f>
        <v/>
      </c>
      <c r="K1615" s="602"/>
      <c r="L1615" s="173">
        <f>IF('Relatório PCP - Tabela 3'!F$6='PCP - Tabela 2'!E$11,'PCP - Tabela 1'!F1657,IF('Relatório PCP - Tabela 3'!F$6='PCP - Tabela 2'!I$11,'PCP - Tabela 1'!G1657,IF('Relatório PCP - Tabela 3'!F$6='PCP - Tabela 2'!M$11,'PCP - Tabela 1'!H1657,IF('Relatório PCP - Tabela 3'!F$6='PCP - Tabela 2'!Q$11,'PCP - Tabela 1'!I1657,""))))</f>
        <v>0</v>
      </c>
      <c r="M1615" s="189"/>
      <c r="N1615" s="189"/>
      <c r="O1615" s="189"/>
      <c r="P1615" s="189"/>
      <c r="Q1615" s="190">
        <f t="shared" si="95"/>
        <v>0</v>
      </c>
      <c r="R1615" s="190"/>
    </row>
    <row r="1616" spans="1:18" ht="13.35" customHeight="1" x14ac:dyDescent="0.2">
      <c r="A1616" s="36">
        <v>6</v>
      </c>
      <c r="B1616" s="587" t="s">
        <v>65</v>
      </c>
      <c r="C1616" s="587"/>
      <c r="D1616" s="587"/>
      <c r="E1616" s="587"/>
      <c r="F1616" s="38"/>
      <c r="G1616" s="172" t="str">
        <f>IF(F1616=0,"",(F1616/('Relatório PCP - Tabela 3'!P$334*'Relatório PCP - Tabela 3'!Q$334))*1000)</f>
        <v/>
      </c>
      <c r="H1616" s="173">
        <f>IF('Relatório PCP - Tabela 3'!F$6='PCP - Tabela 2'!E$11,'PCP - Tabela 1'!K1619,IF('Relatório PCP - Tabela 3'!F$6='PCP - Tabela 2'!I$11,'PCP - Tabela 1'!L1619,IF('Relatório PCP - Tabela 3'!F$6='PCP - Tabela 2'!M$11,'PCP - Tabela 1'!M1619,IF('Relatório PCP - Tabela 3'!F$6='PCP - Tabela 2'!Q$11,'PCP - Tabela 1'!N1619,""))))</f>
        <v>0</v>
      </c>
      <c r="I1616" s="38"/>
      <c r="J1616" s="602" t="str">
        <f>IF(I1616=0,"",(I1616/('Relatório PCP - Tabela 3'!P$336*'Relatório PCP - Tabela 3'!Q$336))*1000)</f>
        <v/>
      </c>
      <c r="K1616" s="602"/>
      <c r="L1616" s="173">
        <f>IF('Relatório PCP - Tabela 3'!F$6='PCP - Tabela 2'!E$11,'PCP - Tabela 1'!F1658,IF('Relatório PCP - Tabela 3'!F$6='PCP - Tabela 2'!I$11,'PCP - Tabela 1'!G1658,IF('Relatório PCP - Tabela 3'!F$6='PCP - Tabela 2'!M$11,'PCP - Tabela 1'!H1658,IF('Relatório PCP - Tabela 3'!F$6='PCP - Tabela 2'!Q$11,'PCP - Tabela 1'!I1658,""))))</f>
        <v>0</v>
      </c>
      <c r="M1616" s="189"/>
      <c r="N1616" s="189"/>
      <c r="O1616" s="189"/>
      <c r="P1616" s="189"/>
      <c r="Q1616" s="190">
        <f t="shared" si="95"/>
        <v>0</v>
      </c>
      <c r="R1616" s="190"/>
    </row>
    <row r="1617" spans="1:18" ht="13.35" customHeight="1" x14ac:dyDescent="0.2">
      <c r="A1617" s="36">
        <v>7</v>
      </c>
      <c r="B1617" s="587" t="s">
        <v>67</v>
      </c>
      <c r="C1617" s="587"/>
      <c r="D1617" s="587"/>
      <c r="E1617" s="587"/>
      <c r="F1617" s="38"/>
      <c r="G1617" s="172" t="str">
        <f>IF(F1617=0,"",(F1617/('Relatório PCP - Tabela 3'!P$334*'Relatório PCP - Tabela 3'!Q$334))*1000)</f>
        <v/>
      </c>
      <c r="H1617" s="173">
        <f>IF('Relatório PCP - Tabela 3'!F$6='PCP - Tabela 2'!E$11,'PCP - Tabela 1'!K1620,IF('Relatório PCP - Tabela 3'!F$6='PCP - Tabela 2'!I$11,'PCP - Tabela 1'!L1620,IF('Relatório PCP - Tabela 3'!F$6='PCP - Tabela 2'!M$11,'PCP - Tabela 1'!M1620,IF('Relatório PCP - Tabela 3'!F$6='PCP - Tabela 2'!Q$11,'PCP - Tabela 1'!N1620,""))))</f>
        <v>0</v>
      </c>
      <c r="I1617" s="38"/>
      <c r="J1617" s="602" t="str">
        <f>IF(I1617=0,"",(I1617/('Relatório PCP - Tabela 3'!P$336*'Relatório PCP - Tabela 3'!Q$336))*1000)</f>
        <v/>
      </c>
      <c r="K1617" s="602"/>
      <c r="L1617" s="173">
        <f>IF('Relatório PCP - Tabela 3'!F$6='PCP - Tabela 2'!E$11,'PCP - Tabela 1'!F1659,IF('Relatório PCP - Tabela 3'!F$6='PCP - Tabela 2'!I$11,'PCP - Tabela 1'!G1659,IF('Relatório PCP - Tabela 3'!F$6='PCP - Tabela 2'!M$11,'PCP - Tabela 1'!H1659,IF('Relatório PCP - Tabela 3'!F$6='PCP - Tabela 2'!Q$11,'PCP - Tabela 1'!I1659,""))))</f>
        <v>0</v>
      </c>
      <c r="M1617" s="189"/>
      <c r="N1617" s="189"/>
      <c r="O1617" s="189"/>
      <c r="P1617" s="189"/>
      <c r="Q1617" s="190">
        <f t="shared" si="95"/>
        <v>0</v>
      </c>
      <c r="R1617" s="190"/>
    </row>
    <row r="1618" spans="1:18" ht="13.35" customHeight="1" x14ac:dyDescent="0.2">
      <c r="A1618" s="36">
        <v>8</v>
      </c>
      <c r="B1618" s="587" t="s">
        <v>69</v>
      </c>
      <c r="C1618" s="587"/>
      <c r="D1618" s="587"/>
      <c r="E1618" s="587"/>
      <c r="F1618" s="38"/>
      <c r="G1618" s="172" t="str">
        <f>IF(F1618=0,"",(F1618/('Relatório PCP - Tabela 3'!P$334*'Relatório PCP - Tabela 3'!Q$334))*1000)</f>
        <v/>
      </c>
      <c r="H1618" s="173">
        <f>IF('Relatório PCP - Tabela 3'!F$6='PCP - Tabela 2'!E$11,'PCP - Tabela 1'!K1621,IF('Relatório PCP - Tabela 3'!F$6='PCP - Tabela 2'!I$11,'PCP - Tabela 1'!L1621,IF('Relatório PCP - Tabela 3'!F$6='PCP - Tabela 2'!M$11,'PCP - Tabela 1'!M1621,IF('Relatório PCP - Tabela 3'!F$6='PCP - Tabela 2'!Q$11,'PCP - Tabela 1'!N1621,""))))</f>
        <v>0</v>
      </c>
      <c r="I1618" s="38"/>
      <c r="J1618" s="602" t="str">
        <f>IF(I1618=0,"",(I1618/('Relatório PCP - Tabela 3'!P$336*'Relatório PCP - Tabela 3'!Q$336))*1000)</f>
        <v/>
      </c>
      <c r="K1618" s="602"/>
      <c r="L1618" s="173">
        <f>IF('Relatório PCP - Tabela 3'!F$6='PCP - Tabela 2'!E$11,'PCP - Tabela 1'!F1660,IF('Relatório PCP - Tabela 3'!F$6='PCP - Tabela 2'!I$11,'PCP - Tabela 1'!G1660,IF('Relatório PCP - Tabela 3'!F$6='PCP - Tabela 2'!M$11,'PCP - Tabela 1'!H1660,IF('Relatório PCP - Tabela 3'!F$6='PCP - Tabela 2'!Q$11,'PCP - Tabela 1'!I1660,""))))</f>
        <v>0</v>
      </c>
      <c r="M1618" s="189"/>
      <c r="N1618" s="189"/>
      <c r="O1618" s="189"/>
      <c r="P1618" s="189"/>
      <c r="Q1618" s="190">
        <f t="shared" si="95"/>
        <v>0</v>
      </c>
      <c r="R1618" s="190"/>
    </row>
    <row r="1619" spans="1:18" ht="13.35" customHeight="1" x14ac:dyDescent="0.2">
      <c r="A1619" s="36">
        <v>9</v>
      </c>
      <c r="B1619" s="587" t="s">
        <v>71</v>
      </c>
      <c r="C1619" s="587"/>
      <c r="D1619" s="587"/>
      <c r="E1619" s="587"/>
      <c r="F1619" s="38"/>
      <c r="G1619" s="172" t="str">
        <f>IF(F1619=0,"",(F1619/('Relatório PCP - Tabela 3'!P$334*'Relatório PCP - Tabela 3'!Q$334))*1000)</f>
        <v/>
      </c>
      <c r="H1619" s="173">
        <f>IF('Relatório PCP - Tabela 3'!F$6='PCP - Tabela 2'!E$11,'PCP - Tabela 1'!K1622,IF('Relatório PCP - Tabela 3'!F$6='PCP - Tabela 2'!I$11,'PCP - Tabela 1'!L1622,IF('Relatório PCP - Tabela 3'!F$6='PCP - Tabela 2'!M$11,'PCP - Tabela 1'!M1622,IF('Relatório PCP - Tabela 3'!F$6='PCP - Tabela 2'!Q$11,'PCP - Tabela 1'!N1622,""))))</f>
        <v>0</v>
      </c>
      <c r="I1619" s="38"/>
      <c r="J1619" s="602" t="str">
        <f>IF(I1619=0,"",(I1619/('Relatório PCP - Tabela 3'!P$336*'Relatório PCP - Tabela 3'!Q$336))*1000)</f>
        <v/>
      </c>
      <c r="K1619" s="602"/>
      <c r="L1619" s="173">
        <f>IF('Relatório PCP - Tabela 3'!F$6='PCP - Tabela 2'!E$11,'PCP - Tabela 1'!F1661,IF('Relatório PCP - Tabela 3'!F$6='PCP - Tabela 2'!I$11,'PCP - Tabela 1'!G1661,IF('Relatório PCP - Tabela 3'!F$6='PCP - Tabela 2'!M$11,'PCP - Tabela 1'!H1661,IF('Relatório PCP - Tabela 3'!F$6='PCP - Tabela 2'!Q$11,'PCP - Tabela 1'!I1661,""))))</f>
        <v>0</v>
      </c>
      <c r="M1619" s="189"/>
      <c r="N1619" s="189"/>
      <c r="O1619" s="189"/>
      <c r="P1619" s="189"/>
      <c r="Q1619" s="190">
        <f t="shared" si="95"/>
        <v>0</v>
      </c>
      <c r="R1619" s="190"/>
    </row>
    <row r="1620" spans="1:18" ht="13.35" customHeight="1" x14ac:dyDescent="0.2">
      <c r="A1620" s="36">
        <v>10</v>
      </c>
      <c r="B1620" s="587" t="s">
        <v>73</v>
      </c>
      <c r="C1620" s="587"/>
      <c r="D1620" s="587"/>
      <c r="E1620" s="587"/>
      <c r="F1620" s="38"/>
      <c r="G1620" s="172" t="str">
        <f>IF(F1620=0,"",(F1620/('Relatório PCP - Tabela 3'!P$334*'Relatório PCP - Tabela 3'!Q$334))*1000)</f>
        <v/>
      </c>
      <c r="H1620" s="173">
        <f>IF('Relatório PCP - Tabela 3'!F$6='PCP - Tabela 2'!E$11,'PCP - Tabela 1'!K1623,IF('Relatório PCP - Tabela 3'!F$6='PCP - Tabela 2'!I$11,'PCP - Tabela 1'!L1623,IF('Relatório PCP - Tabela 3'!F$6='PCP - Tabela 2'!M$11,'PCP - Tabela 1'!M1623,IF('Relatório PCP - Tabela 3'!F$6='PCP - Tabela 2'!Q$11,'PCP - Tabela 1'!N1623,""))))</f>
        <v>0</v>
      </c>
      <c r="I1620" s="38"/>
      <c r="J1620" s="602" t="str">
        <f>IF(I1620=0,"",(I1620/('Relatório PCP - Tabela 3'!P$336*'Relatório PCP - Tabela 3'!Q$336))*1000)</f>
        <v/>
      </c>
      <c r="K1620" s="602"/>
      <c r="L1620" s="173">
        <f>IF('Relatório PCP - Tabela 3'!F$6='PCP - Tabela 2'!E$11,'PCP - Tabela 1'!F1662,IF('Relatório PCP - Tabela 3'!F$6='PCP - Tabela 2'!I$11,'PCP - Tabela 1'!G1662,IF('Relatório PCP - Tabela 3'!F$6='PCP - Tabela 2'!M$11,'PCP - Tabela 1'!H1662,IF('Relatório PCP - Tabela 3'!F$6='PCP - Tabela 2'!Q$11,'PCP - Tabela 1'!I1662,""))))</f>
        <v>0</v>
      </c>
      <c r="M1620" s="189"/>
      <c r="N1620" s="189"/>
      <c r="O1620" s="189"/>
      <c r="P1620" s="189"/>
      <c r="Q1620" s="190">
        <f t="shared" si="95"/>
        <v>0</v>
      </c>
      <c r="R1620" s="190"/>
    </row>
    <row r="1621" spans="1:18" ht="13.35" customHeight="1" x14ac:dyDescent="0.2">
      <c r="A1621" s="36">
        <v>11</v>
      </c>
      <c r="B1621" s="587" t="s">
        <v>75</v>
      </c>
      <c r="C1621" s="587"/>
      <c r="D1621" s="587"/>
      <c r="E1621" s="587"/>
      <c r="F1621" s="38"/>
      <c r="G1621" s="172" t="str">
        <f>IF(F1621=0,"",(F1621/('Relatório PCP - Tabela 3'!P$334*'Relatório PCP - Tabela 3'!Q$334))*1000)</f>
        <v/>
      </c>
      <c r="H1621" s="173">
        <f>IF('Relatório PCP - Tabela 3'!F$6='PCP - Tabela 2'!E$11,'PCP - Tabela 1'!K1624,IF('Relatório PCP - Tabela 3'!F$6='PCP - Tabela 2'!I$11,'PCP - Tabela 1'!L1624,IF('Relatório PCP - Tabela 3'!F$6='PCP - Tabela 2'!M$11,'PCP - Tabela 1'!M1624,IF('Relatório PCP - Tabela 3'!F$6='PCP - Tabela 2'!Q$11,'PCP - Tabela 1'!N1624,""))))</f>
        <v>0</v>
      </c>
      <c r="I1621" s="38"/>
      <c r="J1621" s="602" t="str">
        <f>IF(I1621=0,"",(I1621/('Relatório PCP - Tabela 3'!P$336*'Relatório PCP - Tabela 3'!Q$336))*1000)</f>
        <v/>
      </c>
      <c r="K1621" s="602"/>
      <c r="L1621" s="173">
        <f>IF('Relatório PCP - Tabela 3'!F$6='PCP - Tabela 2'!E$11,'PCP - Tabela 1'!F1663,IF('Relatório PCP - Tabela 3'!F$6='PCP - Tabela 2'!I$11,'PCP - Tabela 1'!G1663,IF('Relatório PCP - Tabela 3'!F$6='PCP - Tabela 2'!M$11,'PCP - Tabela 1'!H1663,IF('Relatório PCP - Tabela 3'!F$6='PCP - Tabela 2'!Q$11,'PCP - Tabela 1'!I1663,""))))</f>
        <v>0</v>
      </c>
      <c r="M1621" s="189"/>
      <c r="N1621" s="189"/>
      <c r="O1621" s="189"/>
      <c r="P1621" s="189"/>
      <c r="Q1621" s="190">
        <f t="shared" si="95"/>
        <v>0</v>
      </c>
      <c r="R1621" s="190"/>
    </row>
    <row r="1622" spans="1:18" ht="13.35" customHeight="1" x14ac:dyDescent="0.2">
      <c r="A1622" s="36">
        <v>12</v>
      </c>
      <c r="B1622" s="587" t="s">
        <v>77</v>
      </c>
      <c r="C1622" s="587"/>
      <c r="D1622" s="587"/>
      <c r="E1622" s="587"/>
      <c r="F1622" s="38"/>
      <c r="G1622" s="172" t="str">
        <f>IF(F1622=0,"",(F1622/('Relatório PCP - Tabela 3'!P$334*'Relatório PCP - Tabela 3'!Q$334))*1000)</f>
        <v/>
      </c>
      <c r="H1622" s="173">
        <f>IF('Relatório PCP - Tabela 3'!F$6='PCP - Tabela 2'!E$11,'PCP - Tabela 1'!K1625,IF('Relatório PCP - Tabela 3'!F$6='PCP - Tabela 2'!I$11,'PCP - Tabela 1'!L1625,IF('Relatório PCP - Tabela 3'!F$6='PCP - Tabela 2'!M$11,'PCP - Tabela 1'!M1625,IF('Relatório PCP - Tabela 3'!F$6='PCP - Tabela 2'!Q$11,'PCP - Tabela 1'!N1625,""))))</f>
        <v>0</v>
      </c>
      <c r="I1622" s="38"/>
      <c r="J1622" s="602" t="str">
        <f>IF(I1622=0,"",(I1622/('Relatório PCP - Tabela 3'!P$336*'Relatório PCP - Tabela 3'!Q$336))*1000)</f>
        <v/>
      </c>
      <c r="K1622" s="602"/>
      <c r="L1622" s="173">
        <f>IF('Relatório PCP - Tabela 3'!F$6='PCP - Tabela 2'!E$11,'PCP - Tabela 1'!F1664,IF('Relatório PCP - Tabela 3'!F$6='PCP - Tabela 2'!I$11,'PCP - Tabela 1'!G1664,IF('Relatório PCP - Tabela 3'!F$6='PCP - Tabela 2'!M$11,'PCP - Tabela 1'!H1664,IF('Relatório PCP - Tabela 3'!F$6='PCP - Tabela 2'!Q$11,'PCP - Tabela 1'!I1664,""))))</f>
        <v>0</v>
      </c>
      <c r="M1622" s="189"/>
      <c r="N1622" s="189"/>
      <c r="O1622" s="189"/>
      <c r="P1622" s="189"/>
      <c r="Q1622" s="190">
        <f t="shared" si="95"/>
        <v>0</v>
      </c>
      <c r="R1622" s="190"/>
    </row>
    <row r="1623" spans="1:18" ht="13.35" customHeight="1" x14ac:dyDescent="0.2">
      <c r="A1623" s="36">
        <v>13</v>
      </c>
      <c r="B1623" s="587" t="s">
        <v>79</v>
      </c>
      <c r="C1623" s="587"/>
      <c r="D1623" s="587"/>
      <c r="E1623" s="587"/>
      <c r="F1623" s="38"/>
      <c r="G1623" s="172" t="str">
        <f>IF(F1623=0,"",(F1623/('Relatório PCP - Tabela 3'!P$334*'Relatório PCP - Tabela 3'!Q$334))*1000)</f>
        <v/>
      </c>
      <c r="H1623" s="173">
        <f>IF('Relatório PCP - Tabela 3'!F$6='PCP - Tabela 2'!E$11,'PCP - Tabela 1'!K1626,IF('Relatório PCP - Tabela 3'!F$6='PCP - Tabela 2'!I$11,'PCP - Tabela 1'!L1626,IF('Relatório PCP - Tabela 3'!F$6='PCP - Tabela 2'!M$11,'PCP - Tabela 1'!M1626,IF('Relatório PCP - Tabela 3'!F$6='PCP - Tabela 2'!Q$11,'PCP - Tabela 1'!N1626,""))))</f>
        <v>0</v>
      </c>
      <c r="I1623" s="38"/>
      <c r="J1623" s="602" t="str">
        <f>IF(I1623=0,"",(I1623/('Relatório PCP - Tabela 3'!P$336*'Relatório PCP - Tabela 3'!Q$336))*1000)</f>
        <v/>
      </c>
      <c r="K1623" s="602"/>
      <c r="L1623" s="173">
        <f>IF('Relatório PCP - Tabela 3'!F$6='PCP - Tabela 2'!E$11,'PCP - Tabela 1'!F1665,IF('Relatório PCP - Tabela 3'!F$6='PCP - Tabela 2'!I$11,'PCP - Tabela 1'!G1665,IF('Relatório PCP - Tabela 3'!F$6='PCP - Tabela 2'!M$11,'PCP - Tabela 1'!H1665,IF('Relatório PCP - Tabela 3'!F$6='PCP - Tabela 2'!Q$11,'PCP - Tabela 1'!I1665,""))))</f>
        <v>0</v>
      </c>
      <c r="M1623" s="189"/>
      <c r="N1623" s="189"/>
      <c r="O1623" s="189"/>
      <c r="P1623" s="189"/>
      <c r="Q1623" s="190">
        <f t="shared" si="95"/>
        <v>0</v>
      </c>
      <c r="R1623" s="190"/>
    </row>
    <row r="1624" spans="1:18" ht="13.35" customHeight="1" x14ac:dyDescent="0.2">
      <c r="A1624" s="36">
        <v>14</v>
      </c>
      <c r="B1624" s="587" t="s">
        <v>81</v>
      </c>
      <c r="C1624" s="587"/>
      <c r="D1624" s="587"/>
      <c r="E1624" s="587"/>
      <c r="F1624" s="38"/>
      <c r="G1624" s="172" t="str">
        <f>IF(F1624=0,"",(F1624/('Relatório PCP - Tabela 3'!P$334*'Relatório PCP - Tabela 3'!Q$334))*1000)</f>
        <v/>
      </c>
      <c r="H1624" s="173">
        <f>IF('Relatório PCP - Tabela 3'!F$6='PCP - Tabela 2'!E$11,'PCP - Tabela 1'!K1627,IF('Relatório PCP - Tabela 3'!F$6='PCP - Tabela 2'!I$11,'PCP - Tabela 1'!L1627,IF('Relatório PCP - Tabela 3'!F$6='PCP - Tabela 2'!M$11,'PCP - Tabela 1'!M1627,IF('Relatório PCP - Tabela 3'!F$6='PCP - Tabela 2'!Q$11,'PCP - Tabela 1'!N1627,""))))</f>
        <v>0</v>
      </c>
      <c r="I1624" s="38"/>
      <c r="J1624" s="602" t="str">
        <f>IF(I1624=0,"",(I1624/('Relatório PCP - Tabela 3'!P$336*'Relatório PCP - Tabela 3'!Q$336))*1000)</f>
        <v/>
      </c>
      <c r="K1624" s="602"/>
      <c r="L1624" s="173">
        <f>IF('Relatório PCP - Tabela 3'!F$6='PCP - Tabela 2'!E$11,'PCP - Tabela 1'!F1666,IF('Relatório PCP - Tabela 3'!F$6='PCP - Tabela 2'!I$11,'PCP - Tabela 1'!G1666,IF('Relatório PCP - Tabela 3'!F$6='PCP - Tabela 2'!M$11,'PCP - Tabela 1'!H1666,IF('Relatório PCP - Tabela 3'!F$6='PCP - Tabela 2'!Q$11,'PCP - Tabela 1'!I1666,""))))</f>
        <v>0</v>
      </c>
      <c r="M1624" s="189"/>
      <c r="N1624" s="189"/>
      <c r="O1624" s="189"/>
      <c r="P1624" s="189"/>
      <c r="Q1624" s="190">
        <f t="shared" si="95"/>
        <v>0</v>
      </c>
      <c r="R1624" s="190"/>
    </row>
    <row r="1625" spans="1:18" ht="13.35" customHeight="1" x14ac:dyDescent="0.2">
      <c r="A1625" s="36">
        <v>15</v>
      </c>
      <c r="B1625" s="587" t="s">
        <v>83</v>
      </c>
      <c r="C1625" s="587"/>
      <c r="D1625" s="587"/>
      <c r="E1625" s="587"/>
      <c r="F1625" s="38"/>
      <c r="G1625" s="172" t="str">
        <f>IF(F1625=0,"",(F1625/('Relatório PCP - Tabela 3'!P$334*'Relatório PCP - Tabela 3'!Q$334))*1000)</f>
        <v/>
      </c>
      <c r="H1625" s="173">
        <f>IF('Relatório PCP - Tabela 3'!F$6='PCP - Tabela 2'!E$11,'PCP - Tabela 1'!K1628,IF('Relatório PCP - Tabela 3'!F$6='PCP - Tabela 2'!I$11,'PCP - Tabela 1'!L1628,IF('Relatório PCP - Tabela 3'!F$6='PCP - Tabela 2'!M$11,'PCP - Tabela 1'!M1628,IF('Relatório PCP - Tabela 3'!F$6='PCP - Tabela 2'!Q$11,'PCP - Tabela 1'!N1628,""))))</f>
        <v>0</v>
      </c>
      <c r="I1625" s="38"/>
      <c r="J1625" s="602" t="str">
        <f>IF(I1625=0,"",(I1625/('Relatório PCP - Tabela 3'!P$336*'Relatório PCP - Tabela 3'!Q$336))*1000)</f>
        <v/>
      </c>
      <c r="K1625" s="602"/>
      <c r="L1625" s="173">
        <f>IF('Relatório PCP - Tabela 3'!F$6='PCP - Tabela 2'!E$11,'PCP - Tabela 1'!F1667,IF('Relatório PCP - Tabela 3'!F$6='PCP - Tabela 2'!I$11,'PCP - Tabela 1'!G1667,IF('Relatório PCP - Tabela 3'!F$6='PCP - Tabela 2'!M$11,'PCP - Tabela 1'!H1667,IF('Relatório PCP - Tabela 3'!F$6='PCP - Tabela 2'!Q$11,'PCP - Tabela 1'!I1667,""))))</f>
        <v>0</v>
      </c>
      <c r="M1625" s="189"/>
      <c r="N1625" s="189"/>
      <c r="O1625" s="189"/>
      <c r="P1625" s="189"/>
      <c r="Q1625" s="190">
        <f t="shared" si="95"/>
        <v>0</v>
      </c>
      <c r="R1625" s="190"/>
    </row>
    <row r="1626" spans="1:18" ht="13.35" customHeight="1" x14ac:dyDescent="0.2">
      <c r="A1626" s="36">
        <v>16</v>
      </c>
      <c r="B1626" s="587" t="s">
        <v>85</v>
      </c>
      <c r="C1626" s="587"/>
      <c r="D1626" s="587"/>
      <c r="E1626" s="587"/>
      <c r="F1626" s="38"/>
      <c r="G1626" s="172" t="str">
        <f>IF(F1626=0,"",(F1626/('Relatório PCP - Tabela 3'!P$334*'Relatório PCP - Tabela 3'!Q$334))*1000)</f>
        <v/>
      </c>
      <c r="H1626" s="173">
        <f>IF('Relatório PCP - Tabela 3'!F$6='PCP - Tabela 2'!E$11,'PCP - Tabela 1'!K1629,IF('Relatório PCP - Tabela 3'!F$6='PCP - Tabela 2'!I$11,'PCP - Tabela 1'!L1629,IF('Relatório PCP - Tabela 3'!F$6='PCP - Tabela 2'!M$11,'PCP - Tabela 1'!M1629,IF('Relatório PCP - Tabela 3'!F$6='PCP - Tabela 2'!Q$11,'PCP - Tabela 1'!N1629,""))))</f>
        <v>0</v>
      </c>
      <c r="I1626" s="38"/>
      <c r="J1626" s="602" t="str">
        <f>IF(I1626=0,"",(I1626/('Relatório PCP - Tabela 3'!P$336*'Relatório PCP - Tabela 3'!Q$336))*1000)</f>
        <v/>
      </c>
      <c r="K1626" s="602"/>
      <c r="L1626" s="173">
        <f>IF('Relatório PCP - Tabela 3'!F$6='PCP - Tabela 2'!E$11,'PCP - Tabela 1'!F1668,IF('Relatório PCP - Tabela 3'!F$6='PCP - Tabela 2'!I$11,'PCP - Tabela 1'!G1668,IF('Relatório PCP - Tabela 3'!F$6='PCP - Tabela 2'!M$11,'PCP - Tabela 1'!H1668,IF('Relatório PCP - Tabela 3'!F$6='PCP - Tabela 2'!Q$11,'PCP - Tabela 1'!I1668,""))))</f>
        <v>0</v>
      </c>
      <c r="M1626" s="189"/>
      <c r="N1626" s="189"/>
      <c r="O1626" s="189"/>
      <c r="P1626" s="189"/>
      <c r="Q1626" s="190">
        <f t="shared" si="95"/>
        <v>0</v>
      </c>
      <c r="R1626" s="190"/>
    </row>
    <row r="1627" spans="1:18" ht="13.35" customHeight="1" x14ac:dyDescent="0.2">
      <c r="A1627" s="36">
        <v>17</v>
      </c>
      <c r="B1627" s="587" t="s">
        <v>87</v>
      </c>
      <c r="C1627" s="587"/>
      <c r="D1627" s="587"/>
      <c r="E1627" s="587"/>
      <c r="F1627" s="38"/>
      <c r="G1627" s="172" t="str">
        <f>IF(F1627=0,"",(F1627/('Relatório PCP - Tabela 3'!P$334*'Relatório PCP - Tabela 3'!Q$334))*1000)</f>
        <v/>
      </c>
      <c r="H1627" s="173">
        <f>IF('Relatório PCP - Tabela 3'!F$6='PCP - Tabela 2'!E$11,'PCP - Tabela 1'!K1630,IF('Relatório PCP - Tabela 3'!F$6='PCP - Tabela 2'!I$11,'PCP - Tabela 1'!L1630,IF('Relatório PCP - Tabela 3'!F$6='PCP - Tabela 2'!M$11,'PCP - Tabela 1'!M1630,IF('Relatório PCP - Tabela 3'!F$6='PCP - Tabela 2'!Q$11,'PCP - Tabela 1'!N1630,""))))</f>
        <v>0</v>
      </c>
      <c r="I1627" s="38"/>
      <c r="J1627" s="602" t="str">
        <f>IF(I1627=0,"",(I1627/('Relatório PCP - Tabela 3'!P$336*'Relatório PCP - Tabela 3'!Q$336))*1000)</f>
        <v/>
      </c>
      <c r="K1627" s="602"/>
      <c r="L1627" s="173">
        <f>IF('Relatório PCP - Tabela 3'!F$6='PCP - Tabela 2'!E$11,'PCP - Tabela 1'!F1669,IF('Relatório PCP - Tabela 3'!F$6='PCP - Tabela 2'!I$11,'PCP - Tabela 1'!G1669,IF('Relatório PCP - Tabela 3'!F$6='PCP - Tabela 2'!M$11,'PCP - Tabela 1'!H1669,IF('Relatório PCP - Tabela 3'!F$6='PCP - Tabela 2'!Q$11,'PCP - Tabela 1'!I1669,""))))</f>
        <v>0</v>
      </c>
      <c r="M1627" s="189"/>
      <c r="N1627" s="189"/>
      <c r="O1627" s="189"/>
      <c r="P1627" s="189"/>
      <c r="Q1627" s="190">
        <f t="shared" si="95"/>
        <v>0</v>
      </c>
      <c r="R1627" s="190"/>
    </row>
    <row r="1628" spans="1:18" ht="13.35" customHeight="1" x14ac:dyDescent="0.2">
      <c r="A1628" s="36">
        <v>18</v>
      </c>
      <c r="B1628" s="499" t="s">
        <v>89</v>
      </c>
      <c r="C1628" s="499"/>
      <c r="D1628" s="499"/>
      <c r="E1628" s="499"/>
      <c r="F1628" s="38"/>
      <c r="G1628" s="172" t="str">
        <f>IF(F1628=0,"",(F1628/('Relatório PCP - Tabela 3'!P$334*'Relatório PCP - Tabela 3'!Q$334))*1000)</f>
        <v/>
      </c>
      <c r="H1628" s="173">
        <f>IF('Relatório PCP - Tabela 3'!F$6='PCP - Tabela 2'!E$11,'PCP - Tabela 1'!K1631,IF('Relatório PCP - Tabela 3'!F$6='PCP - Tabela 2'!I$11,'PCP - Tabela 1'!L1631,IF('Relatório PCP - Tabela 3'!F$6='PCP - Tabela 2'!M$11,'PCP - Tabela 1'!M1631,IF('Relatório PCP - Tabela 3'!F$6='PCP - Tabela 2'!Q$11,'PCP - Tabela 1'!N1631,""))))</f>
        <v>0</v>
      </c>
      <c r="I1628" s="38"/>
      <c r="J1628" s="602" t="str">
        <f>IF(I1628=0,"",(I1628/('Relatório PCP - Tabela 3'!P$336*'Relatório PCP - Tabela 3'!Q$336))*1000)</f>
        <v/>
      </c>
      <c r="K1628" s="602"/>
      <c r="L1628" s="173">
        <f>IF('Relatório PCP - Tabela 3'!F$6='PCP - Tabela 2'!E$11,'PCP - Tabela 1'!F1670,IF('Relatório PCP - Tabela 3'!F$6='PCP - Tabela 2'!I$11,'PCP - Tabela 1'!G1670,IF('Relatório PCP - Tabela 3'!F$6='PCP - Tabela 2'!M$11,'PCP - Tabela 1'!H1670,IF('Relatório PCP - Tabela 3'!F$6='PCP - Tabela 2'!Q$11,'PCP - Tabela 1'!I1670,""))))</f>
        <v>0</v>
      </c>
      <c r="M1628" s="166"/>
      <c r="N1628" s="166"/>
      <c r="O1628" s="166"/>
      <c r="P1628" s="166"/>
      <c r="Q1628" s="190">
        <f t="shared" si="95"/>
        <v>0</v>
      </c>
      <c r="R1628" s="192"/>
    </row>
    <row r="1629" spans="1:18" ht="13.35" customHeight="1" x14ac:dyDescent="0.2">
      <c r="A1629" s="36">
        <v>19</v>
      </c>
      <c r="B1629" s="587" t="s">
        <v>92</v>
      </c>
      <c r="C1629" s="587"/>
      <c r="D1629" s="587"/>
      <c r="E1629" s="587"/>
      <c r="F1629" s="38"/>
      <c r="G1629" s="172" t="str">
        <f>IF(F1629=0,"",(F1629/('Relatório PCP - Tabela 3'!P$334*'Relatório PCP - Tabela 3'!Q$334))*1000)</f>
        <v/>
      </c>
      <c r="H1629" s="173">
        <f>IF('Relatório PCP - Tabela 3'!F$6='PCP - Tabela 2'!E$11,'PCP - Tabela 1'!K1632,IF('Relatório PCP - Tabela 3'!F$6='PCP - Tabela 2'!I$11,'PCP - Tabela 1'!L1632,IF('Relatório PCP - Tabela 3'!F$6='PCP - Tabela 2'!M$11,'PCP - Tabela 1'!M1632,IF('Relatório PCP - Tabela 3'!F$6='PCP - Tabela 2'!Q$11,'PCP - Tabela 1'!N1632,""))))</f>
        <v>0</v>
      </c>
      <c r="I1629" s="38"/>
      <c r="J1629" s="602" t="str">
        <f>IF(I1629=0,"",(I1629/('Relatório PCP - Tabela 3'!P$336*'Relatório PCP - Tabela 3'!Q$336))*1000)</f>
        <v/>
      </c>
      <c r="K1629" s="602"/>
      <c r="L1629" s="173">
        <f>IF('Relatório PCP - Tabela 3'!F$6='PCP - Tabela 2'!E$11,'PCP - Tabela 1'!F1671,IF('Relatório PCP - Tabela 3'!F$6='PCP - Tabela 2'!I$11,'PCP - Tabela 1'!G1671,IF('Relatório PCP - Tabela 3'!F$6='PCP - Tabela 2'!M$11,'PCP - Tabela 1'!H1671,IF('Relatório PCP - Tabela 3'!F$6='PCP - Tabela 2'!Q$11,'PCP - Tabela 1'!I1671,""))))</f>
        <v>0</v>
      </c>
      <c r="M1629" s="189"/>
      <c r="N1629" s="189"/>
      <c r="O1629" s="189"/>
      <c r="P1629" s="189"/>
      <c r="Q1629" s="190">
        <f t="shared" si="95"/>
        <v>0</v>
      </c>
      <c r="R1629" s="190"/>
    </row>
    <row r="1630" spans="1:18" ht="13.35" customHeight="1" x14ac:dyDescent="0.2">
      <c r="A1630" s="44"/>
      <c r="B1630" s="499" t="s">
        <v>220</v>
      </c>
      <c r="C1630" s="499"/>
      <c r="D1630" s="499"/>
      <c r="E1630" s="499"/>
      <c r="F1630" s="178"/>
      <c r="G1630" s="179"/>
      <c r="H1630" s="201"/>
      <c r="I1630" s="178"/>
      <c r="J1630" s="605"/>
      <c r="K1630" s="605"/>
      <c r="L1630" s="201"/>
      <c r="M1630" s="189"/>
      <c r="N1630" s="189"/>
      <c r="O1630" s="189"/>
      <c r="P1630" s="189"/>
      <c r="Q1630" s="190"/>
      <c r="R1630" s="190"/>
    </row>
    <row r="1631" spans="1:18" ht="13.35" customHeight="1" x14ac:dyDescent="0.2">
      <c r="A1631" s="36">
        <v>20</v>
      </c>
      <c r="B1631" s="600" t="str">
        <f>B1593</f>
        <v/>
      </c>
      <c r="C1631" s="600"/>
      <c r="D1631" s="600"/>
      <c r="E1631" s="600"/>
      <c r="F1631" s="38"/>
      <c r="G1631" s="172" t="str">
        <f>IF(F1631=0,"",(F1631/('Relatório PCP - Tabela 3'!P$334*'Relatório PCP - Tabela 3'!Q$334))*1000)</f>
        <v/>
      </c>
      <c r="H1631" s="173">
        <f>IF('Relatório PCP - Tabela 3'!F$6='PCP - Tabela 2'!E$11,'PCP - Tabela 1'!K1634,IF('Relatório PCP - Tabela 3'!F$6='PCP - Tabela 2'!I$11,'PCP - Tabela 1'!L1634,IF('Relatório PCP - Tabela 3'!F$6='PCP - Tabela 2'!M$11,'PCP - Tabela 1'!M1634,IF('Relatório PCP - Tabela 3'!F$6='PCP - Tabela 2'!Q$11,'PCP - Tabela 1'!N1634,""))))</f>
        <v>0</v>
      </c>
      <c r="I1631" s="38"/>
      <c r="J1631" s="602" t="str">
        <f>IF(I1631=0,"",(I1631/('Relatório PCP - Tabela 3'!P$336*'Relatório PCP - Tabela 3'!Q$336))*1000)</f>
        <v/>
      </c>
      <c r="K1631" s="602"/>
      <c r="L1631" s="173">
        <f>IF('Relatório PCP - Tabela 3'!F$6='PCP - Tabela 2'!E$11,'PCP - Tabela 1'!F1673,IF('Relatório PCP - Tabela 3'!F$6='PCP - Tabela 2'!I$11,'PCP - Tabela 1'!G1673,IF('Relatório PCP - Tabela 3'!F$6='PCP - Tabela 2'!M$11,'PCP - Tabela 1'!H1673,IF('Relatório PCP - Tabela 3'!F$6='PCP - Tabela 2'!Q$11,'PCP - Tabela 1'!I1673,""))))</f>
        <v>0</v>
      </c>
      <c r="M1631" s="189"/>
      <c r="N1631" s="189"/>
      <c r="O1631" s="189"/>
      <c r="P1631" s="189"/>
      <c r="Q1631" s="190">
        <f t="shared" ref="Q1631:Q1636" si="96">F1631+I1631</f>
        <v>0</v>
      </c>
      <c r="R1631" s="190"/>
    </row>
    <row r="1632" spans="1:18" ht="13.35" customHeight="1" x14ac:dyDescent="0.2">
      <c r="A1632" s="36">
        <v>21</v>
      </c>
      <c r="B1632" s="600" t="str">
        <f>B1594</f>
        <v/>
      </c>
      <c r="C1632" s="600"/>
      <c r="D1632" s="600"/>
      <c r="E1632" s="600"/>
      <c r="F1632" s="38"/>
      <c r="G1632" s="172" t="str">
        <f>IF(F1632=0,"",(F1632/('Relatório PCP - Tabela 3'!P$334*'Relatório PCP - Tabela 3'!Q$334))*1000)</f>
        <v/>
      </c>
      <c r="H1632" s="173">
        <f>IF('Relatório PCP - Tabela 3'!F$6='PCP - Tabela 2'!E$11,'PCP - Tabela 1'!K1635,IF('Relatório PCP - Tabela 3'!F$6='PCP - Tabela 2'!I$11,'PCP - Tabela 1'!L1635,IF('Relatório PCP - Tabela 3'!F$6='PCP - Tabela 2'!M$11,'PCP - Tabela 1'!M1635,IF('Relatório PCP - Tabela 3'!F$6='PCP - Tabela 2'!Q$11,'PCP - Tabela 1'!N1635,""))))</f>
        <v>0</v>
      </c>
      <c r="I1632" s="38"/>
      <c r="J1632" s="602" t="str">
        <f>IF(I1632=0,"",(I1632/('Relatório PCP - Tabela 3'!P$336*'Relatório PCP - Tabela 3'!Q$336))*1000)</f>
        <v/>
      </c>
      <c r="K1632" s="602"/>
      <c r="L1632" s="173">
        <f>IF('Relatório PCP - Tabela 3'!F$6='PCP - Tabela 2'!E$11,'PCP - Tabela 1'!F1674,IF('Relatório PCP - Tabela 3'!F$6='PCP - Tabela 2'!I$11,'PCP - Tabela 1'!G1674,IF('Relatório PCP - Tabela 3'!F$6='PCP - Tabela 2'!M$11,'PCP - Tabela 1'!H1674,IF('Relatório PCP - Tabela 3'!F$6='PCP - Tabela 2'!Q$11,'PCP - Tabela 1'!I1674,""))))</f>
        <v>0</v>
      </c>
      <c r="M1632" s="189"/>
      <c r="N1632" s="189"/>
      <c r="O1632" s="189"/>
      <c r="P1632" s="189"/>
      <c r="Q1632" s="190">
        <f t="shared" si="96"/>
        <v>0</v>
      </c>
      <c r="R1632" s="190"/>
    </row>
    <row r="1633" spans="1:17" ht="13.35" customHeight="1" x14ac:dyDescent="0.2">
      <c r="A1633" s="36">
        <v>22</v>
      </c>
      <c r="B1633" s="600" t="str">
        <f>B1595</f>
        <v/>
      </c>
      <c r="C1633" s="600"/>
      <c r="D1633" s="600"/>
      <c r="E1633" s="600"/>
      <c r="F1633" s="38"/>
      <c r="G1633" s="172" t="str">
        <f>IF(F1633=0,"",(F1633/('Relatório PCP - Tabela 3'!P$334*'Relatório PCP - Tabela 3'!Q$334))*1000)</f>
        <v/>
      </c>
      <c r="H1633" s="173">
        <f>IF('Relatório PCP - Tabela 3'!F$6='PCP - Tabela 2'!E$11,'PCP - Tabela 1'!K1636,IF('Relatório PCP - Tabela 3'!F$6='PCP - Tabela 2'!I$11,'PCP - Tabela 1'!L1636,IF('Relatório PCP - Tabela 3'!F$6='PCP - Tabela 2'!M$11,'PCP - Tabela 1'!M1636,IF('Relatório PCP - Tabela 3'!F$6='PCP - Tabela 2'!Q$11,'PCP - Tabela 1'!N1636,""))))</f>
        <v>0</v>
      </c>
      <c r="I1633" s="38"/>
      <c r="J1633" s="602" t="str">
        <f>IF(I1633=0,"",(I1633/('Relatório PCP - Tabela 3'!P$336*'Relatório PCP - Tabela 3'!Q$336))*1000)</f>
        <v/>
      </c>
      <c r="K1633" s="602"/>
      <c r="L1633" s="173">
        <f>IF('Relatório PCP - Tabela 3'!F$6='PCP - Tabela 2'!E$11,'PCP - Tabela 1'!F1675,IF('Relatório PCP - Tabela 3'!F$6='PCP - Tabela 2'!I$11,'PCP - Tabela 1'!G1675,IF('Relatório PCP - Tabela 3'!F$6='PCP - Tabela 2'!M$11,'PCP - Tabela 1'!H1675,IF('Relatório PCP - Tabela 3'!F$6='PCP - Tabela 2'!Q$11,'PCP - Tabela 1'!I1675,""))))</f>
        <v>0</v>
      </c>
      <c r="M1633" s="4"/>
      <c r="N1633" s="4"/>
      <c r="O1633" s="4"/>
      <c r="P1633" s="4"/>
      <c r="Q1633" s="190">
        <f t="shared" si="96"/>
        <v>0</v>
      </c>
    </row>
    <row r="1634" spans="1:17" ht="13.35" customHeight="1" x14ac:dyDescent="0.2">
      <c r="A1634" s="36">
        <v>23</v>
      </c>
      <c r="B1634" s="600" t="str">
        <f>B1596</f>
        <v/>
      </c>
      <c r="C1634" s="600"/>
      <c r="D1634" s="600"/>
      <c r="E1634" s="600"/>
      <c r="F1634" s="38"/>
      <c r="G1634" s="172" t="str">
        <f>IF(F1634=0,"",(F1634/('Relatório PCP - Tabela 3'!P$334*'Relatório PCP - Tabela 3'!Q$334))*1000)</f>
        <v/>
      </c>
      <c r="H1634" s="173">
        <f>IF('Relatório PCP - Tabela 3'!F$6='PCP - Tabela 2'!E$11,'PCP - Tabela 1'!K1637,IF('Relatório PCP - Tabela 3'!F$6='PCP - Tabela 2'!I$11,'PCP - Tabela 1'!L1637,IF('Relatório PCP - Tabela 3'!F$6='PCP - Tabela 2'!M$11,'PCP - Tabela 1'!M1637,IF('Relatório PCP - Tabela 3'!F$6='PCP - Tabela 2'!Q$11,'PCP - Tabela 1'!N1637,""))))</f>
        <v>0</v>
      </c>
      <c r="I1634" s="38"/>
      <c r="J1634" s="602" t="str">
        <f>IF(I1634=0,"",(I1634/('Relatório PCP - Tabela 3'!P$336*'Relatório PCP - Tabela 3'!Q$336))*1000)</f>
        <v/>
      </c>
      <c r="K1634" s="602"/>
      <c r="L1634" s="173">
        <f>IF('Relatório PCP - Tabela 3'!F$6='PCP - Tabela 2'!E$11,'PCP - Tabela 1'!F1676,IF('Relatório PCP - Tabela 3'!F$6='PCP - Tabela 2'!I$11,'PCP - Tabela 1'!G1676,IF('Relatório PCP - Tabela 3'!F$6='PCP - Tabela 2'!M$11,'PCP - Tabela 1'!H1676,IF('Relatório PCP - Tabela 3'!F$6='PCP - Tabela 2'!Q$11,'PCP - Tabela 1'!I1676,""))))</f>
        <v>0</v>
      </c>
      <c r="M1634" s="4"/>
      <c r="N1634" s="4"/>
      <c r="O1634" s="4"/>
      <c r="P1634" s="4"/>
      <c r="Q1634" s="190">
        <f t="shared" si="96"/>
        <v>0</v>
      </c>
    </row>
    <row r="1635" spans="1:17" ht="13.35" customHeight="1" x14ac:dyDescent="0.2">
      <c r="A1635" s="36">
        <v>24</v>
      </c>
      <c r="B1635" s="564" t="str">
        <f>B1597</f>
        <v/>
      </c>
      <c r="C1635" s="564"/>
      <c r="D1635" s="564"/>
      <c r="E1635" s="564"/>
      <c r="F1635" s="38"/>
      <c r="G1635" s="172" t="str">
        <f>IF(F1635=0,"",(F1635/('Relatório PCP - Tabela 3'!P$334*'Relatório PCP - Tabela 3'!Q$334))*1000)</f>
        <v/>
      </c>
      <c r="H1635" s="173">
        <f>IF('Relatório PCP - Tabela 3'!F$6='PCP - Tabela 2'!E$11,'PCP - Tabela 1'!K1638,IF('Relatório PCP - Tabela 3'!F$6='PCP - Tabela 2'!I$11,'PCP - Tabela 1'!L1638,IF('Relatório PCP - Tabela 3'!F$6='PCP - Tabela 2'!M$11,'PCP - Tabela 1'!M1638,IF('Relatório PCP - Tabela 3'!F$6='PCP - Tabela 2'!Q$11,'PCP - Tabela 1'!N1638,""))))</f>
        <v>0</v>
      </c>
      <c r="I1635" s="38"/>
      <c r="J1635" s="602" t="str">
        <f>IF(I1635=0,"",(I1635/('Relatório PCP - Tabela 3'!P$336*'Relatório PCP - Tabela 3'!Q$336))*1000)</f>
        <v/>
      </c>
      <c r="K1635" s="602"/>
      <c r="L1635" s="173">
        <f>IF('Relatório PCP - Tabela 3'!F$6='PCP - Tabela 2'!E$11,'PCP - Tabela 1'!F1677,IF('Relatório PCP - Tabela 3'!F$6='PCP - Tabela 2'!I$11,'PCP - Tabela 1'!G1677,IF('Relatório PCP - Tabela 3'!F$6='PCP - Tabela 2'!M$11,'PCP - Tabela 1'!H1677,IF('Relatório PCP - Tabela 3'!F$6='PCP - Tabela 2'!Q$11,'PCP - Tabela 1'!I1677,""))))</f>
        <v>0</v>
      </c>
      <c r="M1635" s="4"/>
      <c r="N1635" s="4"/>
      <c r="O1635" s="4"/>
      <c r="P1635" s="4"/>
      <c r="Q1635" s="190">
        <f t="shared" si="96"/>
        <v>0</v>
      </c>
    </row>
    <row r="1636" spans="1:17" ht="6" customHeight="1" x14ac:dyDescent="0.2">
      <c r="A1636" s="32"/>
      <c r="B1636" s="35"/>
      <c r="C1636" s="35"/>
      <c r="D1636" s="35"/>
      <c r="E1636" s="35"/>
      <c r="J1636" s="195" t="str">
        <f>IF(I1636=0,"",(I1636/('Relatório PCP - Tabela 3'!P$336*'Relatório PCP - Tabela 3'!Q$336))*1000)</f>
        <v/>
      </c>
      <c r="K1636" s="13"/>
      <c r="O1636" s="13"/>
      <c r="P1636" s="13"/>
      <c r="Q1636" s="190">
        <f t="shared" si="96"/>
        <v>0</v>
      </c>
    </row>
    <row r="1637" spans="1:17" ht="22.5" customHeight="1" x14ac:dyDescent="0.25">
      <c r="A1637" s="497" t="s">
        <v>19</v>
      </c>
      <c r="B1637" s="497"/>
      <c r="C1637" s="497"/>
      <c r="D1637" s="497"/>
      <c r="E1637" s="505" t="str">
        <f>E1599</f>
        <v>3R Petroleum</v>
      </c>
      <c r="F1637" s="505"/>
      <c r="G1637" s="505"/>
      <c r="H1637" s="505"/>
      <c r="I1637" s="505"/>
      <c r="K1637" s="486" t="s">
        <v>21</v>
      </c>
      <c r="L1637" s="486"/>
      <c r="M1637" s="486"/>
      <c r="N1637" s="486"/>
      <c r="O1637" s="486"/>
      <c r="P1637" s="158"/>
    </row>
    <row r="1638" spans="1:17" ht="6" customHeight="1" x14ac:dyDescent="0.2">
      <c r="I1638" s="22"/>
      <c r="K1638" s="22"/>
      <c r="L1638" s="22"/>
      <c r="M1638" s="22"/>
      <c r="N1638" s="22"/>
      <c r="O1638" s="22"/>
      <c r="P1638" s="22"/>
    </row>
    <row r="1639" spans="1:17" ht="16.5" customHeight="1" x14ac:dyDescent="0.2">
      <c r="A1639" s="487" t="s">
        <v>95</v>
      </c>
      <c r="B1639" s="511">
        <f>B1601</f>
        <v>5</v>
      </c>
      <c r="C1639" s="13"/>
      <c r="D1639" s="483" t="s">
        <v>250</v>
      </c>
      <c r="E1639" s="483"/>
      <c r="F1639" s="483"/>
      <c r="G1639" s="483"/>
      <c r="H1639" s="483"/>
      <c r="I1639" s="483"/>
      <c r="K1639" s="586" t="s">
        <v>222</v>
      </c>
      <c r="L1639" s="586"/>
      <c r="M1639" s="586"/>
      <c r="N1639" s="586"/>
      <c r="O1639" s="586"/>
      <c r="P1639" s="159"/>
    </row>
    <row r="1640" spans="1:17" ht="14.25" customHeight="1" x14ac:dyDescent="0.2">
      <c r="A1640" s="487"/>
      <c r="B1640" s="511"/>
      <c r="C1640" s="13"/>
      <c r="D1640" s="483" t="s">
        <v>7</v>
      </c>
      <c r="E1640" s="483"/>
      <c r="F1640" s="483"/>
      <c r="G1640" s="483" t="s">
        <v>8</v>
      </c>
      <c r="H1640" s="483"/>
      <c r="I1640" s="483"/>
    </row>
    <row r="1641" spans="1:17" ht="14.25" customHeight="1" x14ac:dyDescent="0.25">
      <c r="A1641" s="477" t="s">
        <v>4</v>
      </c>
      <c r="B1641" s="477"/>
      <c r="C1641" s="23"/>
      <c r="D1641" s="14" t="s">
        <v>9</v>
      </c>
      <c r="E1641" s="14" t="s">
        <v>10</v>
      </c>
      <c r="F1641" s="14" t="s">
        <v>11</v>
      </c>
      <c r="G1641" s="14" t="s">
        <v>9</v>
      </c>
      <c r="H1641" s="14" t="s">
        <v>10</v>
      </c>
      <c r="I1641" s="14" t="s">
        <v>11</v>
      </c>
      <c r="K1641" s="593" t="s">
        <v>223</v>
      </c>
      <c r="L1641" s="593"/>
      <c r="M1641" s="593"/>
      <c r="N1641" s="593"/>
      <c r="O1641" s="593"/>
      <c r="P1641" s="22"/>
    </row>
    <row r="1642" spans="1:17" ht="13.5" customHeight="1" x14ac:dyDescent="0.2">
      <c r="A1642" s="551">
        <f>A1604</f>
        <v>44986</v>
      </c>
      <c r="B1642" s="551"/>
      <c r="C1642" s="23"/>
      <c r="D1642" s="72">
        <f t="shared" ref="D1642:I1642" si="97">D1604</f>
        <v>2</v>
      </c>
      <c r="E1642" s="72">
        <f t="shared" si="97"/>
        <v>8</v>
      </c>
      <c r="F1642" s="73">
        <f t="shared" si="97"/>
        <v>2022</v>
      </c>
      <c r="G1642" s="72">
        <f t="shared" si="97"/>
        <v>31</v>
      </c>
      <c r="H1642" s="72">
        <f t="shared" si="97"/>
        <v>12</v>
      </c>
      <c r="I1642" s="73">
        <f t="shared" si="97"/>
        <v>2022</v>
      </c>
      <c r="K1642" s="594" t="s">
        <v>25</v>
      </c>
      <c r="L1642" s="594"/>
      <c r="M1642" s="594"/>
      <c r="N1642" s="594"/>
      <c r="O1642" s="594"/>
      <c r="P1642" s="22"/>
      <c r="Q1642" s="14" t="s">
        <v>565</v>
      </c>
    </row>
    <row r="1643" spans="1:17" ht="6" customHeight="1" x14ac:dyDescent="0.2"/>
    <row r="1644" spans="1:17" ht="16.5" customHeight="1" x14ac:dyDescent="0.2">
      <c r="A1644" s="586" t="s">
        <v>522</v>
      </c>
      <c r="B1644" s="586"/>
      <c r="C1644" s="586"/>
      <c r="D1644" s="586"/>
      <c r="E1644" s="586"/>
      <c r="F1644" s="586"/>
      <c r="G1644" s="586"/>
      <c r="H1644" s="586"/>
      <c r="I1644" s="586"/>
      <c r="J1644" s="586"/>
      <c r="K1644" s="586"/>
      <c r="L1644" s="586"/>
      <c r="M1644" s="52"/>
      <c r="N1644" s="52"/>
      <c r="O1644" s="52"/>
      <c r="P1644" s="52"/>
      <c r="Q1644" s="52"/>
    </row>
    <row r="1645" spans="1:17" ht="13.7" customHeight="1" x14ac:dyDescent="0.2">
      <c r="A1645" s="603" t="s">
        <v>31</v>
      </c>
      <c r="B1645" s="502" t="s">
        <v>98</v>
      </c>
      <c r="C1645" s="502"/>
      <c r="D1645" s="502"/>
      <c r="E1645" s="502"/>
      <c r="F1645" s="604" t="str">
        <f>'Relatório PCP - Tabela 3'!A338</f>
        <v/>
      </c>
      <c r="G1645" s="604"/>
      <c r="H1645" s="604"/>
      <c r="I1645" s="604" t="str">
        <f>'Relatório PCP - Tabela 3'!A340</f>
        <v/>
      </c>
      <c r="J1645" s="604"/>
      <c r="K1645" s="604"/>
      <c r="L1645" s="604"/>
      <c r="M1645" s="52"/>
      <c r="N1645" s="52"/>
      <c r="O1645" s="52"/>
      <c r="P1645" s="52"/>
      <c r="Q1645" s="52"/>
    </row>
    <row r="1646" spans="1:17" ht="12.75" customHeight="1" x14ac:dyDescent="0.2">
      <c r="A1646" s="603"/>
      <c r="B1646" s="502"/>
      <c r="C1646" s="502"/>
      <c r="D1646" s="502"/>
      <c r="E1646" s="502"/>
      <c r="F1646" s="182" t="s">
        <v>40</v>
      </c>
      <c r="G1646" s="167" t="s">
        <v>40</v>
      </c>
      <c r="H1646" s="183" t="s">
        <v>523</v>
      </c>
      <c r="I1646" s="182" t="s">
        <v>40</v>
      </c>
      <c r="J1646" s="608" t="s">
        <v>40</v>
      </c>
      <c r="K1646" s="608"/>
      <c r="L1646" s="183" t="s">
        <v>523</v>
      </c>
      <c r="M1646" s="52"/>
      <c r="N1646" s="52"/>
      <c r="O1646" s="52"/>
      <c r="P1646" s="52"/>
      <c r="Q1646" s="52"/>
    </row>
    <row r="1647" spans="1:17" ht="12.75" customHeight="1" x14ac:dyDescent="0.25">
      <c r="A1647" s="603"/>
      <c r="B1647" s="502"/>
      <c r="C1647" s="502"/>
      <c r="D1647" s="502"/>
      <c r="E1647" s="502"/>
      <c r="F1647" s="184" t="s">
        <v>480</v>
      </c>
      <c r="G1647" s="168" t="s">
        <v>499</v>
      </c>
      <c r="H1647" s="185" t="s">
        <v>524</v>
      </c>
      <c r="I1647" s="184" t="s">
        <v>480</v>
      </c>
      <c r="J1647" s="606" t="s">
        <v>499</v>
      </c>
      <c r="K1647" s="606"/>
      <c r="L1647" s="185" t="s">
        <v>524</v>
      </c>
      <c r="M1647" s="52"/>
      <c r="N1647" s="52"/>
      <c r="O1647" s="52"/>
      <c r="P1647" s="52"/>
      <c r="Q1647" s="52"/>
    </row>
    <row r="1648" spans="1:17" ht="13.5" customHeight="1" x14ac:dyDescent="0.25">
      <c r="A1648" s="603"/>
      <c r="B1648" s="502"/>
      <c r="C1648" s="502"/>
      <c r="D1648" s="502"/>
      <c r="E1648" s="502"/>
      <c r="F1648" s="186" t="s">
        <v>481</v>
      </c>
      <c r="G1648" s="187" t="s">
        <v>504</v>
      </c>
      <c r="H1648" s="188" t="s">
        <v>504</v>
      </c>
      <c r="I1648" s="186" t="s">
        <v>481</v>
      </c>
      <c r="J1648" s="607" t="s">
        <v>504</v>
      </c>
      <c r="K1648" s="607"/>
      <c r="L1648" s="188" t="s">
        <v>504</v>
      </c>
      <c r="M1648" s="52"/>
      <c r="N1648" s="52"/>
      <c r="O1648" s="52"/>
      <c r="P1648" s="52"/>
      <c r="Q1648" s="52"/>
    </row>
    <row r="1649" spans="1:18" ht="13.35" customHeight="1" x14ac:dyDescent="0.2">
      <c r="A1649" s="36">
        <v>1</v>
      </c>
      <c r="B1649" s="587" t="s">
        <v>55</v>
      </c>
      <c r="C1649" s="587"/>
      <c r="D1649" s="587"/>
      <c r="E1649" s="587"/>
      <c r="F1649" s="38"/>
      <c r="G1649" s="172" t="str">
        <f>IF(F1649=0,"",(F1649/('Relatório PCP - Tabela 3'!P$338*'Relatório PCP - Tabela 3'!Q$338))*1000)</f>
        <v/>
      </c>
      <c r="H1649" s="173">
        <f>IF('Relatório PCP - Tabela 3'!F$6='PCP - Tabela 2'!E$11,'PCP - Tabela 1'!K1653,IF('Relatório PCP - Tabela 3'!F$6='PCP - Tabela 2'!I$11,'PCP - Tabela 1'!L1653,IF('Relatório PCP - Tabela 3'!F$6='PCP - Tabela 2'!M$11,'PCP - Tabela 1'!M1653,IF('Relatório PCP - Tabela 3'!F$6='PCP - Tabela 2'!Q$11,'PCP - Tabela 1'!N1653,""))))</f>
        <v>0</v>
      </c>
      <c r="I1649" s="38"/>
      <c r="J1649" s="602" t="str">
        <f>IF(I1649=0,"",(I1649/('Relatório PCP - Tabela 3'!P$340*'Relatório PCP - Tabela 3'!Q$340))*1000)</f>
        <v/>
      </c>
      <c r="K1649" s="602"/>
      <c r="L1649" s="173">
        <f>IF('Relatório PCP - Tabela 3'!F$6='PCP - Tabela 2'!E$11,'PCP - Tabela 1'!F1692,IF('Relatório PCP - Tabela 3'!F$6='PCP - Tabela 2'!I$11,'PCP - Tabela 1'!G1692,IF('Relatório PCP - Tabela 3'!F$6='PCP - Tabela 2'!M$11,'PCP - Tabela 1'!H1692,IF('Relatório PCP - Tabela 3'!F$6='PCP - Tabela 2'!Q$11,'PCP - Tabela 1'!I1692,""))))</f>
        <v>0</v>
      </c>
      <c r="M1649" s="189"/>
      <c r="N1649" s="189"/>
      <c r="O1649" s="189"/>
      <c r="P1649" s="189"/>
      <c r="Q1649" s="190">
        <f t="shared" ref="Q1649:Q1667" si="98">F1649+I1649</f>
        <v>0</v>
      </c>
      <c r="R1649" s="190"/>
    </row>
    <row r="1650" spans="1:18" ht="13.35" customHeight="1" x14ac:dyDescent="0.2">
      <c r="A1650" s="36">
        <v>2</v>
      </c>
      <c r="B1650" s="587" t="s">
        <v>57</v>
      </c>
      <c r="C1650" s="587"/>
      <c r="D1650" s="587"/>
      <c r="E1650" s="587"/>
      <c r="F1650" s="38"/>
      <c r="G1650" s="172" t="str">
        <f>IF(F1650=0,"",(F1650/('Relatório PCP - Tabela 3'!P$338*'Relatório PCP - Tabela 3'!Q$338))*1000)</f>
        <v/>
      </c>
      <c r="H1650" s="173">
        <f>IF('Relatório PCP - Tabela 3'!F$6='PCP - Tabela 2'!E$11,'PCP - Tabela 1'!K1654,IF('Relatório PCP - Tabela 3'!F$6='PCP - Tabela 2'!I$11,'PCP - Tabela 1'!L1654,IF('Relatório PCP - Tabela 3'!F$6='PCP - Tabela 2'!M$11,'PCP - Tabela 1'!M1654,IF('Relatório PCP - Tabela 3'!F$6='PCP - Tabela 2'!Q$11,'PCP - Tabela 1'!N1654,""))))</f>
        <v>0</v>
      </c>
      <c r="I1650" s="38"/>
      <c r="J1650" s="602" t="str">
        <f>IF(I1650=0,"",(I1650/('Relatório PCP - Tabela 3'!P$340*'Relatório PCP - Tabela 3'!Q$340))*1000)</f>
        <v/>
      </c>
      <c r="K1650" s="602"/>
      <c r="L1650" s="173">
        <f>IF('Relatório PCP - Tabela 3'!F$6='PCP - Tabela 2'!E$11,'PCP - Tabela 1'!F1693,IF('Relatório PCP - Tabela 3'!F$6='PCP - Tabela 2'!I$11,'PCP - Tabela 1'!G1693,IF('Relatório PCP - Tabela 3'!F$6='PCP - Tabela 2'!M$11,'PCP - Tabela 1'!H1693,IF('Relatório PCP - Tabela 3'!F$6='PCP - Tabela 2'!Q$11,'PCP - Tabela 1'!I1693,""))))</f>
        <v>0</v>
      </c>
      <c r="M1650" s="189"/>
      <c r="N1650" s="189"/>
      <c r="O1650" s="189"/>
      <c r="P1650" s="189"/>
      <c r="Q1650" s="190">
        <f t="shared" si="98"/>
        <v>0</v>
      </c>
      <c r="R1650" s="190"/>
    </row>
    <row r="1651" spans="1:18" ht="13.35" customHeight="1" x14ac:dyDescent="0.2">
      <c r="A1651" s="36">
        <v>3</v>
      </c>
      <c r="B1651" s="587" t="s">
        <v>59</v>
      </c>
      <c r="C1651" s="587"/>
      <c r="D1651" s="587"/>
      <c r="E1651" s="587"/>
      <c r="F1651" s="38"/>
      <c r="G1651" s="172" t="str">
        <f>IF(F1651=0,"",(F1651/('Relatório PCP - Tabela 3'!P$338*'Relatório PCP - Tabela 3'!Q$338))*1000)</f>
        <v/>
      </c>
      <c r="H1651" s="173">
        <f>IF('Relatório PCP - Tabela 3'!F$6='PCP - Tabela 2'!E$11,'PCP - Tabela 1'!K1655,IF('Relatório PCP - Tabela 3'!F$6='PCP - Tabela 2'!I$11,'PCP - Tabela 1'!L1655,IF('Relatório PCP - Tabela 3'!F$6='PCP - Tabela 2'!M$11,'PCP - Tabela 1'!M1655,IF('Relatório PCP - Tabela 3'!F$6='PCP - Tabela 2'!Q$11,'PCP - Tabela 1'!N1655,""))))</f>
        <v>0</v>
      </c>
      <c r="I1651" s="38"/>
      <c r="J1651" s="602" t="str">
        <f>IF(I1651=0,"",(I1651/('Relatório PCP - Tabela 3'!P$340*'Relatório PCP - Tabela 3'!Q$340))*1000)</f>
        <v/>
      </c>
      <c r="K1651" s="602"/>
      <c r="L1651" s="173">
        <f>IF('Relatório PCP - Tabela 3'!F$6='PCP - Tabela 2'!E$11,'PCP - Tabela 1'!F1694,IF('Relatório PCP - Tabela 3'!F$6='PCP - Tabela 2'!I$11,'PCP - Tabela 1'!G1694,IF('Relatório PCP - Tabela 3'!F$6='PCP - Tabela 2'!M$11,'PCP - Tabela 1'!H1694,IF('Relatório PCP - Tabela 3'!F$6='PCP - Tabela 2'!Q$11,'PCP - Tabela 1'!I1694,""))))</f>
        <v>0</v>
      </c>
      <c r="M1651" s="189"/>
      <c r="N1651" s="189"/>
      <c r="O1651" s="189"/>
      <c r="P1651" s="189"/>
      <c r="Q1651" s="190">
        <f t="shared" si="98"/>
        <v>0</v>
      </c>
      <c r="R1651" s="190"/>
    </row>
    <row r="1652" spans="1:18" ht="13.35" customHeight="1" x14ac:dyDescent="0.2">
      <c r="A1652" s="36">
        <v>4</v>
      </c>
      <c r="B1652" s="587" t="s">
        <v>61</v>
      </c>
      <c r="C1652" s="587"/>
      <c r="D1652" s="587"/>
      <c r="E1652" s="587"/>
      <c r="F1652" s="38"/>
      <c r="G1652" s="172" t="str">
        <f>IF(F1652=0,"",(F1652/('Relatório PCP - Tabela 3'!P$338*'Relatório PCP - Tabela 3'!Q$338))*1000)</f>
        <v/>
      </c>
      <c r="H1652" s="173">
        <f>IF('Relatório PCP - Tabela 3'!F$6='PCP - Tabela 2'!E$11,'PCP - Tabela 1'!K1656,IF('Relatório PCP - Tabela 3'!F$6='PCP - Tabela 2'!I$11,'PCP - Tabela 1'!L1656,IF('Relatório PCP - Tabela 3'!F$6='PCP - Tabela 2'!M$11,'PCP - Tabela 1'!M1656,IF('Relatório PCP - Tabela 3'!F$6='PCP - Tabela 2'!Q$11,'PCP - Tabela 1'!N1656,""))))</f>
        <v>0</v>
      </c>
      <c r="I1652" s="38"/>
      <c r="J1652" s="602" t="str">
        <f>IF(I1652=0,"",(I1652/('Relatório PCP - Tabela 3'!P$340*'Relatório PCP - Tabela 3'!Q$340))*1000)</f>
        <v/>
      </c>
      <c r="K1652" s="602"/>
      <c r="L1652" s="173">
        <f>IF('Relatório PCP - Tabela 3'!F$6='PCP - Tabela 2'!E$11,'PCP - Tabela 1'!F1695,IF('Relatório PCP - Tabela 3'!F$6='PCP - Tabela 2'!I$11,'PCP - Tabela 1'!G1695,IF('Relatório PCP - Tabela 3'!F$6='PCP - Tabela 2'!M$11,'PCP - Tabela 1'!H1695,IF('Relatório PCP - Tabela 3'!F$6='PCP - Tabela 2'!Q$11,'PCP - Tabela 1'!I1695,""))))</f>
        <v>0</v>
      </c>
      <c r="M1652" s="189"/>
      <c r="N1652" s="189"/>
      <c r="O1652" s="189"/>
      <c r="P1652" s="189"/>
      <c r="Q1652" s="190">
        <f t="shared" si="98"/>
        <v>0</v>
      </c>
      <c r="R1652" s="190"/>
    </row>
    <row r="1653" spans="1:18" ht="13.35" customHeight="1" x14ac:dyDescent="0.2">
      <c r="A1653" s="36">
        <v>5</v>
      </c>
      <c r="B1653" s="587" t="s">
        <v>63</v>
      </c>
      <c r="C1653" s="587"/>
      <c r="D1653" s="587"/>
      <c r="E1653" s="587"/>
      <c r="F1653" s="38"/>
      <c r="G1653" s="172" t="str">
        <f>IF(F1653=0,"",(F1653/('Relatório PCP - Tabela 3'!P$338*'Relatório PCP - Tabela 3'!Q$338))*1000)</f>
        <v/>
      </c>
      <c r="H1653" s="173">
        <f>IF('Relatório PCP - Tabela 3'!F$6='PCP - Tabela 2'!E$11,'PCP - Tabela 1'!K1657,IF('Relatório PCP - Tabela 3'!F$6='PCP - Tabela 2'!I$11,'PCP - Tabela 1'!L1657,IF('Relatório PCP - Tabela 3'!F$6='PCP - Tabela 2'!M$11,'PCP - Tabela 1'!M1657,IF('Relatório PCP - Tabela 3'!F$6='PCP - Tabela 2'!Q$11,'PCP - Tabela 1'!N1657,""))))</f>
        <v>0</v>
      </c>
      <c r="I1653" s="38"/>
      <c r="J1653" s="602" t="str">
        <f>IF(I1653=0,"",(I1653/('Relatório PCP - Tabela 3'!P$340*'Relatório PCP - Tabela 3'!Q$340))*1000)</f>
        <v/>
      </c>
      <c r="K1653" s="602"/>
      <c r="L1653" s="173">
        <f>IF('Relatório PCP - Tabela 3'!F$6='PCP - Tabela 2'!E$11,'PCP - Tabela 1'!F1696,IF('Relatório PCP - Tabela 3'!F$6='PCP - Tabela 2'!I$11,'PCP - Tabela 1'!G1696,IF('Relatório PCP - Tabela 3'!F$6='PCP - Tabela 2'!M$11,'PCP - Tabela 1'!H1696,IF('Relatório PCP - Tabela 3'!F$6='PCP - Tabela 2'!Q$11,'PCP - Tabela 1'!I1696,""))))</f>
        <v>0</v>
      </c>
      <c r="M1653" s="189"/>
      <c r="N1653" s="189"/>
      <c r="O1653" s="189"/>
      <c r="P1653" s="189"/>
      <c r="Q1653" s="190">
        <f t="shared" si="98"/>
        <v>0</v>
      </c>
      <c r="R1653" s="190"/>
    </row>
    <row r="1654" spans="1:18" ht="13.35" customHeight="1" x14ac:dyDescent="0.2">
      <c r="A1654" s="36">
        <v>6</v>
      </c>
      <c r="B1654" s="587" t="s">
        <v>65</v>
      </c>
      <c r="C1654" s="587"/>
      <c r="D1654" s="587"/>
      <c r="E1654" s="587"/>
      <c r="F1654" s="38"/>
      <c r="G1654" s="172" t="str">
        <f>IF(F1654=0,"",(F1654/('Relatório PCP - Tabela 3'!P$338*'Relatório PCP - Tabela 3'!Q$338))*1000)</f>
        <v/>
      </c>
      <c r="H1654" s="173">
        <f>IF('Relatório PCP - Tabela 3'!F$6='PCP - Tabela 2'!E$11,'PCP - Tabela 1'!K1658,IF('Relatório PCP - Tabela 3'!F$6='PCP - Tabela 2'!I$11,'PCP - Tabela 1'!L1658,IF('Relatório PCP - Tabela 3'!F$6='PCP - Tabela 2'!M$11,'PCP - Tabela 1'!M1658,IF('Relatório PCP - Tabela 3'!F$6='PCP - Tabela 2'!Q$11,'PCP - Tabela 1'!N1658,""))))</f>
        <v>0</v>
      </c>
      <c r="I1654" s="38"/>
      <c r="J1654" s="602" t="str">
        <f>IF(I1654=0,"",(I1654/('Relatório PCP - Tabela 3'!P$340*'Relatório PCP - Tabela 3'!Q$340))*1000)</f>
        <v/>
      </c>
      <c r="K1654" s="602"/>
      <c r="L1654" s="173">
        <f>IF('Relatório PCP - Tabela 3'!F$6='PCP - Tabela 2'!E$11,'PCP - Tabela 1'!F1697,IF('Relatório PCP - Tabela 3'!F$6='PCP - Tabela 2'!I$11,'PCP - Tabela 1'!G1697,IF('Relatório PCP - Tabela 3'!F$6='PCP - Tabela 2'!M$11,'PCP - Tabela 1'!H1697,IF('Relatório PCP - Tabela 3'!F$6='PCP - Tabela 2'!Q$11,'PCP - Tabela 1'!I1697,""))))</f>
        <v>0</v>
      </c>
      <c r="M1654" s="189"/>
      <c r="N1654" s="189"/>
      <c r="O1654" s="189"/>
      <c r="P1654" s="189"/>
      <c r="Q1654" s="190">
        <f t="shared" si="98"/>
        <v>0</v>
      </c>
      <c r="R1654" s="190"/>
    </row>
    <row r="1655" spans="1:18" ht="13.35" customHeight="1" x14ac:dyDescent="0.2">
      <c r="A1655" s="36">
        <v>7</v>
      </c>
      <c r="B1655" s="587" t="s">
        <v>67</v>
      </c>
      <c r="C1655" s="587"/>
      <c r="D1655" s="587"/>
      <c r="E1655" s="587"/>
      <c r="F1655" s="38"/>
      <c r="G1655" s="172" t="str">
        <f>IF(F1655=0,"",(F1655/('Relatório PCP - Tabela 3'!P$338*'Relatório PCP - Tabela 3'!Q$338))*1000)</f>
        <v/>
      </c>
      <c r="H1655" s="173">
        <f>IF('Relatório PCP - Tabela 3'!F$6='PCP - Tabela 2'!E$11,'PCP - Tabela 1'!K1659,IF('Relatório PCP - Tabela 3'!F$6='PCP - Tabela 2'!I$11,'PCP - Tabela 1'!L1659,IF('Relatório PCP - Tabela 3'!F$6='PCP - Tabela 2'!M$11,'PCP - Tabela 1'!M1659,IF('Relatório PCP - Tabela 3'!F$6='PCP - Tabela 2'!Q$11,'PCP - Tabela 1'!N1659,""))))</f>
        <v>0</v>
      </c>
      <c r="I1655" s="38"/>
      <c r="J1655" s="602" t="str">
        <f>IF(I1655=0,"",(I1655/('Relatório PCP - Tabela 3'!P$340*'Relatório PCP - Tabela 3'!Q$340))*1000)</f>
        <v/>
      </c>
      <c r="K1655" s="602"/>
      <c r="L1655" s="173">
        <f>IF('Relatório PCP - Tabela 3'!F$6='PCP - Tabela 2'!E$11,'PCP - Tabela 1'!F1698,IF('Relatório PCP - Tabela 3'!F$6='PCP - Tabela 2'!I$11,'PCP - Tabela 1'!G1698,IF('Relatório PCP - Tabela 3'!F$6='PCP - Tabela 2'!M$11,'PCP - Tabela 1'!H1698,IF('Relatório PCP - Tabela 3'!F$6='PCP - Tabela 2'!Q$11,'PCP - Tabela 1'!I1698,""))))</f>
        <v>0</v>
      </c>
      <c r="M1655" s="189"/>
      <c r="N1655" s="189"/>
      <c r="O1655" s="189"/>
      <c r="P1655" s="189"/>
      <c r="Q1655" s="190">
        <f t="shared" si="98"/>
        <v>0</v>
      </c>
      <c r="R1655" s="190"/>
    </row>
    <row r="1656" spans="1:18" ht="13.35" customHeight="1" x14ac:dyDescent="0.2">
      <c r="A1656" s="36">
        <v>8</v>
      </c>
      <c r="B1656" s="587" t="s">
        <v>69</v>
      </c>
      <c r="C1656" s="587"/>
      <c r="D1656" s="587"/>
      <c r="E1656" s="587"/>
      <c r="F1656" s="38"/>
      <c r="G1656" s="172" t="str">
        <f>IF(F1656=0,"",(F1656/('Relatório PCP - Tabela 3'!P$338*'Relatório PCP - Tabela 3'!Q$338))*1000)</f>
        <v/>
      </c>
      <c r="H1656" s="173">
        <f>IF('Relatório PCP - Tabela 3'!F$6='PCP - Tabela 2'!E$11,'PCP - Tabela 1'!K1660,IF('Relatório PCP - Tabela 3'!F$6='PCP - Tabela 2'!I$11,'PCP - Tabela 1'!L1660,IF('Relatório PCP - Tabela 3'!F$6='PCP - Tabela 2'!M$11,'PCP - Tabela 1'!M1660,IF('Relatório PCP - Tabela 3'!F$6='PCP - Tabela 2'!Q$11,'PCP - Tabela 1'!N1660,""))))</f>
        <v>0</v>
      </c>
      <c r="I1656" s="38"/>
      <c r="J1656" s="602" t="str">
        <f>IF(I1656=0,"",(I1656/('Relatório PCP - Tabela 3'!P$340*'Relatório PCP - Tabela 3'!Q$340))*1000)</f>
        <v/>
      </c>
      <c r="K1656" s="602"/>
      <c r="L1656" s="173">
        <f>IF('Relatório PCP - Tabela 3'!F$6='PCP - Tabela 2'!E$11,'PCP - Tabela 1'!F1699,IF('Relatório PCP - Tabela 3'!F$6='PCP - Tabela 2'!I$11,'PCP - Tabela 1'!G1699,IF('Relatório PCP - Tabela 3'!F$6='PCP - Tabela 2'!M$11,'PCP - Tabela 1'!H1699,IF('Relatório PCP - Tabela 3'!F$6='PCP - Tabela 2'!Q$11,'PCP - Tabela 1'!I1699,""))))</f>
        <v>0</v>
      </c>
      <c r="M1656" s="189"/>
      <c r="N1656" s="189"/>
      <c r="O1656" s="189"/>
      <c r="P1656" s="189"/>
      <c r="Q1656" s="190">
        <f t="shared" si="98"/>
        <v>0</v>
      </c>
      <c r="R1656" s="190"/>
    </row>
    <row r="1657" spans="1:18" ht="13.35" customHeight="1" x14ac:dyDescent="0.2">
      <c r="A1657" s="36">
        <v>9</v>
      </c>
      <c r="B1657" s="587" t="s">
        <v>71</v>
      </c>
      <c r="C1657" s="587"/>
      <c r="D1657" s="587"/>
      <c r="E1657" s="587"/>
      <c r="F1657" s="38"/>
      <c r="G1657" s="172" t="str">
        <f>IF(F1657=0,"",(F1657/('Relatório PCP - Tabela 3'!P$338*'Relatório PCP - Tabela 3'!Q$338))*1000)</f>
        <v/>
      </c>
      <c r="H1657" s="173">
        <f>IF('Relatório PCP - Tabela 3'!F$6='PCP - Tabela 2'!E$11,'PCP - Tabela 1'!K1661,IF('Relatório PCP - Tabela 3'!F$6='PCP - Tabela 2'!I$11,'PCP - Tabela 1'!L1661,IF('Relatório PCP - Tabela 3'!F$6='PCP - Tabela 2'!M$11,'PCP - Tabela 1'!M1661,IF('Relatório PCP - Tabela 3'!F$6='PCP - Tabela 2'!Q$11,'PCP - Tabela 1'!N1661,""))))</f>
        <v>0</v>
      </c>
      <c r="I1657" s="38"/>
      <c r="J1657" s="602" t="str">
        <f>IF(I1657=0,"",(I1657/('Relatório PCP - Tabela 3'!P$340*'Relatório PCP - Tabela 3'!Q$340))*1000)</f>
        <v/>
      </c>
      <c r="K1657" s="602"/>
      <c r="L1657" s="173">
        <f>IF('Relatório PCP - Tabela 3'!F$6='PCP - Tabela 2'!E$11,'PCP - Tabela 1'!F1700,IF('Relatório PCP - Tabela 3'!F$6='PCP - Tabela 2'!I$11,'PCP - Tabela 1'!G1700,IF('Relatório PCP - Tabela 3'!F$6='PCP - Tabela 2'!M$11,'PCP - Tabela 1'!H1700,IF('Relatório PCP - Tabela 3'!F$6='PCP - Tabela 2'!Q$11,'PCP - Tabela 1'!I1700,""))))</f>
        <v>0</v>
      </c>
      <c r="M1657" s="189"/>
      <c r="N1657" s="189"/>
      <c r="O1657" s="189"/>
      <c r="P1657" s="189"/>
      <c r="Q1657" s="190">
        <f t="shared" si="98"/>
        <v>0</v>
      </c>
      <c r="R1657" s="190"/>
    </row>
    <row r="1658" spans="1:18" ht="13.35" customHeight="1" x14ac:dyDescent="0.2">
      <c r="A1658" s="36">
        <v>10</v>
      </c>
      <c r="B1658" s="587" t="s">
        <v>73</v>
      </c>
      <c r="C1658" s="587"/>
      <c r="D1658" s="587"/>
      <c r="E1658" s="587"/>
      <c r="F1658" s="38"/>
      <c r="G1658" s="172" t="str">
        <f>IF(F1658=0,"",(F1658/('Relatório PCP - Tabela 3'!P$338*'Relatório PCP - Tabela 3'!Q$338))*1000)</f>
        <v/>
      </c>
      <c r="H1658" s="173">
        <f>IF('Relatório PCP - Tabela 3'!F$6='PCP - Tabela 2'!E$11,'PCP - Tabela 1'!K1662,IF('Relatório PCP - Tabela 3'!F$6='PCP - Tabela 2'!I$11,'PCP - Tabela 1'!L1662,IF('Relatório PCP - Tabela 3'!F$6='PCP - Tabela 2'!M$11,'PCP - Tabela 1'!M1662,IF('Relatório PCP - Tabela 3'!F$6='PCP - Tabela 2'!Q$11,'PCP - Tabela 1'!N1662,""))))</f>
        <v>0</v>
      </c>
      <c r="I1658" s="38"/>
      <c r="J1658" s="602" t="str">
        <f>IF(I1658=0,"",(I1658/('Relatório PCP - Tabela 3'!P$340*'Relatório PCP - Tabela 3'!Q$340))*1000)</f>
        <v/>
      </c>
      <c r="K1658" s="602"/>
      <c r="L1658" s="173">
        <f>IF('Relatório PCP - Tabela 3'!F$6='PCP - Tabela 2'!E$11,'PCP - Tabela 1'!F1701,IF('Relatório PCP - Tabela 3'!F$6='PCP - Tabela 2'!I$11,'PCP - Tabela 1'!G1701,IF('Relatório PCP - Tabela 3'!F$6='PCP - Tabela 2'!M$11,'PCP - Tabela 1'!H1701,IF('Relatório PCP - Tabela 3'!F$6='PCP - Tabela 2'!Q$11,'PCP - Tabela 1'!I1701,""))))</f>
        <v>0</v>
      </c>
      <c r="M1658" s="189"/>
      <c r="N1658" s="189"/>
      <c r="O1658" s="189"/>
      <c r="P1658" s="189"/>
      <c r="Q1658" s="190">
        <f t="shared" si="98"/>
        <v>0</v>
      </c>
      <c r="R1658" s="190"/>
    </row>
    <row r="1659" spans="1:18" ht="13.35" customHeight="1" x14ac:dyDescent="0.2">
      <c r="A1659" s="36">
        <v>11</v>
      </c>
      <c r="B1659" s="587" t="s">
        <v>75</v>
      </c>
      <c r="C1659" s="587"/>
      <c r="D1659" s="587"/>
      <c r="E1659" s="587"/>
      <c r="F1659" s="38"/>
      <c r="G1659" s="172" t="str">
        <f>IF(F1659=0,"",(F1659/('Relatório PCP - Tabela 3'!P$338*'Relatório PCP - Tabela 3'!Q$338))*1000)</f>
        <v/>
      </c>
      <c r="H1659" s="173">
        <f>IF('Relatório PCP - Tabela 3'!F$6='PCP - Tabela 2'!E$11,'PCP - Tabela 1'!K1663,IF('Relatório PCP - Tabela 3'!F$6='PCP - Tabela 2'!I$11,'PCP - Tabela 1'!L1663,IF('Relatório PCP - Tabela 3'!F$6='PCP - Tabela 2'!M$11,'PCP - Tabela 1'!M1663,IF('Relatório PCP - Tabela 3'!F$6='PCP - Tabela 2'!Q$11,'PCP - Tabela 1'!N1663,""))))</f>
        <v>0</v>
      </c>
      <c r="I1659" s="38"/>
      <c r="J1659" s="602" t="str">
        <f>IF(I1659=0,"",(I1659/('Relatório PCP - Tabela 3'!P$340*'Relatório PCP - Tabela 3'!Q$340))*1000)</f>
        <v/>
      </c>
      <c r="K1659" s="602"/>
      <c r="L1659" s="173">
        <f>IF('Relatório PCP - Tabela 3'!F$6='PCP - Tabela 2'!E$11,'PCP - Tabela 1'!F1702,IF('Relatório PCP - Tabela 3'!F$6='PCP - Tabela 2'!I$11,'PCP - Tabela 1'!G1702,IF('Relatório PCP - Tabela 3'!F$6='PCP - Tabela 2'!M$11,'PCP - Tabela 1'!H1702,IF('Relatório PCP - Tabela 3'!F$6='PCP - Tabela 2'!Q$11,'PCP - Tabela 1'!I1702,""))))</f>
        <v>0</v>
      </c>
      <c r="M1659" s="189"/>
      <c r="N1659" s="189"/>
      <c r="O1659" s="189"/>
      <c r="P1659" s="189"/>
      <c r="Q1659" s="190">
        <f t="shared" si="98"/>
        <v>0</v>
      </c>
      <c r="R1659" s="190"/>
    </row>
    <row r="1660" spans="1:18" ht="13.35" customHeight="1" x14ac:dyDescent="0.2">
      <c r="A1660" s="36">
        <v>12</v>
      </c>
      <c r="B1660" s="587" t="s">
        <v>77</v>
      </c>
      <c r="C1660" s="587"/>
      <c r="D1660" s="587"/>
      <c r="E1660" s="587"/>
      <c r="F1660" s="38"/>
      <c r="G1660" s="172" t="str">
        <f>IF(F1660=0,"",(F1660/('Relatório PCP - Tabela 3'!P$338*'Relatório PCP - Tabela 3'!Q$338))*1000)</f>
        <v/>
      </c>
      <c r="H1660" s="173">
        <f>IF('Relatório PCP - Tabela 3'!F$6='PCP - Tabela 2'!E$11,'PCP - Tabela 1'!K1664,IF('Relatório PCP - Tabela 3'!F$6='PCP - Tabela 2'!I$11,'PCP - Tabela 1'!L1664,IF('Relatório PCP - Tabela 3'!F$6='PCP - Tabela 2'!M$11,'PCP - Tabela 1'!M1664,IF('Relatório PCP - Tabela 3'!F$6='PCP - Tabela 2'!Q$11,'PCP - Tabela 1'!N1664,""))))</f>
        <v>0</v>
      </c>
      <c r="I1660" s="38"/>
      <c r="J1660" s="602" t="str">
        <f>IF(I1660=0,"",(I1660/('Relatório PCP - Tabela 3'!P$340*'Relatório PCP - Tabela 3'!Q$340))*1000)</f>
        <v/>
      </c>
      <c r="K1660" s="602"/>
      <c r="L1660" s="173">
        <f>IF('Relatório PCP - Tabela 3'!F$6='PCP - Tabela 2'!E$11,'PCP - Tabela 1'!F1703,IF('Relatório PCP - Tabela 3'!F$6='PCP - Tabela 2'!I$11,'PCP - Tabela 1'!G1703,IF('Relatório PCP - Tabela 3'!F$6='PCP - Tabela 2'!M$11,'PCP - Tabela 1'!H1703,IF('Relatório PCP - Tabela 3'!F$6='PCP - Tabela 2'!Q$11,'PCP - Tabela 1'!I1703,""))))</f>
        <v>0</v>
      </c>
      <c r="M1660" s="189"/>
      <c r="N1660" s="189"/>
      <c r="O1660" s="189"/>
      <c r="P1660" s="189"/>
      <c r="Q1660" s="190">
        <f t="shared" si="98"/>
        <v>0</v>
      </c>
      <c r="R1660" s="190"/>
    </row>
    <row r="1661" spans="1:18" ht="13.35" customHeight="1" x14ac:dyDescent="0.2">
      <c r="A1661" s="36">
        <v>13</v>
      </c>
      <c r="B1661" s="587" t="s">
        <v>79</v>
      </c>
      <c r="C1661" s="587"/>
      <c r="D1661" s="587"/>
      <c r="E1661" s="587"/>
      <c r="F1661" s="38"/>
      <c r="G1661" s="172" t="str">
        <f>IF(F1661=0,"",(F1661/('Relatório PCP - Tabela 3'!P$338*'Relatório PCP - Tabela 3'!Q$338))*1000)</f>
        <v/>
      </c>
      <c r="H1661" s="173">
        <f>IF('Relatório PCP - Tabela 3'!F$6='PCP - Tabela 2'!E$11,'PCP - Tabela 1'!K1665,IF('Relatório PCP - Tabela 3'!F$6='PCP - Tabela 2'!I$11,'PCP - Tabela 1'!L1665,IF('Relatório PCP - Tabela 3'!F$6='PCP - Tabela 2'!M$11,'PCP - Tabela 1'!M1665,IF('Relatório PCP - Tabela 3'!F$6='PCP - Tabela 2'!Q$11,'PCP - Tabela 1'!N1665,""))))</f>
        <v>0</v>
      </c>
      <c r="I1661" s="38"/>
      <c r="J1661" s="602" t="str">
        <f>IF(I1661=0,"",(I1661/('Relatório PCP - Tabela 3'!P$340*'Relatório PCP - Tabela 3'!Q$340))*1000)</f>
        <v/>
      </c>
      <c r="K1661" s="602"/>
      <c r="L1661" s="173">
        <f>IF('Relatório PCP - Tabela 3'!F$6='PCP - Tabela 2'!E$11,'PCP - Tabela 1'!F1704,IF('Relatório PCP - Tabela 3'!F$6='PCP - Tabela 2'!I$11,'PCP - Tabela 1'!G1704,IF('Relatório PCP - Tabela 3'!F$6='PCP - Tabela 2'!M$11,'PCP - Tabela 1'!H1704,IF('Relatório PCP - Tabela 3'!F$6='PCP - Tabela 2'!Q$11,'PCP - Tabela 1'!I1704,""))))</f>
        <v>0</v>
      </c>
      <c r="M1661" s="189"/>
      <c r="N1661" s="189"/>
      <c r="O1661" s="189"/>
      <c r="P1661" s="189"/>
      <c r="Q1661" s="190">
        <f t="shared" si="98"/>
        <v>0</v>
      </c>
      <c r="R1661" s="190"/>
    </row>
    <row r="1662" spans="1:18" ht="13.35" customHeight="1" x14ac:dyDescent="0.2">
      <c r="A1662" s="36">
        <v>14</v>
      </c>
      <c r="B1662" s="587" t="s">
        <v>81</v>
      </c>
      <c r="C1662" s="587"/>
      <c r="D1662" s="587"/>
      <c r="E1662" s="587"/>
      <c r="F1662" s="38"/>
      <c r="G1662" s="172" t="str">
        <f>IF(F1662=0,"",(F1662/('Relatório PCP - Tabela 3'!P$338*'Relatório PCP - Tabela 3'!Q$338))*1000)</f>
        <v/>
      </c>
      <c r="H1662" s="173">
        <f>IF('Relatório PCP - Tabela 3'!F$6='PCP - Tabela 2'!E$11,'PCP - Tabela 1'!K1666,IF('Relatório PCP - Tabela 3'!F$6='PCP - Tabela 2'!I$11,'PCP - Tabela 1'!L1666,IF('Relatório PCP - Tabela 3'!F$6='PCP - Tabela 2'!M$11,'PCP - Tabela 1'!M1666,IF('Relatório PCP - Tabela 3'!F$6='PCP - Tabela 2'!Q$11,'PCP - Tabela 1'!N1666,""))))</f>
        <v>0</v>
      </c>
      <c r="I1662" s="38"/>
      <c r="J1662" s="602" t="str">
        <f>IF(I1662=0,"",(I1662/('Relatório PCP - Tabela 3'!P$340*'Relatório PCP - Tabela 3'!Q$340))*1000)</f>
        <v/>
      </c>
      <c r="K1662" s="602"/>
      <c r="L1662" s="173">
        <f>IF('Relatório PCP - Tabela 3'!F$6='PCP - Tabela 2'!E$11,'PCP - Tabela 1'!F1705,IF('Relatório PCP - Tabela 3'!F$6='PCP - Tabela 2'!I$11,'PCP - Tabela 1'!G1705,IF('Relatório PCP - Tabela 3'!F$6='PCP - Tabela 2'!M$11,'PCP - Tabela 1'!H1705,IF('Relatório PCP - Tabela 3'!F$6='PCP - Tabela 2'!Q$11,'PCP - Tabela 1'!I1705,""))))</f>
        <v>0</v>
      </c>
      <c r="M1662" s="189"/>
      <c r="N1662" s="189"/>
      <c r="O1662" s="189"/>
      <c r="P1662" s="189"/>
      <c r="Q1662" s="190">
        <f t="shared" si="98"/>
        <v>0</v>
      </c>
      <c r="R1662" s="190"/>
    </row>
    <row r="1663" spans="1:18" ht="13.35" customHeight="1" x14ac:dyDescent="0.2">
      <c r="A1663" s="36">
        <v>15</v>
      </c>
      <c r="B1663" s="587" t="s">
        <v>83</v>
      </c>
      <c r="C1663" s="587"/>
      <c r="D1663" s="587"/>
      <c r="E1663" s="587"/>
      <c r="F1663" s="38"/>
      <c r="G1663" s="172" t="str">
        <f>IF(F1663=0,"",(F1663/('Relatório PCP - Tabela 3'!P$338*'Relatório PCP - Tabela 3'!Q$338))*1000)</f>
        <v/>
      </c>
      <c r="H1663" s="173">
        <f>IF('Relatório PCP - Tabela 3'!F$6='PCP - Tabela 2'!E$11,'PCP - Tabela 1'!K1667,IF('Relatório PCP - Tabela 3'!F$6='PCP - Tabela 2'!I$11,'PCP - Tabela 1'!L1667,IF('Relatório PCP - Tabela 3'!F$6='PCP - Tabela 2'!M$11,'PCP - Tabela 1'!M1667,IF('Relatório PCP - Tabela 3'!F$6='PCP - Tabela 2'!Q$11,'PCP - Tabela 1'!N1667,""))))</f>
        <v>0</v>
      </c>
      <c r="I1663" s="38"/>
      <c r="J1663" s="602" t="str">
        <f>IF(I1663=0,"",(I1663/('Relatório PCP - Tabela 3'!P$340*'Relatório PCP - Tabela 3'!Q$340))*1000)</f>
        <v/>
      </c>
      <c r="K1663" s="602"/>
      <c r="L1663" s="173">
        <f>IF('Relatório PCP - Tabela 3'!F$6='PCP - Tabela 2'!E$11,'PCP - Tabela 1'!F1706,IF('Relatório PCP - Tabela 3'!F$6='PCP - Tabela 2'!I$11,'PCP - Tabela 1'!G1706,IF('Relatório PCP - Tabela 3'!F$6='PCP - Tabela 2'!M$11,'PCP - Tabela 1'!H1706,IF('Relatório PCP - Tabela 3'!F$6='PCP - Tabela 2'!Q$11,'PCP - Tabela 1'!I1706,""))))</f>
        <v>0</v>
      </c>
      <c r="M1663" s="189"/>
      <c r="N1663" s="189"/>
      <c r="O1663" s="189"/>
      <c r="P1663" s="189"/>
      <c r="Q1663" s="190">
        <f t="shared" si="98"/>
        <v>0</v>
      </c>
      <c r="R1663" s="190"/>
    </row>
    <row r="1664" spans="1:18" ht="13.35" customHeight="1" x14ac:dyDescent="0.2">
      <c r="A1664" s="36">
        <v>16</v>
      </c>
      <c r="B1664" s="587" t="s">
        <v>85</v>
      </c>
      <c r="C1664" s="587"/>
      <c r="D1664" s="587"/>
      <c r="E1664" s="587"/>
      <c r="F1664" s="38"/>
      <c r="G1664" s="172" t="str">
        <f>IF(F1664=0,"",(F1664/('Relatório PCP - Tabela 3'!P$338*'Relatório PCP - Tabela 3'!Q$338))*1000)</f>
        <v/>
      </c>
      <c r="H1664" s="173">
        <f>IF('Relatório PCP - Tabela 3'!F$6='PCP - Tabela 2'!E$11,'PCP - Tabela 1'!K1668,IF('Relatório PCP - Tabela 3'!F$6='PCP - Tabela 2'!I$11,'PCP - Tabela 1'!L1668,IF('Relatório PCP - Tabela 3'!F$6='PCP - Tabela 2'!M$11,'PCP - Tabela 1'!M1668,IF('Relatório PCP - Tabela 3'!F$6='PCP - Tabela 2'!Q$11,'PCP - Tabela 1'!N1668,""))))</f>
        <v>0</v>
      </c>
      <c r="I1664" s="38"/>
      <c r="J1664" s="602" t="str">
        <f>IF(I1664=0,"",(I1664/('Relatório PCP - Tabela 3'!P$340*'Relatório PCP - Tabela 3'!Q$340))*1000)</f>
        <v/>
      </c>
      <c r="K1664" s="602"/>
      <c r="L1664" s="173">
        <f>IF('Relatório PCP - Tabela 3'!F$6='PCP - Tabela 2'!E$11,'PCP - Tabela 1'!F1707,IF('Relatório PCP - Tabela 3'!F$6='PCP - Tabela 2'!I$11,'PCP - Tabela 1'!G1707,IF('Relatório PCP - Tabela 3'!F$6='PCP - Tabela 2'!M$11,'PCP - Tabela 1'!H1707,IF('Relatório PCP - Tabela 3'!F$6='PCP - Tabela 2'!Q$11,'PCP - Tabela 1'!I1707,""))))</f>
        <v>0</v>
      </c>
      <c r="M1664" s="189"/>
      <c r="N1664" s="189"/>
      <c r="O1664" s="189"/>
      <c r="P1664" s="189"/>
      <c r="Q1664" s="190">
        <f t="shared" si="98"/>
        <v>0</v>
      </c>
      <c r="R1664" s="190"/>
    </row>
    <row r="1665" spans="1:18" ht="13.35" customHeight="1" x14ac:dyDescent="0.2">
      <c r="A1665" s="36">
        <v>17</v>
      </c>
      <c r="B1665" s="587" t="s">
        <v>87</v>
      </c>
      <c r="C1665" s="587"/>
      <c r="D1665" s="587"/>
      <c r="E1665" s="587"/>
      <c r="F1665" s="38"/>
      <c r="G1665" s="172" t="str">
        <f>IF(F1665=0,"",(F1665/('Relatório PCP - Tabela 3'!P$338*'Relatório PCP - Tabela 3'!Q$338))*1000)</f>
        <v/>
      </c>
      <c r="H1665" s="173">
        <f>IF('Relatório PCP - Tabela 3'!F$6='PCP - Tabela 2'!E$11,'PCP - Tabela 1'!K1669,IF('Relatório PCP - Tabela 3'!F$6='PCP - Tabela 2'!I$11,'PCP - Tabela 1'!L1669,IF('Relatório PCP - Tabela 3'!F$6='PCP - Tabela 2'!M$11,'PCP - Tabela 1'!M1669,IF('Relatório PCP - Tabela 3'!F$6='PCP - Tabela 2'!Q$11,'PCP - Tabela 1'!N1669,""))))</f>
        <v>0</v>
      </c>
      <c r="I1665" s="38"/>
      <c r="J1665" s="602" t="str">
        <f>IF(I1665=0,"",(I1665/('Relatório PCP - Tabela 3'!P$340*'Relatório PCP - Tabela 3'!Q$340))*1000)</f>
        <v/>
      </c>
      <c r="K1665" s="602"/>
      <c r="L1665" s="173">
        <f>IF('Relatório PCP - Tabela 3'!F$6='PCP - Tabela 2'!E$11,'PCP - Tabela 1'!F1708,IF('Relatório PCP - Tabela 3'!F$6='PCP - Tabela 2'!I$11,'PCP - Tabela 1'!G1708,IF('Relatório PCP - Tabela 3'!F$6='PCP - Tabela 2'!M$11,'PCP - Tabela 1'!H1708,IF('Relatório PCP - Tabela 3'!F$6='PCP - Tabela 2'!Q$11,'PCP - Tabela 1'!I1708,""))))</f>
        <v>0</v>
      </c>
      <c r="M1665" s="189"/>
      <c r="N1665" s="189"/>
      <c r="O1665" s="189"/>
      <c r="P1665" s="189"/>
      <c r="Q1665" s="190">
        <f t="shared" si="98"/>
        <v>0</v>
      </c>
      <c r="R1665" s="190"/>
    </row>
    <row r="1666" spans="1:18" ht="13.35" customHeight="1" x14ac:dyDescent="0.2">
      <c r="A1666" s="36">
        <v>18</v>
      </c>
      <c r="B1666" s="499" t="s">
        <v>89</v>
      </c>
      <c r="C1666" s="499"/>
      <c r="D1666" s="499"/>
      <c r="E1666" s="499"/>
      <c r="F1666" s="38"/>
      <c r="G1666" s="172" t="str">
        <f>IF(F1666=0,"",(F1666/('Relatório PCP - Tabela 3'!P$338*'Relatório PCP - Tabela 3'!Q$338))*1000)</f>
        <v/>
      </c>
      <c r="H1666" s="173">
        <f>IF('Relatório PCP - Tabela 3'!F$6='PCP - Tabela 2'!E$11,'PCP - Tabela 1'!K1670,IF('Relatório PCP - Tabela 3'!F$6='PCP - Tabela 2'!I$11,'PCP - Tabela 1'!L1670,IF('Relatório PCP - Tabela 3'!F$6='PCP - Tabela 2'!M$11,'PCP - Tabela 1'!M1670,IF('Relatório PCP - Tabela 3'!F$6='PCP - Tabela 2'!Q$11,'PCP - Tabela 1'!N1670,""))))</f>
        <v>0</v>
      </c>
      <c r="I1666" s="38"/>
      <c r="J1666" s="602" t="str">
        <f>IF(I1666=0,"",(I1666/('Relatório PCP - Tabela 3'!P$340*'Relatório PCP - Tabela 3'!Q$340))*1000)</f>
        <v/>
      </c>
      <c r="K1666" s="602"/>
      <c r="L1666" s="173">
        <f>IF('Relatório PCP - Tabela 3'!F$6='PCP - Tabela 2'!E$11,'PCP - Tabela 1'!F1709,IF('Relatório PCP - Tabela 3'!F$6='PCP - Tabela 2'!I$11,'PCP - Tabela 1'!G1709,IF('Relatório PCP - Tabela 3'!F$6='PCP - Tabela 2'!M$11,'PCP - Tabela 1'!H1709,IF('Relatório PCP - Tabela 3'!F$6='PCP - Tabela 2'!Q$11,'PCP - Tabela 1'!I1709,""))))</f>
        <v>0</v>
      </c>
      <c r="M1666" s="166"/>
      <c r="N1666" s="166"/>
      <c r="O1666" s="166"/>
      <c r="P1666" s="166"/>
      <c r="Q1666" s="190">
        <f t="shared" si="98"/>
        <v>0</v>
      </c>
      <c r="R1666" s="192"/>
    </row>
    <row r="1667" spans="1:18" ht="13.35" customHeight="1" x14ac:dyDescent="0.2">
      <c r="A1667" s="36">
        <v>19</v>
      </c>
      <c r="B1667" s="587" t="s">
        <v>92</v>
      </c>
      <c r="C1667" s="587"/>
      <c r="D1667" s="587"/>
      <c r="E1667" s="587"/>
      <c r="F1667" s="38"/>
      <c r="G1667" s="172" t="str">
        <f>IF(F1667=0,"",(F1667/('Relatório PCP - Tabela 3'!P$338*'Relatório PCP - Tabela 3'!Q$338))*1000)</f>
        <v/>
      </c>
      <c r="H1667" s="173">
        <f>IF('Relatório PCP - Tabela 3'!F$6='PCP - Tabela 2'!E$11,'PCP - Tabela 1'!K1671,IF('Relatório PCP - Tabela 3'!F$6='PCP - Tabela 2'!I$11,'PCP - Tabela 1'!L1671,IF('Relatório PCP - Tabela 3'!F$6='PCP - Tabela 2'!M$11,'PCP - Tabela 1'!M1671,IF('Relatório PCP - Tabela 3'!F$6='PCP - Tabela 2'!Q$11,'PCP - Tabela 1'!N1671,""))))</f>
        <v>0</v>
      </c>
      <c r="I1667" s="38"/>
      <c r="J1667" s="602" t="str">
        <f>IF(I1667=0,"",(I1667/('Relatório PCP - Tabela 3'!P$340*'Relatório PCP - Tabela 3'!Q$340))*1000)</f>
        <v/>
      </c>
      <c r="K1667" s="602"/>
      <c r="L1667" s="173">
        <f>IF('Relatório PCP - Tabela 3'!F$6='PCP - Tabela 2'!E$11,'PCP - Tabela 1'!F1710,IF('Relatório PCP - Tabela 3'!F$6='PCP - Tabela 2'!I$11,'PCP - Tabela 1'!G1710,IF('Relatório PCP - Tabela 3'!F$6='PCP - Tabela 2'!M$11,'PCP - Tabela 1'!H1710,IF('Relatório PCP - Tabela 3'!F$6='PCP - Tabela 2'!Q$11,'PCP - Tabela 1'!I1710,""))))</f>
        <v>0</v>
      </c>
      <c r="M1667" s="189"/>
      <c r="N1667" s="189"/>
      <c r="O1667" s="189"/>
      <c r="P1667" s="189"/>
      <c r="Q1667" s="190">
        <f t="shared" si="98"/>
        <v>0</v>
      </c>
      <c r="R1667" s="190"/>
    </row>
    <row r="1668" spans="1:18" ht="13.35" customHeight="1" x14ac:dyDescent="0.2">
      <c r="A1668" s="44"/>
      <c r="B1668" s="499" t="s">
        <v>220</v>
      </c>
      <c r="C1668" s="499"/>
      <c r="D1668" s="499"/>
      <c r="E1668" s="499"/>
      <c r="F1668" s="178"/>
      <c r="G1668" s="179"/>
      <c r="H1668" s="201"/>
      <c r="I1668" s="178"/>
      <c r="J1668" s="605"/>
      <c r="K1668" s="605"/>
      <c r="L1668" s="201"/>
      <c r="M1668" s="189"/>
      <c r="N1668" s="189"/>
      <c r="O1668" s="189"/>
      <c r="P1668" s="189"/>
      <c r="Q1668" s="190"/>
      <c r="R1668" s="190"/>
    </row>
    <row r="1669" spans="1:18" ht="13.35" customHeight="1" x14ac:dyDescent="0.2">
      <c r="A1669" s="36">
        <v>20</v>
      </c>
      <c r="B1669" s="600" t="str">
        <f>B1631</f>
        <v/>
      </c>
      <c r="C1669" s="600"/>
      <c r="D1669" s="600"/>
      <c r="E1669" s="600"/>
      <c r="F1669" s="38"/>
      <c r="G1669" s="172" t="str">
        <f>IF(F1669=0,"",(F1669/('Relatório PCP - Tabela 3'!P$338*'Relatório PCP - Tabela 3'!Q$338))*1000)</f>
        <v/>
      </c>
      <c r="H1669" s="173">
        <f>IF('Relatório PCP - Tabela 3'!F$6='PCP - Tabela 2'!E$11,'PCP - Tabela 1'!K1673,IF('Relatório PCP - Tabela 3'!F$6='PCP - Tabela 2'!I$11,'PCP - Tabela 1'!L1673,IF('Relatório PCP - Tabela 3'!F$6='PCP - Tabela 2'!M$11,'PCP - Tabela 1'!M1673,IF('Relatório PCP - Tabela 3'!F$6='PCP - Tabela 2'!Q$11,'PCP - Tabela 1'!N1673,""))))</f>
        <v>0</v>
      </c>
      <c r="I1669" s="38"/>
      <c r="J1669" s="602" t="str">
        <f>IF(I1669=0,"",(I1669/('Relatório PCP - Tabela 3'!P$340*'Relatório PCP - Tabela 3'!Q$340))*1000)</f>
        <v/>
      </c>
      <c r="K1669" s="602"/>
      <c r="L1669" s="173">
        <f>IF('Relatório PCP - Tabela 3'!F$6='PCP - Tabela 2'!E$11,'PCP - Tabela 1'!F1712,IF('Relatório PCP - Tabela 3'!F$6='PCP - Tabela 2'!I$11,'PCP - Tabela 1'!G1712,IF('Relatório PCP - Tabela 3'!F$6='PCP - Tabela 2'!M$11,'PCP - Tabela 1'!H1712,IF('Relatório PCP - Tabela 3'!F$6='PCP - Tabela 2'!Q$11,'PCP - Tabela 1'!I1712,""))))</f>
        <v>0</v>
      </c>
      <c r="M1669" s="189"/>
      <c r="N1669" s="189"/>
      <c r="O1669" s="189"/>
      <c r="P1669" s="189"/>
      <c r="Q1669" s="190">
        <f>F1669+I1669</f>
        <v>0</v>
      </c>
      <c r="R1669" s="190"/>
    </row>
    <row r="1670" spans="1:18" ht="13.35" customHeight="1" x14ac:dyDescent="0.2">
      <c r="A1670" s="36">
        <v>21</v>
      </c>
      <c r="B1670" s="600" t="str">
        <f>B1632</f>
        <v/>
      </c>
      <c r="C1670" s="600"/>
      <c r="D1670" s="600"/>
      <c r="E1670" s="600"/>
      <c r="F1670" s="38"/>
      <c r="G1670" s="172" t="str">
        <f>IF(F1670=0,"",(F1670/('Relatório PCP - Tabela 3'!P$338*'Relatório PCP - Tabela 3'!Q$338))*1000)</f>
        <v/>
      </c>
      <c r="H1670" s="173">
        <f>IF('Relatório PCP - Tabela 3'!F$6='PCP - Tabela 2'!E$11,'PCP - Tabela 1'!K1674,IF('Relatório PCP - Tabela 3'!F$6='PCP - Tabela 2'!I$11,'PCP - Tabela 1'!L1674,IF('Relatório PCP - Tabela 3'!F$6='PCP - Tabela 2'!M$11,'PCP - Tabela 1'!M1674,IF('Relatório PCP - Tabela 3'!F$6='PCP - Tabela 2'!Q$11,'PCP - Tabela 1'!N1674,""))))</f>
        <v>0</v>
      </c>
      <c r="I1670" s="38"/>
      <c r="J1670" s="602" t="str">
        <f>IF(I1670=0,"",(I1670/('Relatório PCP - Tabela 3'!P$340*'Relatório PCP - Tabela 3'!Q$340))*1000)</f>
        <v/>
      </c>
      <c r="K1670" s="602"/>
      <c r="L1670" s="173">
        <f>IF('Relatório PCP - Tabela 3'!F$6='PCP - Tabela 2'!E$11,'PCP - Tabela 1'!F1713,IF('Relatório PCP - Tabela 3'!F$6='PCP - Tabela 2'!I$11,'PCP - Tabela 1'!G1713,IF('Relatório PCP - Tabela 3'!F$6='PCP - Tabela 2'!M$11,'PCP - Tabela 1'!H1713,IF('Relatório PCP - Tabela 3'!F$6='PCP - Tabela 2'!Q$11,'PCP - Tabela 1'!I1713,""))))</f>
        <v>0</v>
      </c>
      <c r="M1670" s="189"/>
      <c r="N1670" s="189"/>
      <c r="O1670" s="189"/>
      <c r="P1670" s="189"/>
      <c r="Q1670" s="190">
        <f>F1670+I1670</f>
        <v>0</v>
      </c>
      <c r="R1670" s="190"/>
    </row>
    <row r="1671" spans="1:18" ht="13.35" customHeight="1" x14ac:dyDescent="0.2">
      <c r="A1671" s="36">
        <v>22</v>
      </c>
      <c r="B1671" s="600" t="str">
        <f>B1633</f>
        <v/>
      </c>
      <c r="C1671" s="600"/>
      <c r="D1671" s="600"/>
      <c r="E1671" s="600"/>
      <c r="F1671" s="38"/>
      <c r="G1671" s="172" t="str">
        <f>IF(F1671=0,"",(F1671/('Relatório PCP - Tabela 3'!P$338*'Relatório PCP - Tabela 3'!Q$338))*1000)</f>
        <v/>
      </c>
      <c r="H1671" s="173">
        <f>IF('Relatório PCP - Tabela 3'!F$6='PCP - Tabela 2'!E$11,'PCP - Tabela 1'!K1675,IF('Relatório PCP - Tabela 3'!F$6='PCP - Tabela 2'!I$11,'PCP - Tabela 1'!L1675,IF('Relatório PCP - Tabela 3'!F$6='PCP - Tabela 2'!M$11,'PCP - Tabela 1'!M1675,IF('Relatório PCP - Tabela 3'!F$6='PCP - Tabela 2'!Q$11,'PCP - Tabela 1'!N1675,""))))</f>
        <v>0</v>
      </c>
      <c r="I1671" s="38"/>
      <c r="J1671" s="602" t="str">
        <f>IF(I1671=0,"",(I1671/('Relatório PCP - Tabela 3'!P$340*'Relatório PCP - Tabela 3'!Q$340))*1000)</f>
        <v/>
      </c>
      <c r="K1671" s="602"/>
      <c r="L1671" s="173">
        <f>IF('Relatório PCP - Tabela 3'!F$6='PCP - Tabela 2'!E$11,'PCP - Tabela 1'!F1714,IF('Relatório PCP - Tabela 3'!F$6='PCP - Tabela 2'!I$11,'PCP - Tabela 1'!G1714,IF('Relatório PCP - Tabela 3'!F$6='PCP - Tabela 2'!M$11,'PCP - Tabela 1'!H1714,IF('Relatório PCP - Tabela 3'!F$6='PCP - Tabela 2'!Q$11,'PCP - Tabela 1'!I1714,""))))</f>
        <v>0</v>
      </c>
      <c r="M1671" s="4"/>
      <c r="N1671" s="4"/>
      <c r="O1671" s="4"/>
      <c r="P1671" s="4"/>
      <c r="Q1671" s="190">
        <f>F1671+I1671</f>
        <v>0</v>
      </c>
    </row>
    <row r="1672" spans="1:18" ht="13.35" customHeight="1" x14ac:dyDescent="0.2">
      <c r="A1672" s="36">
        <v>23</v>
      </c>
      <c r="B1672" s="600" t="str">
        <f>B1634</f>
        <v/>
      </c>
      <c r="C1672" s="600"/>
      <c r="D1672" s="600"/>
      <c r="E1672" s="600"/>
      <c r="F1672" s="38"/>
      <c r="G1672" s="172" t="str">
        <f>IF(F1672=0,"",(F1672/('Relatório PCP - Tabela 3'!P$338*'Relatório PCP - Tabela 3'!Q$338))*1000)</f>
        <v/>
      </c>
      <c r="H1672" s="173">
        <f>IF('Relatório PCP - Tabela 3'!F$6='PCP - Tabela 2'!E$11,'PCP - Tabela 1'!K1676,IF('Relatório PCP - Tabela 3'!F$6='PCP - Tabela 2'!I$11,'PCP - Tabela 1'!L1676,IF('Relatório PCP - Tabela 3'!F$6='PCP - Tabela 2'!M$11,'PCP - Tabela 1'!M1676,IF('Relatório PCP - Tabela 3'!F$6='PCP - Tabela 2'!Q$11,'PCP - Tabela 1'!N1676,""))))</f>
        <v>0</v>
      </c>
      <c r="I1672" s="38"/>
      <c r="J1672" s="602" t="str">
        <f>IF(I1672=0,"",(I1672/('Relatório PCP - Tabela 3'!P$340*'Relatório PCP - Tabela 3'!Q$340))*1000)</f>
        <v/>
      </c>
      <c r="K1672" s="602"/>
      <c r="L1672" s="173">
        <f>IF('Relatório PCP - Tabela 3'!F$6='PCP - Tabela 2'!E$11,'PCP - Tabela 1'!F1715,IF('Relatório PCP - Tabela 3'!F$6='PCP - Tabela 2'!I$11,'PCP - Tabela 1'!G1715,IF('Relatório PCP - Tabela 3'!F$6='PCP - Tabela 2'!M$11,'PCP - Tabela 1'!H1715,IF('Relatório PCP - Tabela 3'!F$6='PCP - Tabela 2'!Q$11,'PCP - Tabela 1'!I1715,""))))</f>
        <v>0</v>
      </c>
      <c r="M1672" s="4"/>
      <c r="N1672" s="4"/>
      <c r="O1672" s="4"/>
      <c r="P1672" s="4"/>
      <c r="Q1672" s="190">
        <f>F1672+I1672</f>
        <v>0</v>
      </c>
    </row>
    <row r="1673" spans="1:18" ht="13.35" customHeight="1" x14ac:dyDescent="0.2">
      <c r="A1673" s="36">
        <v>24</v>
      </c>
      <c r="B1673" s="564" t="str">
        <f>B1635</f>
        <v/>
      </c>
      <c r="C1673" s="564"/>
      <c r="D1673" s="564"/>
      <c r="E1673" s="564"/>
      <c r="F1673" s="38"/>
      <c r="G1673" s="172" t="str">
        <f>IF(F1673=0,"",(F1673/('Relatório PCP - Tabela 3'!P$338*'Relatório PCP - Tabela 3'!Q$338))*1000)</f>
        <v/>
      </c>
      <c r="H1673" s="173">
        <f>IF('Relatório PCP - Tabela 3'!F$6='PCP - Tabela 2'!E$11,'PCP - Tabela 1'!K1677,IF('Relatório PCP - Tabela 3'!F$6='PCP - Tabela 2'!I$11,'PCP - Tabela 1'!L1677,IF('Relatório PCP - Tabela 3'!F$6='PCP - Tabela 2'!M$11,'PCP - Tabela 1'!M1677,IF('Relatório PCP - Tabela 3'!F$6='PCP - Tabela 2'!Q$11,'PCP - Tabela 1'!N1677,""))))</f>
        <v>0</v>
      </c>
      <c r="I1673" s="38"/>
      <c r="J1673" s="602" t="str">
        <f>IF(I1673=0,"",(I1673/('Relatório PCP - Tabela 3'!P$340*'Relatório PCP - Tabela 3'!Q$340))*1000)</f>
        <v/>
      </c>
      <c r="K1673" s="602"/>
      <c r="L1673" s="173">
        <f>IF('Relatório PCP - Tabela 3'!F$6='PCP - Tabela 2'!E$11,'PCP - Tabela 1'!F1716,IF('Relatório PCP - Tabela 3'!F$6='PCP - Tabela 2'!I$11,'PCP - Tabela 1'!G1716,IF('Relatório PCP - Tabela 3'!F$6='PCP - Tabela 2'!M$11,'PCP - Tabela 1'!H1716,IF('Relatório PCP - Tabela 3'!F$6='PCP - Tabela 2'!Q$11,'PCP - Tabela 1'!I1716,""))))</f>
        <v>0</v>
      </c>
      <c r="M1673" s="4"/>
      <c r="N1673" s="4"/>
      <c r="O1673" s="4"/>
      <c r="P1673" s="4"/>
      <c r="Q1673" s="190">
        <f>F1673+I1673</f>
        <v>0</v>
      </c>
    </row>
    <row r="1674" spans="1:18" ht="6" customHeight="1" x14ac:dyDescent="0.2">
      <c r="A1674" s="32"/>
      <c r="B1674" s="35"/>
      <c r="C1674" s="35"/>
      <c r="D1674" s="35"/>
      <c r="E1674" s="35"/>
      <c r="G1674" s="195"/>
      <c r="J1674" s="195" t="str">
        <f>IF(I1674=0,"",(I1674/('Relatório PCP - Tabela 3'!P$340*'Relatório PCP - Tabela 3'!Q$340))*1000)</f>
        <v/>
      </c>
      <c r="K1674" s="13"/>
      <c r="O1674" s="13"/>
      <c r="P1674" s="13"/>
    </row>
    <row r="1675" spans="1:18" ht="22.5" customHeight="1" x14ac:dyDescent="0.25">
      <c r="A1675" s="497" t="s">
        <v>19</v>
      </c>
      <c r="B1675" s="497"/>
      <c r="C1675" s="497"/>
      <c r="D1675" s="497"/>
      <c r="E1675" s="505" t="str">
        <f>E1637</f>
        <v>3R Petroleum</v>
      </c>
      <c r="F1675" s="505"/>
      <c r="G1675" s="505"/>
      <c r="H1675" s="505"/>
      <c r="I1675" s="505"/>
      <c r="K1675" s="486" t="s">
        <v>21</v>
      </c>
      <c r="L1675" s="486"/>
      <c r="M1675" s="486"/>
      <c r="N1675" s="486"/>
      <c r="O1675" s="486"/>
      <c r="P1675" s="158"/>
    </row>
    <row r="1676" spans="1:18" ht="6" customHeight="1" x14ac:dyDescent="0.2">
      <c r="I1676" s="22"/>
      <c r="K1676" s="22"/>
      <c r="L1676" s="22"/>
      <c r="M1676" s="22"/>
      <c r="N1676" s="22"/>
      <c r="O1676" s="22"/>
      <c r="P1676" s="22"/>
    </row>
    <row r="1677" spans="1:18" ht="16.5" customHeight="1" x14ac:dyDescent="0.2">
      <c r="A1677" s="487" t="s">
        <v>95</v>
      </c>
      <c r="B1677" s="511">
        <f>B1639</f>
        <v>5</v>
      </c>
      <c r="C1677" s="13"/>
      <c r="D1677" s="483" t="s">
        <v>250</v>
      </c>
      <c r="E1677" s="483"/>
      <c r="F1677" s="483"/>
      <c r="G1677" s="483"/>
      <c r="H1677" s="483"/>
      <c r="I1677" s="483"/>
      <c r="K1677" s="586" t="s">
        <v>222</v>
      </c>
      <c r="L1677" s="586"/>
      <c r="M1677" s="586"/>
      <c r="N1677" s="586"/>
      <c r="O1677" s="586"/>
      <c r="P1677" s="159"/>
    </row>
    <row r="1678" spans="1:18" ht="14.25" customHeight="1" x14ac:dyDescent="0.2">
      <c r="A1678" s="487"/>
      <c r="B1678" s="511"/>
      <c r="C1678" s="13"/>
      <c r="D1678" s="483" t="s">
        <v>7</v>
      </c>
      <c r="E1678" s="483"/>
      <c r="F1678" s="483"/>
      <c r="G1678" s="483" t="s">
        <v>8</v>
      </c>
      <c r="H1678" s="483"/>
      <c r="I1678" s="483"/>
    </row>
    <row r="1679" spans="1:18" ht="14.25" customHeight="1" x14ac:dyDescent="0.25">
      <c r="A1679" s="477" t="s">
        <v>4</v>
      </c>
      <c r="B1679" s="477"/>
      <c r="C1679" s="23"/>
      <c r="D1679" s="14" t="s">
        <v>9</v>
      </c>
      <c r="E1679" s="14" t="s">
        <v>10</v>
      </c>
      <c r="F1679" s="14" t="s">
        <v>11</v>
      </c>
      <c r="G1679" s="14" t="s">
        <v>9</v>
      </c>
      <c r="H1679" s="14" t="s">
        <v>10</v>
      </c>
      <c r="I1679" s="14" t="s">
        <v>11</v>
      </c>
      <c r="K1679" s="593" t="s">
        <v>223</v>
      </c>
      <c r="L1679" s="593"/>
      <c r="M1679" s="593"/>
      <c r="N1679" s="593"/>
      <c r="O1679" s="593"/>
      <c r="P1679" s="22"/>
    </row>
    <row r="1680" spans="1:18" ht="13.5" customHeight="1" x14ac:dyDescent="0.2">
      <c r="A1680" s="551">
        <f>A1642</f>
        <v>44986</v>
      </c>
      <c r="B1680" s="551"/>
      <c r="C1680" s="23"/>
      <c r="D1680" s="72">
        <f t="shared" ref="D1680:I1680" si="99">D1642</f>
        <v>2</v>
      </c>
      <c r="E1680" s="72">
        <f t="shared" si="99"/>
        <v>8</v>
      </c>
      <c r="F1680" s="73">
        <f t="shared" si="99"/>
        <v>2022</v>
      </c>
      <c r="G1680" s="72">
        <f t="shared" si="99"/>
        <v>31</v>
      </c>
      <c r="H1680" s="72">
        <f t="shared" si="99"/>
        <v>12</v>
      </c>
      <c r="I1680" s="73">
        <f t="shared" si="99"/>
        <v>2022</v>
      </c>
      <c r="K1680" s="594" t="s">
        <v>25</v>
      </c>
      <c r="L1680" s="594"/>
      <c r="M1680" s="594"/>
      <c r="N1680" s="594"/>
      <c r="O1680" s="594"/>
      <c r="P1680" s="22"/>
      <c r="Q1680" s="14" t="s">
        <v>566</v>
      </c>
    </row>
    <row r="1681" spans="1:18" ht="6" customHeight="1" x14ac:dyDescent="0.2"/>
    <row r="1682" spans="1:18" ht="16.5" customHeight="1" x14ac:dyDescent="0.2">
      <c r="A1682" s="586" t="s">
        <v>522</v>
      </c>
      <c r="B1682" s="586"/>
      <c r="C1682" s="586"/>
      <c r="D1682" s="586"/>
      <c r="E1682" s="586"/>
      <c r="F1682" s="586"/>
      <c r="G1682" s="586"/>
      <c r="H1682" s="586"/>
      <c r="I1682" s="586"/>
      <c r="J1682" s="586"/>
      <c r="K1682" s="586"/>
      <c r="L1682" s="586"/>
      <c r="M1682" s="52"/>
      <c r="N1682" s="52"/>
      <c r="O1682" s="52"/>
      <c r="P1682" s="52"/>
      <c r="Q1682" s="52"/>
    </row>
    <row r="1683" spans="1:18" ht="13.7" customHeight="1" x14ac:dyDescent="0.2">
      <c r="A1683" s="603" t="s">
        <v>31</v>
      </c>
      <c r="B1683" s="502" t="s">
        <v>98</v>
      </c>
      <c r="C1683" s="502"/>
      <c r="D1683" s="502"/>
      <c r="E1683" s="502"/>
      <c r="F1683" s="604" t="str">
        <f>'Relatório PCP - Tabela 3'!A342</f>
        <v/>
      </c>
      <c r="G1683" s="604"/>
      <c r="H1683" s="604"/>
      <c r="I1683" s="604" t="str">
        <f>'Relatório PCP - Tabela 3'!A344</f>
        <v/>
      </c>
      <c r="J1683" s="604"/>
      <c r="K1683" s="604"/>
      <c r="L1683" s="604"/>
      <c r="M1683" s="52"/>
      <c r="N1683" s="52"/>
      <c r="O1683" s="52"/>
      <c r="P1683" s="52"/>
      <c r="Q1683" s="52"/>
    </row>
    <row r="1684" spans="1:18" ht="12.75" customHeight="1" x14ac:dyDescent="0.2">
      <c r="A1684" s="603"/>
      <c r="B1684" s="502"/>
      <c r="C1684" s="502"/>
      <c r="D1684" s="502"/>
      <c r="E1684" s="502"/>
      <c r="F1684" s="182" t="s">
        <v>40</v>
      </c>
      <c r="G1684" s="167" t="s">
        <v>40</v>
      </c>
      <c r="H1684" s="183" t="s">
        <v>523</v>
      </c>
      <c r="I1684" s="182" t="s">
        <v>40</v>
      </c>
      <c r="J1684" s="608" t="s">
        <v>40</v>
      </c>
      <c r="K1684" s="608"/>
      <c r="L1684" s="183" t="s">
        <v>523</v>
      </c>
      <c r="M1684" s="52"/>
      <c r="N1684" s="52"/>
      <c r="O1684" s="52"/>
      <c r="P1684" s="52"/>
      <c r="Q1684" s="52"/>
    </row>
    <row r="1685" spans="1:18" ht="12.75" customHeight="1" x14ac:dyDescent="0.25">
      <c r="A1685" s="603"/>
      <c r="B1685" s="502"/>
      <c r="C1685" s="502"/>
      <c r="D1685" s="502"/>
      <c r="E1685" s="502"/>
      <c r="F1685" s="184" t="s">
        <v>480</v>
      </c>
      <c r="G1685" s="168" t="s">
        <v>499</v>
      </c>
      <c r="H1685" s="185" t="s">
        <v>524</v>
      </c>
      <c r="I1685" s="184" t="s">
        <v>480</v>
      </c>
      <c r="J1685" s="606" t="s">
        <v>499</v>
      </c>
      <c r="K1685" s="606"/>
      <c r="L1685" s="185" t="s">
        <v>524</v>
      </c>
      <c r="M1685" s="52"/>
      <c r="N1685" s="52"/>
      <c r="O1685" s="52"/>
      <c r="P1685" s="52"/>
      <c r="Q1685" s="52"/>
    </row>
    <row r="1686" spans="1:18" ht="13.5" customHeight="1" x14ac:dyDescent="0.25">
      <c r="A1686" s="603"/>
      <c r="B1686" s="502"/>
      <c r="C1686" s="502"/>
      <c r="D1686" s="502"/>
      <c r="E1686" s="502"/>
      <c r="F1686" s="186" t="s">
        <v>481</v>
      </c>
      <c r="G1686" s="187" t="s">
        <v>504</v>
      </c>
      <c r="H1686" s="188" t="s">
        <v>504</v>
      </c>
      <c r="I1686" s="186" t="s">
        <v>481</v>
      </c>
      <c r="J1686" s="607" t="s">
        <v>504</v>
      </c>
      <c r="K1686" s="607"/>
      <c r="L1686" s="188" t="s">
        <v>504</v>
      </c>
      <c r="M1686" s="52"/>
      <c r="N1686" s="52"/>
      <c r="O1686" s="52"/>
      <c r="P1686" s="52"/>
      <c r="Q1686" s="52"/>
    </row>
    <row r="1687" spans="1:18" ht="13.35" customHeight="1" x14ac:dyDescent="0.2">
      <c r="A1687" s="36">
        <v>1</v>
      </c>
      <c r="B1687" s="587" t="s">
        <v>55</v>
      </c>
      <c r="C1687" s="587"/>
      <c r="D1687" s="587"/>
      <c r="E1687" s="587"/>
      <c r="F1687" s="38"/>
      <c r="G1687" s="172" t="str">
        <f>IF(F1687=0,"",(F1687/('Relatório PCP - Tabela 3'!P$342*'Relatório PCP - Tabela 3'!Q$342))*1000)</f>
        <v/>
      </c>
      <c r="H1687" s="173">
        <f>IF('Relatório PCP - Tabela 3'!F$6='PCP - Tabela 2'!E$11,'PCP - Tabela 1'!K1692,IF('Relatório PCP - Tabela 3'!F$6='PCP - Tabela 2'!I$11,'PCP - Tabela 1'!L1692,IF('Relatório PCP - Tabela 3'!F$6='PCP - Tabela 2'!M$11,'PCP - Tabela 1'!M1692,IF('Relatório PCP - Tabela 3'!F$6='PCP - Tabela 2'!Q$11,'PCP - Tabela 1'!N1692,""))))</f>
        <v>0</v>
      </c>
      <c r="I1687" s="38"/>
      <c r="J1687" s="602" t="str">
        <f>IF(I1687=0,"",(I1687/('Relatório PCP - Tabela 3'!P$344*'Relatório PCP - Tabela 3'!Q$344))*1000)</f>
        <v/>
      </c>
      <c r="K1687" s="602"/>
      <c r="L1687" s="173">
        <f>IF('Relatório PCP - Tabela 3'!F$6='PCP - Tabela 2'!E$11,'PCP - Tabela 1'!F1731,IF('Relatório PCP - Tabela 3'!F$6='PCP - Tabela 2'!I$11,'PCP - Tabela 1'!G1731,IF('Relatório PCP - Tabela 3'!F$6='PCP - Tabela 2'!M$11,'PCP - Tabela 1'!H1731,IF('Relatório PCP - Tabela 3'!F$6='PCP - Tabela 2'!Q$11,'PCP - Tabela 1'!I1731,""))))</f>
        <v>0</v>
      </c>
      <c r="M1687" s="189"/>
      <c r="N1687" s="189"/>
      <c r="O1687" s="189"/>
      <c r="P1687" s="189"/>
      <c r="Q1687" s="190">
        <f t="shared" ref="Q1687:Q1705" si="100">F1687+I1687</f>
        <v>0</v>
      </c>
      <c r="R1687" s="190"/>
    </row>
    <row r="1688" spans="1:18" ht="13.35" customHeight="1" x14ac:dyDescent="0.2">
      <c r="A1688" s="36">
        <v>2</v>
      </c>
      <c r="B1688" s="587" t="s">
        <v>57</v>
      </c>
      <c r="C1688" s="587"/>
      <c r="D1688" s="587"/>
      <c r="E1688" s="587"/>
      <c r="F1688" s="38"/>
      <c r="G1688" s="172" t="str">
        <f>IF(F1688=0,"",(F1688/('Relatório PCP - Tabela 3'!P$342*'Relatório PCP - Tabela 3'!Q$342))*1000)</f>
        <v/>
      </c>
      <c r="H1688" s="173">
        <f>IF('Relatório PCP - Tabela 3'!F$6='PCP - Tabela 2'!E$11,'PCP - Tabela 1'!K1693,IF('Relatório PCP - Tabela 3'!F$6='PCP - Tabela 2'!I$11,'PCP - Tabela 1'!L1693,IF('Relatório PCP - Tabela 3'!F$6='PCP - Tabela 2'!M$11,'PCP - Tabela 1'!M1693,IF('Relatório PCP - Tabela 3'!F$6='PCP - Tabela 2'!Q$11,'PCP - Tabela 1'!N1693,""))))</f>
        <v>0</v>
      </c>
      <c r="I1688" s="38"/>
      <c r="J1688" s="602" t="str">
        <f>IF(I1688=0,"",(I1688/('Relatório PCP - Tabela 3'!P$344*'Relatório PCP - Tabela 3'!Q$344))*1000)</f>
        <v/>
      </c>
      <c r="K1688" s="602"/>
      <c r="L1688" s="173">
        <f>IF('Relatório PCP - Tabela 3'!F$6='PCP - Tabela 2'!E$11,'PCP - Tabela 1'!F1732,IF('Relatório PCP - Tabela 3'!F$6='PCP - Tabela 2'!I$11,'PCP - Tabela 1'!G1732,IF('Relatório PCP - Tabela 3'!F$6='PCP - Tabela 2'!M$11,'PCP - Tabela 1'!H1732,IF('Relatório PCP - Tabela 3'!F$6='PCP - Tabela 2'!Q$11,'PCP - Tabela 1'!I1732,""))))</f>
        <v>0</v>
      </c>
      <c r="M1688" s="189"/>
      <c r="N1688" s="189"/>
      <c r="O1688" s="189"/>
      <c r="P1688" s="189"/>
      <c r="Q1688" s="190">
        <f t="shared" si="100"/>
        <v>0</v>
      </c>
      <c r="R1688" s="190"/>
    </row>
    <row r="1689" spans="1:18" ht="13.35" customHeight="1" x14ac:dyDescent="0.2">
      <c r="A1689" s="36">
        <v>3</v>
      </c>
      <c r="B1689" s="587" t="s">
        <v>59</v>
      </c>
      <c r="C1689" s="587"/>
      <c r="D1689" s="587"/>
      <c r="E1689" s="587"/>
      <c r="F1689" s="38"/>
      <c r="G1689" s="172" t="str">
        <f>IF(F1689=0,"",(F1689/('Relatório PCP - Tabela 3'!P$342*'Relatório PCP - Tabela 3'!Q$342))*1000)</f>
        <v/>
      </c>
      <c r="H1689" s="173">
        <f>IF('Relatório PCP - Tabela 3'!F$6='PCP - Tabela 2'!E$11,'PCP - Tabela 1'!K1694,IF('Relatório PCP - Tabela 3'!F$6='PCP - Tabela 2'!I$11,'PCP - Tabela 1'!L1694,IF('Relatório PCP - Tabela 3'!F$6='PCP - Tabela 2'!M$11,'PCP - Tabela 1'!M1694,IF('Relatório PCP - Tabela 3'!F$6='PCP - Tabela 2'!Q$11,'PCP - Tabela 1'!N1694,""))))</f>
        <v>0</v>
      </c>
      <c r="I1689" s="38"/>
      <c r="J1689" s="602" t="str">
        <f>IF(I1689=0,"",(I1689/('Relatório PCP - Tabela 3'!P$344*'Relatório PCP - Tabela 3'!Q$344))*1000)</f>
        <v/>
      </c>
      <c r="K1689" s="602"/>
      <c r="L1689" s="173">
        <f>IF('Relatório PCP - Tabela 3'!F$6='PCP - Tabela 2'!E$11,'PCP - Tabela 1'!F1733,IF('Relatório PCP - Tabela 3'!F$6='PCP - Tabela 2'!I$11,'PCP - Tabela 1'!G1733,IF('Relatório PCP - Tabela 3'!F$6='PCP - Tabela 2'!M$11,'PCP - Tabela 1'!H1733,IF('Relatório PCP - Tabela 3'!F$6='PCP - Tabela 2'!Q$11,'PCP - Tabela 1'!I1733,""))))</f>
        <v>0</v>
      </c>
      <c r="M1689" s="189"/>
      <c r="N1689" s="189"/>
      <c r="O1689" s="189"/>
      <c r="P1689" s="189"/>
      <c r="Q1689" s="190">
        <f t="shared" si="100"/>
        <v>0</v>
      </c>
      <c r="R1689" s="190"/>
    </row>
    <row r="1690" spans="1:18" ht="13.35" customHeight="1" x14ac:dyDescent="0.2">
      <c r="A1690" s="36">
        <v>4</v>
      </c>
      <c r="B1690" s="587" t="s">
        <v>61</v>
      </c>
      <c r="C1690" s="587"/>
      <c r="D1690" s="587"/>
      <c r="E1690" s="587"/>
      <c r="F1690" s="38"/>
      <c r="G1690" s="172" t="str">
        <f>IF(F1690=0,"",(F1690/('Relatório PCP - Tabela 3'!P$342*'Relatório PCP - Tabela 3'!Q$342))*1000)</f>
        <v/>
      </c>
      <c r="H1690" s="173">
        <f>IF('Relatório PCP - Tabela 3'!F$6='PCP - Tabela 2'!E$11,'PCP - Tabela 1'!K1695,IF('Relatório PCP - Tabela 3'!F$6='PCP - Tabela 2'!I$11,'PCP - Tabela 1'!L1695,IF('Relatório PCP - Tabela 3'!F$6='PCP - Tabela 2'!M$11,'PCP - Tabela 1'!M1695,IF('Relatório PCP - Tabela 3'!F$6='PCP - Tabela 2'!Q$11,'PCP - Tabela 1'!N1695,""))))</f>
        <v>0</v>
      </c>
      <c r="I1690" s="38"/>
      <c r="J1690" s="602" t="str">
        <f>IF(I1690=0,"",(I1690/('Relatório PCP - Tabela 3'!P$344*'Relatório PCP - Tabela 3'!Q$344))*1000)</f>
        <v/>
      </c>
      <c r="K1690" s="602"/>
      <c r="L1690" s="173">
        <f>IF('Relatório PCP - Tabela 3'!F$6='PCP - Tabela 2'!E$11,'PCP - Tabela 1'!F1734,IF('Relatório PCP - Tabela 3'!F$6='PCP - Tabela 2'!I$11,'PCP - Tabela 1'!G1734,IF('Relatório PCP - Tabela 3'!F$6='PCP - Tabela 2'!M$11,'PCP - Tabela 1'!H1734,IF('Relatório PCP - Tabela 3'!F$6='PCP - Tabela 2'!Q$11,'PCP - Tabela 1'!I1734,""))))</f>
        <v>0</v>
      </c>
      <c r="M1690" s="189"/>
      <c r="N1690" s="189"/>
      <c r="O1690" s="189"/>
      <c r="P1690" s="189"/>
      <c r="Q1690" s="190">
        <f t="shared" si="100"/>
        <v>0</v>
      </c>
      <c r="R1690" s="190"/>
    </row>
    <row r="1691" spans="1:18" ht="13.35" customHeight="1" x14ac:dyDescent="0.2">
      <c r="A1691" s="36">
        <v>5</v>
      </c>
      <c r="B1691" s="587" t="s">
        <v>63</v>
      </c>
      <c r="C1691" s="587"/>
      <c r="D1691" s="587"/>
      <c r="E1691" s="587"/>
      <c r="F1691" s="38"/>
      <c r="G1691" s="172" t="str">
        <f>IF(F1691=0,"",(F1691/('Relatório PCP - Tabela 3'!P$342*'Relatório PCP - Tabela 3'!Q$342))*1000)</f>
        <v/>
      </c>
      <c r="H1691" s="173">
        <f>IF('Relatório PCP - Tabela 3'!F$6='PCP - Tabela 2'!E$11,'PCP - Tabela 1'!K1696,IF('Relatório PCP - Tabela 3'!F$6='PCP - Tabela 2'!I$11,'PCP - Tabela 1'!L1696,IF('Relatório PCP - Tabela 3'!F$6='PCP - Tabela 2'!M$11,'PCP - Tabela 1'!M1696,IF('Relatório PCP - Tabela 3'!F$6='PCP - Tabela 2'!Q$11,'PCP - Tabela 1'!N1696,""))))</f>
        <v>0</v>
      </c>
      <c r="I1691" s="38"/>
      <c r="J1691" s="602" t="str">
        <f>IF(I1691=0,"",(I1691/('Relatório PCP - Tabela 3'!P$344*'Relatório PCP - Tabela 3'!Q$344))*1000)</f>
        <v/>
      </c>
      <c r="K1691" s="602"/>
      <c r="L1691" s="173">
        <f>IF('Relatório PCP - Tabela 3'!F$6='PCP - Tabela 2'!E$11,'PCP - Tabela 1'!F1735,IF('Relatório PCP - Tabela 3'!F$6='PCP - Tabela 2'!I$11,'PCP - Tabela 1'!G1735,IF('Relatório PCP - Tabela 3'!F$6='PCP - Tabela 2'!M$11,'PCP - Tabela 1'!H1735,IF('Relatório PCP - Tabela 3'!F$6='PCP - Tabela 2'!Q$11,'PCP - Tabela 1'!I1735,""))))</f>
        <v>0</v>
      </c>
      <c r="M1691" s="189"/>
      <c r="N1691" s="189"/>
      <c r="O1691" s="189"/>
      <c r="P1691" s="189"/>
      <c r="Q1691" s="190">
        <f t="shared" si="100"/>
        <v>0</v>
      </c>
      <c r="R1691" s="190"/>
    </row>
    <row r="1692" spans="1:18" ht="13.35" customHeight="1" x14ac:dyDescent="0.2">
      <c r="A1692" s="36">
        <v>6</v>
      </c>
      <c r="B1692" s="587" t="s">
        <v>65</v>
      </c>
      <c r="C1692" s="587"/>
      <c r="D1692" s="587"/>
      <c r="E1692" s="587"/>
      <c r="F1692" s="38"/>
      <c r="G1692" s="172" t="str">
        <f>IF(F1692=0,"",(F1692/('Relatório PCP - Tabela 3'!P$342*'Relatório PCP - Tabela 3'!Q$342))*1000)</f>
        <v/>
      </c>
      <c r="H1692" s="173">
        <f>IF('Relatório PCP - Tabela 3'!F$6='PCP - Tabela 2'!E$11,'PCP - Tabela 1'!K1697,IF('Relatório PCP - Tabela 3'!F$6='PCP - Tabela 2'!I$11,'PCP - Tabela 1'!L1697,IF('Relatório PCP - Tabela 3'!F$6='PCP - Tabela 2'!M$11,'PCP - Tabela 1'!M1697,IF('Relatório PCP - Tabela 3'!F$6='PCP - Tabela 2'!Q$11,'PCP - Tabela 1'!N1697,""))))</f>
        <v>0</v>
      </c>
      <c r="I1692" s="38"/>
      <c r="J1692" s="602" t="str">
        <f>IF(I1692=0,"",(I1692/('Relatório PCP - Tabela 3'!P$344*'Relatório PCP - Tabela 3'!Q$344))*1000)</f>
        <v/>
      </c>
      <c r="K1692" s="602"/>
      <c r="L1692" s="173">
        <f>IF('Relatório PCP - Tabela 3'!F$6='PCP - Tabela 2'!E$11,'PCP - Tabela 1'!F1736,IF('Relatório PCP - Tabela 3'!F$6='PCP - Tabela 2'!I$11,'PCP - Tabela 1'!G1736,IF('Relatório PCP - Tabela 3'!F$6='PCP - Tabela 2'!M$11,'PCP - Tabela 1'!H1736,IF('Relatório PCP - Tabela 3'!F$6='PCP - Tabela 2'!Q$11,'PCP - Tabela 1'!I1736,""))))</f>
        <v>0</v>
      </c>
      <c r="M1692" s="189"/>
      <c r="N1692" s="189"/>
      <c r="O1692" s="189"/>
      <c r="P1692" s="189"/>
      <c r="Q1692" s="190">
        <f t="shared" si="100"/>
        <v>0</v>
      </c>
      <c r="R1692" s="190"/>
    </row>
    <row r="1693" spans="1:18" ht="13.35" customHeight="1" x14ac:dyDescent="0.2">
      <c r="A1693" s="36">
        <v>7</v>
      </c>
      <c r="B1693" s="587" t="s">
        <v>67</v>
      </c>
      <c r="C1693" s="587"/>
      <c r="D1693" s="587"/>
      <c r="E1693" s="587"/>
      <c r="F1693" s="38"/>
      <c r="G1693" s="172" t="str">
        <f>IF(F1693=0,"",(F1693/('Relatório PCP - Tabela 3'!P$342*'Relatório PCP - Tabela 3'!Q$342))*1000)</f>
        <v/>
      </c>
      <c r="H1693" s="173">
        <f>IF('Relatório PCP - Tabela 3'!F$6='PCP - Tabela 2'!E$11,'PCP - Tabela 1'!K1698,IF('Relatório PCP - Tabela 3'!F$6='PCP - Tabela 2'!I$11,'PCP - Tabela 1'!L1698,IF('Relatório PCP - Tabela 3'!F$6='PCP - Tabela 2'!M$11,'PCP - Tabela 1'!M1698,IF('Relatório PCP - Tabela 3'!F$6='PCP - Tabela 2'!Q$11,'PCP - Tabela 1'!N1698,""))))</f>
        <v>0</v>
      </c>
      <c r="I1693" s="38"/>
      <c r="J1693" s="602" t="str">
        <f>IF(I1693=0,"",(I1693/('Relatório PCP - Tabela 3'!P$344*'Relatório PCP - Tabela 3'!Q$344))*1000)</f>
        <v/>
      </c>
      <c r="K1693" s="602"/>
      <c r="L1693" s="173">
        <f>IF('Relatório PCP - Tabela 3'!F$6='PCP - Tabela 2'!E$11,'PCP - Tabela 1'!F1737,IF('Relatório PCP - Tabela 3'!F$6='PCP - Tabela 2'!I$11,'PCP - Tabela 1'!G1737,IF('Relatório PCP - Tabela 3'!F$6='PCP - Tabela 2'!M$11,'PCP - Tabela 1'!H1737,IF('Relatório PCP - Tabela 3'!F$6='PCP - Tabela 2'!Q$11,'PCP - Tabela 1'!I1737,""))))</f>
        <v>0</v>
      </c>
      <c r="M1693" s="189"/>
      <c r="N1693" s="189"/>
      <c r="O1693" s="189"/>
      <c r="P1693" s="189"/>
      <c r="Q1693" s="190">
        <f t="shared" si="100"/>
        <v>0</v>
      </c>
      <c r="R1693" s="190"/>
    </row>
    <row r="1694" spans="1:18" ht="13.35" customHeight="1" x14ac:dyDescent="0.2">
      <c r="A1694" s="36">
        <v>8</v>
      </c>
      <c r="B1694" s="587" t="s">
        <v>69</v>
      </c>
      <c r="C1694" s="587"/>
      <c r="D1694" s="587"/>
      <c r="E1694" s="587"/>
      <c r="F1694" s="38"/>
      <c r="G1694" s="172" t="str">
        <f>IF(F1694=0,"",(F1694/('Relatório PCP - Tabela 3'!P$342*'Relatório PCP - Tabela 3'!Q$342))*1000)</f>
        <v/>
      </c>
      <c r="H1694" s="173">
        <f>IF('Relatório PCP - Tabela 3'!F$6='PCP - Tabela 2'!E$11,'PCP - Tabela 1'!K1699,IF('Relatório PCP - Tabela 3'!F$6='PCP - Tabela 2'!I$11,'PCP - Tabela 1'!L1699,IF('Relatório PCP - Tabela 3'!F$6='PCP - Tabela 2'!M$11,'PCP - Tabela 1'!M1699,IF('Relatório PCP - Tabela 3'!F$6='PCP - Tabela 2'!Q$11,'PCP - Tabela 1'!N1699,""))))</f>
        <v>0</v>
      </c>
      <c r="I1694" s="38"/>
      <c r="J1694" s="602" t="str">
        <f>IF(I1694=0,"",(I1694/('Relatório PCP - Tabela 3'!P$344*'Relatório PCP - Tabela 3'!Q$344))*1000)</f>
        <v/>
      </c>
      <c r="K1694" s="602"/>
      <c r="L1694" s="173">
        <f>IF('Relatório PCP - Tabela 3'!F$6='PCP - Tabela 2'!E$11,'PCP - Tabela 1'!F1738,IF('Relatório PCP - Tabela 3'!F$6='PCP - Tabela 2'!I$11,'PCP - Tabela 1'!G1738,IF('Relatório PCP - Tabela 3'!F$6='PCP - Tabela 2'!M$11,'PCP - Tabela 1'!H1738,IF('Relatório PCP - Tabela 3'!F$6='PCP - Tabela 2'!Q$11,'PCP - Tabela 1'!I1738,""))))</f>
        <v>0</v>
      </c>
      <c r="M1694" s="189"/>
      <c r="N1694" s="189"/>
      <c r="O1694" s="189"/>
      <c r="P1694" s="189"/>
      <c r="Q1694" s="190">
        <f t="shared" si="100"/>
        <v>0</v>
      </c>
      <c r="R1694" s="190"/>
    </row>
    <row r="1695" spans="1:18" ht="13.35" customHeight="1" x14ac:dyDescent="0.2">
      <c r="A1695" s="36">
        <v>9</v>
      </c>
      <c r="B1695" s="587" t="s">
        <v>71</v>
      </c>
      <c r="C1695" s="587"/>
      <c r="D1695" s="587"/>
      <c r="E1695" s="587"/>
      <c r="F1695" s="38"/>
      <c r="G1695" s="172" t="str">
        <f>IF(F1695=0,"",(F1695/('Relatório PCP - Tabela 3'!P$342*'Relatório PCP - Tabela 3'!Q$342))*1000)</f>
        <v/>
      </c>
      <c r="H1695" s="173">
        <f>IF('Relatório PCP - Tabela 3'!F$6='PCP - Tabela 2'!E$11,'PCP - Tabela 1'!K1700,IF('Relatório PCP - Tabela 3'!F$6='PCP - Tabela 2'!I$11,'PCP - Tabela 1'!L1700,IF('Relatório PCP - Tabela 3'!F$6='PCP - Tabela 2'!M$11,'PCP - Tabela 1'!M1700,IF('Relatório PCP - Tabela 3'!F$6='PCP - Tabela 2'!Q$11,'PCP - Tabela 1'!N1700,""))))</f>
        <v>0</v>
      </c>
      <c r="I1695" s="38"/>
      <c r="J1695" s="602" t="str">
        <f>IF(I1695=0,"",(I1695/('Relatório PCP - Tabela 3'!P$344*'Relatório PCP - Tabela 3'!Q$344))*1000)</f>
        <v/>
      </c>
      <c r="K1695" s="602"/>
      <c r="L1695" s="173">
        <f>IF('Relatório PCP - Tabela 3'!F$6='PCP - Tabela 2'!E$11,'PCP - Tabela 1'!F1739,IF('Relatório PCP - Tabela 3'!F$6='PCP - Tabela 2'!I$11,'PCP - Tabela 1'!G1739,IF('Relatório PCP - Tabela 3'!F$6='PCP - Tabela 2'!M$11,'PCP - Tabela 1'!H1739,IF('Relatório PCP - Tabela 3'!F$6='PCP - Tabela 2'!Q$11,'PCP - Tabela 1'!I1739,""))))</f>
        <v>0</v>
      </c>
      <c r="M1695" s="189"/>
      <c r="N1695" s="189"/>
      <c r="O1695" s="189"/>
      <c r="P1695" s="189"/>
      <c r="Q1695" s="190">
        <f t="shared" si="100"/>
        <v>0</v>
      </c>
      <c r="R1695" s="190"/>
    </row>
    <row r="1696" spans="1:18" ht="13.35" customHeight="1" x14ac:dyDescent="0.2">
      <c r="A1696" s="36">
        <v>10</v>
      </c>
      <c r="B1696" s="587" t="s">
        <v>73</v>
      </c>
      <c r="C1696" s="587"/>
      <c r="D1696" s="587"/>
      <c r="E1696" s="587"/>
      <c r="F1696" s="38"/>
      <c r="G1696" s="172" t="str">
        <f>IF(F1696=0,"",(F1696/('Relatório PCP - Tabela 3'!P$342*'Relatório PCP - Tabela 3'!Q$342))*1000)</f>
        <v/>
      </c>
      <c r="H1696" s="173">
        <f>IF('Relatório PCP - Tabela 3'!F$6='PCP - Tabela 2'!E$11,'PCP - Tabela 1'!K1701,IF('Relatório PCP - Tabela 3'!F$6='PCP - Tabela 2'!I$11,'PCP - Tabela 1'!L1701,IF('Relatório PCP - Tabela 3'!F$6='PCP - Tabela 2'!M$11,'PCP - Tabela 1'!M1701,IF('Relatório PCP - Tabela 3'!F$6='PCP - Tabela 2'!Q$11,'PCP - Tabela 1'!N1701,""))))</f>
        <v>0</v>
      </c>
      <c r="I1696" s="38"/>
      <c r="J1696" s="602" t="str">
        <f>IF(I1696=0,"",(I1696/('Relatório PCP - Tabela 3'!P$344*'Relatório PCP - Tabela 3'!Q$344))*1000)</f>
        <v/>
      </c>
      <c r="K1696" s="602"/>
      <c r="L1696" s="173">
        <f>IF('Relatório PCP - Tabela 3'!F$6='PCP - Tabela 2'!E$11,'PCP - Tabela 1'!F1740,IF('Relatório PCP - Tabela 3'!F$6='PCP - Tabela 2'!I$11,'PCP - Tabela 1'!G1740,IF('Relatório PCP - Tabela 3'!F$6='PCP - Tabela 2'!M$11,'PCP - Tabela 1'!H1740,IF('Relatório PCP - Tabela 3'!F$6='PCP - Tabela 2'!Q$11,'PCP - Tabela 1'!I1740,""))))</f>
        <v>0</v>
      </c>
      <c r="M1696" s="189"/>
      <c r="N1696" s="189"/>
      <c r="O1696" s="189"/>
      <c r="P1696" s="189"/>
      <c r="Q1696" s="190">
        <f t="shared" si="100"/>
        <v>0</v>
      </c>
      <c r="R1696" s="190"/>
    </row>
    <row r="1697" spans="1:18" ht="13.35" customHeight="1" x14ac:dyDescent="0.2">
      <c r="A1697" s="36">
        <v>11</v>
      </c>
      <c r="B1697" s="587" t="s">
        <v>75</v>
      </c>
      <c r="C1697" s="587"/>
      <c r="D1697" s="587"/>
      <c r="E1697" s="587"/>
      <c r="F1697" s="38"/>
      <c r="G1697" s="172" t="str">
        <f>IF(F1697=0,"",(F1697/('Relatório PCP - Tabela 3'!P$342*'Relatório PCP - Tabela 3'!Q$342))*1000)</f>
        <v/>
      </c>
      <c r="H1697" s="173">
        <f>IF('Relatório PCP - Tabela 3'!F$6='PCP - Tabela 2'!E$11,'PCP - Tabela 1'!K1702,IF('Relatório PCP - Tabela 3'!F$6='PCP - Tabela 2'!I$11,'PCP - Tabela 1'!L1702,IF('Relatório PCP - Tabela 3'!F$6='PCP - Tabela 2'!M$11,'PCP - Tabela 1'!M1702,IF('Relatório PCP - Tabela 3'!F$6='PCP - Tabela 2'!Q$11,'PCP - Tabela 1'!N1702,""))))</f>
        <v>0</v>
      </c>
      <c r="I1697" s="38"/>
      <c r="J1697" s="602" t="str">
        <f>IF(I1697=0,"",(I1697/('Relatório PCP - Tabela 3'!P$344*'Relatório PCP - Tabela 3'!Q$344))*1000)</f>
        <v/>
      </c>
      <c r="K1697" s="602"/>
      <c r="L1697" s="173">
        <f>IF('Relatório PCP - Tabela 3'!F$6='PCP - Tabela 2'!E$11,'PCP - Tabela 1'!F1741,IF('Relatório PCP - Tabela 3'!F$6='PCP - Tabela 2'!I$11,'PCP - Tabela 1'!G1741,IF('Relatório PCP - Tabela 3'!F$6='PCP - Tabela 2'!M$11,'PCP - Tabela 1'!H1741,IF('Relatório PCP - Tabela 3'!F$6='PCP - Tabela 2'!Q$11,'PCP - Tabela 1'!I1741,""))))</f>
        <v>0</v>
      </c>
      <c r="M1697" s="189"/>
      <c r="N1697" s="189"/>
      <c r="O1697" s="189"/>
      <c r="P1697" s="189"/>
      <c r="Q1697" s="190">
        <f t="shared" si="100"/>
        <v>0</v>
      </c>
      <c r="R1697" s="190"/>
    </row>
    <row r="1698" spans="1:18" ht="13.35" customHeight="1" x14ac:dyDescent="0.2">
      <c r="A1698" s="36">
        <v>12</v>
      </c>
      <c r="B1698" s="587" t="s">
        <v>77</v>
      </c>
      <c r="C1698" s="587"/>
      <c r="D1698" s="587"/>
      <c r="E1698" s="587"/>
      <c r="F1698" s="38"/>
      <c r="G1698" s="172" t="str">
        <f>IF(F1698=0,"",(F1698/('Relatório PCP - Tabela 3'!P$342*'Relatório PCP - Tabela 3'!Q$342))*1000)</f>
        <v/>
      </c>
      <c r="H1698" s="173">
        <f>IF('Relatório PCP - Tabela 3'!F$6='PCP - Tabela 2'!E$11,'PCP - Tabela 1'!K1703,IF('Relatório PCP - Tabela 3'!F$6='PCP - Tabela 2'!I$11,'PCP - Tabela 1'!L1703,IF('Relatório PCP - Tabela 3'!F$6='PCP - Tabela 2'!M$11,'PCP - Tabela 1'!M1703,IF('Relatório PCP - Tabela 3'!F$6='PCP - Tabela 2'!Q$11,'PCP - Tabela 1'!N1703,""))))</f>
        <v>0</v>
      </c>
      <c r="I1698" s="38"/>
      <c r="J1698" s="602" t="str">
        <f>IF(I1698=0,"",(I1698/('Relatório PCP - Tabela 3'!P$344*'Relatório PCP - Tabela 3'!Q$344))*1000)</f>
        <v/>
      </c>
      <c r="K1698" s="602"/>
      <c r="L1698" s="173">
        <f>IF('Relatório PCP - Tabela 3'!F$6='PCP - Tabela 2'!E$11,'PCP - Tabela 1'!F1742,IF('Relatório PCP - Tabela 3'!F$6='PCP - Tabela 2'!I$11,'PCP - Tabela 1'!G1742,IF('Relatório PCP - Tabela 3'!F$6='PCP - Tabela 2'!M$11,'PCP - Tabela 1'!H1742,IF('Relatório PCP - Tabela 3'!F$6='PCP - Tabela 2'!Q$11,'PCP - Tabela 1'!I1742,""))))</f>
        <v>0</v>
      </c>
      <c r="M1698" s="189"/>
      <c r="N1698" s="189"/>
      <c r="O1698" s="189"/>
      <c r="P1698" s="189"/>
      <c r="Q1698" s="190">
        <f t="shared" si="100"/>
        <v>0</v>
      </c>
      <c r="R1698" s="190"/>
    </row>
    <row r="1699" spans="1:18" ht="13.35" customHeight="1" x14ac:dyDescent="0.2">
      <c r="A1699" s="36">
        <v>13</v>
      </c>
      <c r="B1699" s="587" t="s">
        <v>79</v>
      </c>
      <c r="C1699" s="587"/>
      <c r="D1699" s="587"/>
      <c r="E1699" s="587"/>
      <c r="F1699" s="38"/>
      <c r="G1699" s="172" t="str">
        <f>IF(F1699=0,"",(F1699/('Relatório PCP - Tabela 3'!P$342*'Relatório PCP - Tabela 3'!Q$342))*1000)</f>
        <v/>
      </c>
      <c r="H1699" s="173">
        <f>IF('Relatório PCP - Tabela 3'!F$6='PCP - Tabela 2'!E$11,'PCP - Tabela 1'!K1704,IF('Relatório PCP - Tabela 3'!F$6='PCP - Tabela 2'!I$11,'PCP - Tabela 1'!L1704,IF('Relatório PCP - Tabela 3'!F$6='PCP - Tabela 2'!M$11,'PCP - Tabela 1'!M1704,IF('Relatório PCP - Tabela 3'!F$6='PCP - Tabela 2'!Q$11,'PCP - Tabela 1'!N1704,""))))</f>
        <v>0</v>
      </c>
      <c r="I1699" s="38"/>
      <c r="J1699" s="602" t="str">
        <f>IF(I1699=0,"",(I1699/('Relatório PCP - Tabela 3'!P$344*'Relatório PCP - Tabela 3'!Q$344))*1000)</f>
        <v/>
      </c>
      <c r="K1699" s="602"/>
      <c r="L1699" s="173">
        <f>IF('Relatório PCP - Tabela 3'!F$6='PCP - Tabela 2'!E$11,'PCP - Tabela 1'!F1743,IF('Relatório PCP - Tabela 3'!F$6='PCP - Tabela 2'!I$11,'PCP - Tabela 1'!G1743,IF('Relatório PCP - Tabela 3'!F$6='PCP - Tabela 2'!M$11,'PCP - Tabela 1'!H1743,IF('Relatório PCP - Tabela 3'!F$6='PCP - Tabela 2'!Q$11,'PCP - Tabela 1'!I1743,""))))</f>
        <v>0</v>
      </c>
      <c r="M1699" s="189"/>
      <c r="N1699" s="189"/>
      <c r="O1699" s="189"/>
      <c r="P1699" s="189"/>
      <c r="Q1699" s="190">
        <f t="shared" si="100"/>
        <v>0</v>
      </c>
      <c r="R1699" s="190"/>
    </row>
    <row r="1700" spans="1:18" ht="13.35" customHeight="1" x14ac:dyDescent="0.2">
      <c r="A1700" s="36">
        <v>14</v>
      </c>
      <c r="B1700" s="587" t="s">
        <v>81</v>
      </c>
      <c r="C1700" s="587"/>
      <c r="D1700" s="587"/>
      <c r="E1700" s="587"/>
      <c r="F1700" s="38"/>
      <c r="G1700" s="172" t="str">
        <f>IF(F1700=0,"",(F1700/('Relatório PCP - Tabela 3'!P$342*'Relatório PCP - Tabela 3'!Q$342))*1000)</f>
        <v/>
      </c>
      <c r="H1700" s="173">
        <f>IF('Relatório PCP - Tabela 3'!F$6='PCP - Tabela 2'!E$11,'PCP - Tabela 1'!K1705,IF('Relatório PCP - Tabela 3'!F$6='PCP - Tabela 2'!I$11,'PCP - Tabela 1'!L1705,IF('Relatório PCP - Tabela 3'!F$6='PCP - Tabela 2'!M$11,'PCP - Tabela 1'!M1705,IF('Relatório PCP - Tabela 3'!F$6='PCP - Tabela 2'!Q$11,'PCP - Tabela 1'!N1705,""))))</f>
        <v>0</v>
      </c>
      <c r="I1700" s="38"/>
      <c r="J1700" s="602" t="str">
        <f>IF(I1700=0,"",(I1700/('Relatório PCP - Tabela 3'!P$344*'Relatório PCP - Tabela 3'!Q$344))*1000)</f>
        <v/>
      </c>
      <c r="K1700" s="602"/>
      <c r="L1700" s="173">
        <f>IF('Relatório PCP - Tabela 3'!F$6='PCP - Tabela 2'!E$11,'PCP - Tabela 1'!F1744,IF('Relatório PCP - Tabela 3'!F$6='PCP - Tabela 2'!I$11,'PCP - Tabela 1'!G1744,IF('Relatório PCP - Tabela 3'!F$6='PCP - Tabela 2'!M$11,'PCP - Tabela 1'!H1744,IF('Relatório PCP - Tabela 3'!F$6='PCP - Tabela 2'!Q$11,'PCP - Tabela 1'!I1744,""))))</f>
        <v>0</v>
      </c>
      <c r="M1700" s="189"/>
      <c r="N1700" s="189"/>
      <c r="O1700" s="189"/>
      <c r="P1700" s="189"/>
      <c r="Q1700" s="190">
        <f t="shared" si="100"/>
        <v>0</v>
      </c>
      <c r="R1700" s="190"/>
    </row>
    <row r="1701" spans="1:18" ht="13.35" customHeight="1" x14ac:dyDescent="0.2">
      <c r="A1701" s="36">
        <v>15</v>
      </c>
      <c r="B1701" s="587" t="s">
        <v>83</v>
      </c>
      <c r="C1701" s="587"/>
      <c r="D1701" s="587"/>
      <c r="E1701" s="587"/>
      <c r="F1701" s="38"/>
      <c r="G1701" s="172" t="str">
        <f>IF(F1701=0,"",(F1701/('Relatório PCP - Tabela 3'!P$342*'Relatório PCP - Tabela 3'!Q$342))*1000)</f>
        <v/>
      </c>
      <c r="H1701" s="173">
        <f>IF('Relatório PCP - Tabela 3'!F$6='PCP - Tabela 2'!E$11,'PCP - Tabela 1'!K1706,IF('Relatório PCP - Tabela 3'!F$6='PCP - Tabela 2'!I$11,'PCP - Tabela 1'!L1706,IF('Relatório PCP - Tabela 3'!F$6='PCP - Tabela 2'!M$11,'PCP - Tabela 1'!M1706,IF('Relatório PCP - Tabela 3'!F$6='PCP - Tabela 2'!Q$11,'PCP - Tabela 1'!N1706,""))))</f>
        <v>0</v>
      </c>
      <c r="I1701" s="38"/>
      <c r="J1701" s="602" t="str">
        <f>IF(I1701=0,"",(I1701/('Relatório PCP - Tabela 3'!P$344*'Relatório PCP - Tabela 3'!Q$344))*1000)</f>
        <v/>
      </c>
      <c r="K1701" s="602"/>
      <c r="L1701" s="173">
        <f>IF('Relatório PCP - Tabela 3'!F$6='PCP - Tabela 2'!E$11,'PCP - Tabela 1'!F1745,IF('Relatório PCP - Tabela 3'!F$6='PCP - Tabela 2'!I$11,'PCP - Tabela 1'!G1745,IF('Relatório PCP - Tabela 3'!F$6='PCP - Tabela 2'!M$11,'PCP - Tabela 1'!H1745,IF('Relatório PCP - Tabela 3'!F$6='PCP - Tabela 2'!Q$11,'PCP - Tabela 1'!I1745,""))))</f>
        <v>0</v>
      </c>
      <c r="M1701" s="189"/>
      <c r="N1701" s="189"/>
      <c r="O1701" s="189"/>
      <c r="P1701" s="189"/>
      <c r="Q1701" s="190">
        <f t="shared" si="100"/>
        <v>0</v>
      </c>
      <c r="R1701" s="190"/>
    </row>
    <row r="1702" spans="1:18" ht="13.35" customHeight="1" x14ac:dyDescent="0.2">
      <c r="A1702" s="36">
        <v>16</v>
      </c>
      <c r="B1702" s="587" t="s">
        <v>85</v>
      </c>
      <c r="C1702" s="587"/>
      <c r="D1702" s="587"/>
      <c r="E1702" s="587"/>
      <c r="F1702" s="38"/>
      <c r="G1702" s="172" t="str">
        <f>IF(F1702=0,"",(F1702/('Relatório PCP - Tabela 3'!P$342*'Relatório PCP - Tabela 3'!Q$342))*1000)</f>
        <v/>
      </c>
      <c r="H1702" s="173">
        <f>IF('Relatório PCP - Tabela 3'!F$6='PCP - Tabela 2'!E$11,'PCP - Tabela 1'!K1707,IF('Relatório PCP - Tabela 3'!F$6='PCP - Tabela 2'!I$11,'PCP - Tabela 1'!L1707,IF('Relatório PCP - Tabela 3'!F$6='PCP - Tabela 2'!M$11,'PCP - Tabela 1'!M1707,IF('Relatório PCP - Tabela 3'!F$6='PCP - Tabela 2'!Q$11,'PCP - Tabela 1'!N1707,""))))</f>
        <v>0</v>
      </c>
      <c r="I1702" s="38"/>
      <c r="J1702" s="602" t="str">
        <f>IF(I1702=0,"",(I1702/('Relatório PCP - Tabela 3'!P$344*'Relatório PCP - Tabela 3'!Q$344))*1000)</f>
        <v/>
      </c>
      <c r="K1702" s="602"/>
      <c r="L1702" s="173">
        <f>IF('Relatório PCP - Tabela 3'!F$6='PCP - Tabela 2'!E$11,'PCP - Tabela 1'!F1746,IF('Relatório PCP - Tabela 3'!F$6='PCP - Tabela 2'!I$11,'PCP - Tabela 1'!G1746,IF('Relatório PCP - Tabela 3'!F$6='PCP - Tabela 2'!M$11,'PCP - Tabela 1'!H1746,IF('Relatório PCP - Tabela 3'!F$6='PCP - Tabela 2'!Q$11,'PCP - Tabela 1'!I1746,""))))</f>
        <v>0</v>
      </c>
      <c r="M1702" s="189"/>
      <c r="N1702" s="189"/>
      <c r="O1702" s="189"/>
      <c r="P1702" s="189"/>
      <c r="Q1702" s="190">
        <f t="shared" si="100"/>
        <v>0</v>
      </c>
      <c r="R1702" s="190"/>
    </row>
    <row r="1703" spans="1:18" ht="13.35" customHeight="1" x14ac:dyDescent="0.2">
      <c r="A1703" s="36">
        <v>17</v>
      </c>
      <c r="B1703" s="587" t="s">
        <v>87</v>
      </c>
      <c r="C1703" s="587"/>
      <c r="D1703" s="587"/>
      <c r="E1703" s="587"/>
      <c r="F1703" s="38"/>
      <c r="G1703" s="172" t="str">
        <f>IF(F1703=0,"",(F1703/('Relatório PCP - Tabela 3'!P$342*'Relatório PCP - Tabela 3'!Q$342))*1000)</f>
        <v/>
      </c>
      <c r="H1703" s="173">
        <f>IF('Relatório PCP - Tabela 3'!F$6='PCP - Tabela 2'!E$11,'PCP - Tabela 1'!K1708,IF('Relatório PCP - Tabela 3'!F$6='PCP - Tabela 2'!I$11,'PCP - Tabela 1'!L1708,IF('Relatório PCP - Tabela 3'!F$6='PCP - Tabela 2'!M$11,'PCP - Tabela 1'!M1708,IF('Relatório PCP - Tabela 3'!F$6='PCP - Tabela 2'!Q$11,'PCP - Tabela 1'!N1708,""))))</f>
        <v>0</v>
      </c>
      <c r="I1703" s="38"/>
      <c r="J1703" s="602" t="str">
        <f>IF(I1703=0,"",(I1703/('Relatório PCP - Tabela 3'!P$344*'Relatório PCP - Tabela 3'!Q$344))*1000)</f>
        <v/>
      </c>
      <c r="K1703" s="602"/>
      <c r="L1703" s="173">
        <f>IF('Relatório PCP - Tabela 3'!F$6='PCP - Tabela 2'!E$11,'PCP - Tabela 1'!F1747,IF('Relatório PCP - Tabela 3'!F$6='PCP - Tabela 2'!I$11,'PCP - Tabela 1'!G1747,IF('Relatório PCP - Tabela 3'!F$6='PCP - Tabela 2'!M$11,'PCP - Tabela 1'!H1747,IF('Relatório PCP - Tabela 3'!F$6='PCP - Tabela 2'!Q$11,'PCP - Tabela 1'!I1747,""))))</f>
        <v>0</v>
      </c>
      <c r="M1703" s="189"/>
      <c r="N1703" s="189"/>
      <c r="O1703" s="189"/>
      <c r="P1703" s="189"/>
      <c r="Q1703" s="190">
        <f t="shared" si="100"/>
        <v>0</v>
      </c>
      <c r="R1703" s="190"/>
    </row>
    <row r="1704" spans="1:18" ht="13.35" customHeight="1" x14ac:dyDescent="0.2">
      <c r="A1704" s="36">
        <v>18</v>
      </c>
      <c r="B1704" s="499" t="s">
        <v>89</v>
      </c>
      <c r="C1704" s="499"/>
      <c r="D1704" s="499"/>
      <c r="E1704" s="499"/>
      <c r="F1704" s="38"/>
      <c r="G1704" s="172" t="str">
        <f>IF(F1704=0,"",(F1704/('Relatório PCP - Tabela 3'!P$342*'Relatório PCP - Tabela 3'!Q$342))*1000)</f>
        <v/>
      </c>
      <c r="H1704" s="173">
        <f>IF('Relatório PCP - Tabela 3'!F$6='PCP - Tabela 2'!E$11,'PCP - Tabela 1'!K1709,IF('Relatório PCP - Tabela 3'!F$6='PCP - Tabela 2'!I$11,'PCP - Tabela 1'!L1709,IF('Relatório PCP - Tabela 3'!F$6='PCP - Tabela 2'!M$11,'PCP - Tabela 1'!M1709,IF('Relatório PCP - Tabela 3'!F$6='PCP - Tabela 2'!Q$11,'PCP - Tabela 1'!N1709,""))))</f>
        <v>0</v>
      </c>
      <c r="I1704" s="38"/>
      <c r="J1704" s="602" t="str">
        <f>IF(I1704=0,"",(I1704/('Relatório PCP - Tabela 3'!P$344*'Relatório PCP - Tabela 3'!Q$344))*1000)</f>
        <v/>
      </c>
      <c r="K1704" s="602"/>
      <c r="L1704" s="173">
        <f>IF('Relatório PCP - Tabela 3'!F$6='PCP - Tabela 2'!E$11,'PCP - Tabela 1'!F1748,IF('Relatório PCP - Tabela 3'!F$6='PCP - Tabela 2'!I$11,'PCP - Tabela 1'!G1748,IF('Relatório PCP - Tabela 3'!F$6='PCP - Tabela 2'!M$11,'PCP - Tabela 1'!H1748,IF('Relatório PCP - Tabela 3'!F$6='PCP - Tabela 2'!Q$11,'PCP - Tabela 1'!I1748,""))))</f>
        <v>0</v>
      </c>
      <c r="M1704" s="166"/>
      <c r="N1704" s="166"/>
      <c r="O1704" s="166"/>
      <c r="P1704" s="166"/>
      <c r="Q1704" s="190">
        <f t="shared" si="100"/>
        <v>0</v>
      </c>
      <c r="R1704" s="192"/>
    </row>
    <row r="1705" spans="1:18" ht="13.35" customHeight="1" x14ac:dyDescent="0.2">
      <c r="A1705" s="36">
        <v>19</v>
      </c>
      <c r="B1705" s="587" t="s">
        <v>92</v>
      </c>
      <c r="C1705" s="587"/>
      <c r="D1705" s="587"/>
      <c r="E1705" s="587"/>
      <c r="F1705" s="38"/>
      <c r="G1705" s="172" t="str">
        <f>IF(F1705=0,"",(F1705/('Relatório PCP - Tabela 3'!P$342*'Relatório PCP - Tabela 3'!Q$342))*1000)</f>
        <v/>
      </c>
      <c r="H1705" s="173">
        <f>IF('Relatório PCP - Tabela 3'!F$6='PCP - Tabela 2'!E$11,'PCP - Tabela 1'!K1710,IF('Relatório PCP - Tabela 3'!F$6='PCP - Tabela 2'!I$11,'PCP - Tabela 1'!L1710,IF('Relatório PCP - Tabela 3'!F$6='PCP - Tabela 2'!M$11,'PCP - Tabela 1'!M1710,IF('Relatório PCP - Tabela 3'!F$6='PCP - Tabela 2'!Q$11,'PCP - Tabela 1'!N1710,""))))</f>
        <v>0</v>
      </c>
      <c r="I1705" s="38"/>
      <c r="J1705" s="602" t="str">
        <f>IF(I1705=0,"",(I1705/('Relatório PCP - Tabela 3'!P$344*'Relatório PCP - Tabela 3'!Q$344))*1000)</f>
        <v/>
      </c>
      <c r="K1705" s="602"/>
      <c r="L1705" s="173">
        <f>IF('Relatório PCP - Tabela 3'!F$6='PCP - Tabela 2'!E$11,'PCP - Tabela 1'!F1749,IF('Relatório PCP - Tabela 3'!F$6='PCP - Tabela 2'!I$11,'PCP - Tabela 1'!G1749,IF('Relatório PCP - Tabela 3'!F$6='PCP - Tabela 2'!M$11,'PCP - Tabela 1'!H1749,IF('Relatório PCP - Tabela 3'!F$6='PCP - Tabela 2'!Q$11,'PCP - Tabela 1'!I1749,""))))</f>
        <v>0</v>
      </c>
      <c r="M1705" s="189"/>
      <c r="N1705" s="189"/>
      <c r="O1705" s="189"/>
      <c r="P1705" s="189"/>
      <c r="Q1705" s="190">
        <f t="shared" si="100"/>
        <v>0</v>
      </c>
      <c r="R1705" s="190"/>
    </row>
    <row r="1706" spans="1:18" ht="13.35" customHeight="1" x14ac:dyDescent="0.2">
      <c r="A1706" s="44"/>
      <c r="B1706" s="499" t="s">
        <v>220</v>
      </c>
      <c r="C1706" s="499"/>
      <c r="D1706" s="499"/>
      <c r="E1706" s="499"/>
      <c r="F1706" s="178"/>
      <c r="G1706" s="179"/>
      <c r="H1706" s="201"/>
      <c r="I1706" s="178"/>
      <c r="J1706" s="605"/>
      <c r="K1706" s="605"/>
      <c r="L1706" s="180"/>
      <c r="M1706" s="189"/>
      <c r="N1706" s="189"/>
      <c r="O1706" s="189"/>
      <c r="P1706" s="189"/>
      <c r="Q1706" s="190"/>
      <c r="R1706" s="190"/>
    </row>
    <row r="1707" spans="1:18" ht="13.35" customHeight="1" x14ac:dyDescent="0.2">
      <c r="A1707" s="36">
        <v>20</v>
      </c>
      <c r="B1707" s="600" t="str">
        <f>B1669</f>
        <v/>
      </c>
      <c r="C1707" s="600"/>
      <c r="D1707" s="600"/>
      <c r="E1707" s="600"/>
      <c r="F1707" s="38"/>
      <c r="G1707" s="172" t="str">
        <f>IF(F1707=0,"",(F1707/('Relatório PCP - Tabela 3'!P$342*'Relatório PCP - Tabela 3'!Q$342))*1000)</f>
        <v/>
      </c>
      <c r="H1707" s="173">
        <f>IF('Relatório PCP - Tabela 3'!F$6='PCP - Tabela 2'!E$11,'PCP - Tabela 1'!K1712,IF('Relatório PCP - Tabela 3'!F$6='PCP - Tabela 2'!I$11,'PCP - Tabela 1'!L1712,IF('Relatório PCP - Tabela 3'!F$6='PCP - Tabela 2'!M$11,'PCP - Tabela 1'!M1712,IF('Relatório PCP - Tabela 3'!F$6='PCP - Tabela 2'!Q$11,'PCP - Tabela 1'!N1712,""))))</f>
        <v>0</v>
      </c>
      <c r="I1707" s="38"/>
      <c r="J1707" s="602" t="str">
        <f>IF(I1707=0,"",(I1707/('Relatório PCP - Tabela 3'!P$344*'Relatório PCP - Tabela 3'!Q$344))*1000)</f>
        <v/>
      </c>
      <c r="K1707" s="602"/>
      <c r="L1707" s="173">
        <f>IF('Relatório PCP - Tabela 3'!F$6='PCP - Tabela 2'!E$11,'PCP - Tabela 1'!F1751,IF('Relatório PCP - Tabela 3'!F$6='PCP - Tabela 2'!I$11,'PCP - Tabela 1'!G1751,IF('Relatório PCP - Tabela 3'!F$6='PCP - Tabela 2'!M$11,'PCP - Tabela 1'!H1751,IF('Relatório PCP - Tabela 3'!F$6='PCP - Tabela 2'!Q$11,'PCP - Tabela 1'!I1751,""))))</f>
        <v>0</v>
      </c>
      <c r="M1707" s="189"/>
      <c r="N1707" s="189"/>
      <c r="O1707" s="189"/>
      <c r="P1707" s="189"/>
      <c r="Q1707" s="190">
        <f>F1707+I1707</f>
        <v>0</v>
      </c>
      <c r="R1707" s="190"/>
    </row>
    <row r="1708" spans="1:18" ht="13.35" customHeight="1" x14ac:dyDescent="0.2">
      <c r="A1708" s="36">
        <v>21</v>
      </c>
      <c r="B1708" s="564" t="str">
        <f>B1670</f>
        <v/>
      </c>
      <c r="C1708" s="564"/>
      <c r="D1708" s="564"/>
      <c r="E1708" s="564"/>
      <c r="F1708" s="38"/>
      <c r="G1708" s="172" t="str">
        <f>IF(F1708=0,"",(F1708/('Relatório PCP - Tabela 3'!P$342*'Relatório PCP - Tabela 3'!Q$342))*1000)</f>
        <v/>
      </c>
      <c r="H1708" s="173">
        <f>IF('Relatório PCP - Tabela 3'!F$6='PCP - Tabela 2'!E$11,'PCP - Tabela 1'!K1713,IF('Relatório PCP - Tabela 3'!F$6='PCP - Tabela 2'!I$11,'PCP - Tabela 1'!L1713,IF('Relatório PCP - Tabela 3'!F$6='PCP - Tabela 2'!M$11,'PCP - Tabela 1'!M1713,IF('Relatório PCP - Tabela 3'!F$6='PCP - Tabela 2'!Q$11,'PCP - Tabela 1'!N1713,""))))</f>
        <v>0</v>
      </c>
      <c r="I1708" s="38"/>
      <c r="J1708" s="602" t="str">
        <f>IF(I1708=0,"",(I1708/('Relatório PCP - Tabela 3'!P$344*'Relatório PCP - Tabela 3'!Q$344))*1000)</f>
        <v/>
      </c>
      <c r="K1708" s="602"/>
      <c r="L1708" s="173">
        <f>IF('Relatório PCP - Tabela 3'!F$6='PCP - Tabela 2'!E$11,'PCP - Tabela 1'!F1752,IF('Relatório PCP - Tabela 3'!F$6='PCP - Tabela 2'!I$11,'PCP - Tabela 1'!G1752,IF('Relatório PCP - Tabela 3'!F$6='PCP - Tabela 2'!M$11,'PCP - Tabela 1'!H1752,IF('Relatório PCP - Tabela 3'!F$6='PCP - Tabela 2'!Q$11,'PCP - Tabela 1'!I1752,""))))</f>
        <v>0</v>
      </c>
      <c r="M1708" s="189"/>
      <c r="N1708" s="189"/>
      <c r="O1708" s="189"/>
      <c r="P1708" s="189"/>
      <c r="Q1708" s="190">
        <f>F1708+I1708</f>
        <v>0</v>
      </c>
      <c r="R1708" s="190"/>
    </row>
    <row r="1709" spans="1:18" ht="13.35" customHeight="1" x14ac:dyDescent="0.2">
      <c r="A1709" s="36">
        <v>22</v>
      </c>
      <c r="B1709" s="600" t="str">
        <f>B1671</f>
        <v/>
      </c>
      <c r="C1709" s="600"/>
      <c r="D1709" s="600"/>
      <c r="E1709" s="600"/>
      <c r="F1709" s="38"/>
      <c r="G1709" s="172" t="str">
        <f>IF(F1709=0,"",(F1709/('Relatório PCP - Tabela 3'!P$342*'Relatório PCP - Tabela 3'!Q$342))*1000)</f>
        <v/>
      </c>
      <c r="H1709" s="173">
        <f>IF('Relatório PCP - Tabela 3'!F$6='PCP - Tabela 2'!E$11,'PCP - Tabela 1'!K1714,IF('Relatório PCP - Tabela 3'!F$6='PCP - Tabela 2'!I$11,'PCP - Tabela 1'!L1714,IF('Relatório PCP - Tabela 3'!F$6='PCP - Tabela 2'!M$11,'PCP - Tabela 1'!M1714,IF('Relatório PCP - Tabela 3'!F$6='PCP - Tabela 2'!Q$11,'PCP - Tabela 1'!N1714,""))))</f>
        <v>0</v>
      </c>
      <c r="I1709" s="38"/>
      <c r="J1709" s="602" t="str">
        <f>IF(I1709=0,"",(I1709/('Relatório PCP - Tabela 3'!P$344*'Relatório PCP - Tabela 3'!Q$344))*1000)</f>
        <v/>
      </c>
      <c r="K1709" s="602"/>
      <c r="L1709" s="173">
        <f>IF('Relatório PCP - Tabela 3'!F$6='PCP - Tabela 2'!E$11,'PCP - Tabela 1'!F1753,IF('Relatório PCP - Tabela 3'!F$6='PCP - Tabela 2'!I$11,'PCP - Tabela 1'!G1753,IF('Relatório PCP - Tabela 3'!F$6='PCP - Tabela 2'!M$11,'PCP - Tabela 1'!H1753,IF('Relatório PCP - Tabela 3'!F$6='PCP - Tabela 2'!Q$11,'PCP - Tabela 1'!I1753,""))))</f>
        <v>0</v>
      </c>
      <c r="M1709" s="4"/>
      <c r="N1709" s="4"/>
      <c r="O1709" s="4"/>
      <c r="P1709" s="4"/>
      <c r="Q1709" s="190">
        <f>F1709+I1709</f>
        <v>0</v>
      </c>
    </row>
    <row r="1710" spans="1:18" ht="13.35" customHeight="1" x14ac:dyDescent="0.2">
      <c r="A1710" s="36">
        <v>23</v>
      </c>
      <c r="B1710" s="600" t="str">
        <f>B1672</f>
        <v/>
      </c>
      <c r="C1710" s="600"/>
      <c r="D1710" s="600"/>
      <c r="E1710" s="600"/>
      <c r="F1710" s="38"/>
      <c r="G1710" s="172" t="str">
        <f>IF(F1710=0,"",(F1710/('Relatório PCP - Tabela 3'!P$342*'Relatório PCP - Tabela 3'!Q$342))*1000)</f>
        <v/>
      </c>
      <c r="H1710" s="173">
        <f>IF('Relatório PCP - Tabela 3'!F$6='PCP - Tabela 2'!E$11,'PCP - Tabela 1'!K1715,IF('Relatório PCP - Tabela 3'!F$6='PCP - Tabela 2'!I$11,'PCP - Tabela 1'!L1715,IF('Relatório PCP - Tabela 3'!F$6='PCP - Tabela 2'!M$11,'PCP - Tabela 1'!M1715,IF('Relatório PCP - Tabela 3'!F$6='PCP - Tabela 2'!Q$11,'PCP - Tabela 1'!N1715,""))))</f>
        <v>0</v>
      </c>
      <c r="I1710" s="38"/>
      <c r="J1710" s="602" t="str">
        <f>IF(I1710=0,"",(I1710/('Relatório PCP - Tabela 3'!P$344*'Relatório PCP - Tabela 3'!Q$344))*1000)</f>
        <v/>
      </c>
      <c r="K1710" s="602"/>
      <c r="L1710" s="173">
        <f>IF('Relatório PCP - Tabela 3'!F$6='PCP - Tabela 2'!E$11,'PCP - Tabela 1'!F1754,IF('Relatório PCP - Tabela 3'!F$6='PCP - Tabela 2'!I$11,'PCP - Tabela 1'!G1754,IF('Relatório PCP - Tabela 3'!F$6='PCP - Tabela 2'!M$11,'PCP - Tabela 1'!H1754,IF('Relatório PCP - Tabela 3'!F$6='PCP - Tabela 2'!Q$11,'PCP - Tabela 1'!I1754,""))))</f>
        <v>0</v>
      </c>
      <c r="M1710" s="4"/>
      <c r="N1710" s="4"/>
      <c r="O1710" s="4"/>
      <c r="P1710" s="4"/>
      <c r="Q1710" s="190">
        <f>F1710+I1710</f>
        <v>0</v>
      </c>
    </row>
    <row r="1711" spans="1:18" ht="13.35" customHeight="1" x14ac:dyDescent="0.2">
      <c r="A1711" s="36">
        <v>24</v>
      </c>
      <c r="B1711" s="564" t="str">
        <f>B1673</f>
        <v/>
      </c>
      <c r="C1711" s="564"/>
      <c r="D1711" s="564"/>
      <c r="E1711" s="564"/>
      <c r="F1711" s="38"/>
      <c r="G1711" s="172" t="str">
        <f>IF(F1711=0,"",(F1711/('Relatório PCP - Tabela 3'!P$342*'Relatório PCP - Tabela 3'!Q$342))*1000)</f>
        <v/>
      </c>
      <c r="H1711" s="173">
        <f>IF('Relatório PCP - Tabela 3'!F$6='PCP - Tabela 2'!E$11,'PCP - Tabela 1'!K1716,IF('Relatório PCP - Tabela 3'!F$6='PCP - Tabela 2'!I$11,'PCP - Tabela 1'!L1716,IF('Relatório PCP - Tabela 3'!F$6='PCP - Tabela 2'!M$11,'PCP - Tabela 1'!M1716,IF('Relatório PCP - Tabela 3'!F$6='PCP - Tabela 2'!Q$11,'PCP - Tabela 1'!N1716,""))))</f>
        <v>0</v>
      </c>
      <c r="I1711" s="38"/>
      <c r="J1711" s="602" t="str">
        <f>IF(I1711=0,"",(I1711/('Relatório PCP - Tabela 3'!P$344*'Relatório PCP - Tabela 3'!Q$344))*1000)</f>
        <v/>
      </c>
      <c r="K1711" s="602"/>
      <c r="L1711" s="173">
        <f>IF('Relatório PCP - Tabela 3'!F$6='PCP - Tabela 2'!E$11,'PCP - Tabela 1'!F1755,IF('Relatório PCP - Tabela 3'!F$6='PCP - Tabela 2'!I$11,'PCP - Tabela 1'!G1755,IF('Relatório PCP - Tabela 3'!F$6='PCP - Tabela 2'!M$11,'PCP - Tabela 1'!H1755,IF('Relatório PCP - Tabela 3'!F$6='PCP - Tabela 2'!Q$11,'PCP - Tabela 1'!I1755,""))))</f>
        <v>0</v>
      </c>
      <c r="M1711" s="4"/>
      <c r="N1711" s="4"/>
      <c r="O1711" s="4"/>
      <c r="P1711" s="4"/>
      <c r="Q1711" s="190">
        <f>F1711+I1711</f>
        <v>0</v>
      </c>
    </row>
    <row r="1712" spans="1:18" ht="6" customHeight="1" x14ac:dyDescent="0.2">
      <c r="A1712" s="32"/>
      <c r="B1712" s="35"/>
      <c r="C1712" s="35"/>
      <c r="D1712" s="35"/>
      <c r="E1712" s="35"/>
      <c r="J1712" s="13"/>
      <c r="K1712" s="13"/>
      <c r="O1712" s="13"/>
      <c r="P1712" s="13"/>
    </row>
    <row r="1713" spans="1:18" ht="22.5" customHeight="1" x14ac:dyDescent="0.25">
      <c r="A1713" s="497" t="s">
        <v>19</v>
      </c>
      <c r="B1713" s="497"/>
      <c r="C1713" s="497"/>
      <c r="D1713" s="497"/>
      <c r="E1713" s="505" t="str">
        <f>E1675</f>
        <v>3R Petroleum</v>
      </c>
      <c r="F1713" s="505"/>
      <c r="G1713" s="505"/>
      <c r="H1713" s="505"/>
      <c r="I1713" s="505"/>
      <c r="K1713" s="486" t="s">
        <v>21</v>
      </c>
      <c r="L1713" s="486"/>
      <c r="M1713" s="486"/>
      <c r="N1713" s="486"/>
      <c r="O1713" s="486"/>
      <c r="P1713" s="158"/>
    </row>
    <row r="1714" spans="1:18" ht="4.5" customHeight="1" x14ac:dyDescent="0.2">
      <c r="I1714" s="22"/>
      <c r="K1714" s="22"/>
      <c r="L1714" s="22"/>
      <c r="M1714" s="22"/>
      <c r="N1714" s="22"/>
      <c r="O1714" s="22"/>
      <c r="P1714" s="22"/>
    </row>
    <row r="1715" spans="1:18" ht="16.5" customHeight="1" x14ac:dyDescent="0.2">
      <c r="A1715" s="487" t="s">
        <v>95</v>
      </c>
      <c r="B1715" s="511">
        <f>B1677</f>
        <v>5</v>
      </c>
      <c r="C1715" s="13"/>
      <c r="D1715" s="483" t="s">
        <v>250</v>
      </c>
      <c r="E1715" s="483"/>
      <c r="F1715" s="483"/>
      <c r="G1715" s="483"/>
      <c r="H1715" s="483"/>
      <c r="I1715" s="483"/>
      <c r="K1715" s="586" t="s">
        <v>222</v>
      </c>
      <c r="L1715" s="586"/>
      <c r="M1715" s="586"/>
      <c r="N1715" s="586"/>
      <c r="O1715" s="586"/>
      <c r="P1715" s="159"/>
    </row>
    <row r="1716" spans="1:18" ht="14.25" customHeight="1" x14ac:dyDescent="0.2">
      <c r="A1716" s="487"/>
      <c r="B1716" s="511"/>
      <c r="C1716" s="13"/>
      <c r="D1716" s="483" t="s">
        <v>7</v>
      </c>
      <c r="E1716" s="483"/>
      <c r="F1716" s="483"/>
      <c r="G1716" s="483" t="s">
        <v>8</v>
      </c>
      <c r="H1716" s="483"/>
      <c r="I1716" s="483"/>
    </row>
    <row r="1717" spans="1:18" ht="14.25" customHeight="1" x14ac:dyDescent="0.25">
      <c r="A1717" s="477" t="s">
        <v>4</v>
      </c>
      <c r="B1717" s="477"/>
      <c r="C1717" s="23"/>
      <c r="D1717" s="14" t="s">
        <v>9</v>
      </c>
      <c r="E1717" s="14" t="s">
        <v>10</v>
      </c>
      <c r="F1717" s="14" t="s">
        <v>11</v>
      </c>
      <c r="G1717" s="14" t="s">
        <v>9</v>
      </c>
      <c r="H1717" s="14" t="s">
        <v>10</v>
      </c>
      <c r="I1717" s="14" t="s">
        <v>11</v>
      </c>
      <c r="K1717" s="593" t="s">
        <v>223</v>
      </c>
      <c r="L1717" s="593"/>
      <c r="M1717" s="593"/>
      <c r="N1717" s="593"/>
      <c r="O1717" s="593"/>
      <c r="P1717" s="22"/>
    </row>
    <row r="1718" spans="1:18" ht="13.5" customHeight="1" x14ac:dyDescent="0.2">
      <c r="A1718" s="551">
        <f>A1642</f>
        <v>44986</v>
      </c>
      <c r="B1718" s="551"/>
      <c r="C1718" s="23"/>
      <c r="D1718" s="72">
        <f t="shared" ref="D1718:I1718" si="101">D1642</f>
        <v>2</v>
      </c>
      <c r="E1718" s="72">
        <f t="shared" si="101"/>
        <v>8</v>
      </c>
      <c r="F1718" s="73">
        <f t="shared" si="101"/>
        <v>2022</v>
      </c>
      <c r="G1718" s="72">
        <f t="shared" si="101"/>
        <v>31</v>
      </c>
      <c r="H1718" s="72">
        <f t="shared" si="101"/>
        <v>12</v>
      </c>
      <c r="I1718" s="73">
        <f t="shared" si="101"/>
        <v>2022</v>
      </c>
      <c r="K1718" s="594" t="s">
        <v>25</v>
      </c>
      <c r="L1718" s="594"/>
      <c r="M1718" s="594"/>
      <c r="N1718" s="594"/>
      <c r="O1718" s="594"/>
      <c r="P1718" s="22"/>
      <c r="Q1718" s="14" t="s">
        <v>567</v>
      </c>
    </row>
    <row r="1719" spans="1:18" ht="6" customHeight="1" x14ac:dyDescent="0.2"/>
    <row r="1720" spans="1:18" ht="16.5" customHeight="1" x14ac:dyDescent="0.2">
      <c r="A1720" s="586" t="s">
        <v>522</v>
      </c>
      <c r="B1720" s="586"/>
      <c r="C1720" s="586"/>
      <c r="D1720" s="586"/>
      <c r="E1720" s="586"/>
      <c r="F1720" s="586"/>
      <c r="G1720" s="586"/>
      <c r="H1720" s="586"/>
      <c r="I1720" s="586"/>
      <c r="J1720" s="586"/>
      <c r="K1720" s="586"/>
      <c r="L1720" s="586"/>
      <c r="M1720" s="52"/>
      <c r="N1720" s="52"/>
      <c r="O1720" s="52"/>
      <c r="P1720" s="52"/>
      <c r="Q1720" s="52"/>
    </row>
    <row r="1721" spans="1:18" ht="13.7" customHeight="1" x14ac:dyDescent="0.2">
      <c r="A1721" s="603" t="s">
        <v>31</v>
      </c>
      <c r="B1721" s="502" t="s">
        <v>98</v>
      </c>
      <c r="C1721" s="502"/>
      <c r="D1721" s="502"/>
      <c r="E1721" s="502"/>
      <c r="F1721" s="604" t="str">
        <f>'Relatório PCP - Tabela 3'!A363</f>
        <v/>
      </c>
      <c r="G1721" s="604"/>
      <c r="H1721" s="604"/>
      <c r="I1721" s="604" t="str">
        <f>'Relatório PCP - Tabela 3'!A365</f>
        <v/>
      </c>
      <c r="J1721" s="604"/>
      <c r="K1721" s="604"/>
      <c r="L1721" s="604"/>
      <c r="M1721" s="52"/>
      <c r="N1721" s="52"/>
      <c r="O1721" s="52"/>
      <c r="P1721" s="52"/>
      <c r="Q1721" s="52"/>
    </row>
    <row r="1722" spans="1:18" ht="12.75" customHeight="1" x14ac:dyDescent="0.2">
      <c r="A1722" s="603"/>
      <c r="B1722" s="502"/>
      <c r="C1722" s="502"/>
      <c r="D1722" s="502"/>
      <c r="E1722" s="502"/>
      <c r="F1722" s="182" t="s">
        <v>40</v>
      </c>
      <c r="G1722" s="167" t="s">
        <v>40</v>
      </c>
      <c r="H1722" s="183" t="s">
        <v>523</v>
      </c>
      <c r="I1722" s="182" t="s">
        <v>40</v>
      </c>
      <c r="J1722" s="608" t="s">
        <v>40</v>
      </c>
      <c r="K1722" s="608"/>
      <c r="L1722" s="183" t="s">
        <v>523</v>
      </c>
      <c r="M1722" s="52"/>
      <c r="N1722" s="52"/>
      <c r="O1722" s="52"/>
      <c r="P1722" s="52"/>
      <c r="Q1722" s="52"/>
    </row>
    <row r="1723" spans="1:18" ht="12.75" customHeight="1" x14ac:dyDescent="0.25">
      <c r="A1723" s="603"/>
      <c r="B1723" s="502"/>
      <c r="C1723" s="502"/>
      <c r="D1723" s="502"/>
      <c r="E1723" s="502"/>
      <c r="F1723" s="184" t="s">
        <v>480</v>
      </c>
      <c r="G1723" s="168" t="s">
        <v>499</v>
      </c>
      <c r="H1723" s="185" t="s">
        <v>524</v>
      </c>
      <c r="I1723" s="184" t="s">
        <v>480</v>
      </c>
      <c r="J1723" s="606" t="s">
        <v>499</v>
      </c>
      <c r="K1723" s="606"/>
      <c r="L1723" s="185" t="s">
        <v>524</v>
      </c>
      <c r="M1723" s="52"/>
      <c r="N1723" s="52"/>
      <c r="O1723" s="52"/>
      <c r="P1723" s="52"/>
      <c r="Q1723" s="52"/>
    </row>
    <row r="1724" spans="1:18" ht="13.5" customHeight="1" x14ac:dyDescent="0.25">
      <c r="A1724" s="603"/>
      <c r="B1724" s="502"/>
      <c r="C1724" s="502"/>
      <c r="D1724" s="502"/>
      <c r="E1724" s="502"/>
      <c r="F1724" s="186" t="s">
        <v>481</v>
      </c>
      <c r="G1724" s="187" t="s">
        <v>504</v>
      </c>
      <c r="H1724" s="188" t="s">
        <v>504</v>
      </c>
      <c r="I1724" s="186" t="s">
        <v>481</v>
      </c>
      <c r="J1724" s="607" t="s">
        <v>504</v>
      </c>
      <c r="K1724" s="607"/>
      <c r="L1724" s="188" t="s">
        <v>504</v>
      </c>
      <c r="M1724" s="52"/>
      <c r="N1724" s="52"/>
      <c r="O1724" s="52"/>
      <c r="P1724" s="52"/>
      <c r="Q1724" s="52"/>
    </row>
    <row r="1725" spans="1:18" ht="13.35" customHeight="1" x14ac:dyDescent="0.2">
      <c r="A1725" s="36">
        <v>1</v>
      </c>
      <c r="B1725" s="587" t="s">
        <v>55</v>
      </c>
      <c r="C1725" s="587"/>
      <c r="D1725" s="587"/>
      <c r="E1725" s="587"/>
      <c r="F1725" s="38"/>
      <c r="G1725" s="172" t="str">
        <f>IF(F1725=0,"",(F1725/('Relatório PCP - Tabela 3'!P$363*'Relatório PCP - Tabela 3'!Q$363))*1000)</f>
        <v/>
      </c>
      <c r="H1725" s="173">
        <f>IF('Relatório PCP - Tabela 3'!F$6='PCP - Tabela 2'!E$11,'PCP - Tabela 1'!K1731,IF('Relatório PCP - Tabela 3'!F$6='PCP - Tabela 2'!I$11,'PCP - Tabela 1'!L1731,IF('Relatório PCP - Tabela 3'!F$6='PCP - Tabela 2'!M$11,'PCP - Tabela 1'!M1731,IF('Relatório PCP - Tabela 3'!F$6='PCP - Tabela 2'!Q$11,'PCP - Tabela 1'!N1731,""))))</f>
        <v>0</v>
      </c>
      <c r="I1725" s="38"/>
      <c r="J1725" s="602" t="str">
        <f>IF(I1725=0,"",(I1725/('Relatório PCP - Tabela 3'!P$365*'Relatório PCP - Tabela 3'!Q$365))*1000)</f>
        <v/>
      </c>
      <c r="K1725" s="602"/>
      <c r="L1725" s="173">
        <f>IF('Relatório PCP - Tabela 3'!F$6='PCP - Tabela 2'!E$11,'PCP - Tabela 1'!F1770,IF('Relatório PCP - Tabela 3'!F$6='PCP - Tabela 2'!I$11,'PCP - Tabela 1'!G1770,IF('Relatório PCP - Tabela 3'!F$6='PCP - Tabela 2'!M$11,'PCP - Tabela 1'!H1770,IF('Relatório PCP - Tabela 3'!F$6='PCP - Tabela 2'!Q$11,'PCP - Tabela 1'!I1770,""))))</f>
        <v>0</v>
      </c>
      <c r="M1725" s="189"/>
      <c r="N1725" s="189"/>
      <c r="O1725" s="189"/>
      <c r="P1725" s="189"/>
      <c r="Q1725" s="190">
        <f t="shared" ref="Q1725:Q1743" si="102">F1725+I1725</f>
        <v>0</v>
      </c>
      <c r="R1725" s="190"/>
    </row>
    <row r="1726" spans="1:18" ht="13.35" customHeight="1" x14ac:dyDescent="0.2">
      <c r="A1726" s="36">
        <v>2</v>
      </c>
      <c r="B1726" s="587" t="s">
        <v>57</v>
      </c>
      <c r="C1726" s="587"/>
      <c r="D1726" s="587"/>
      <c r="E1726" s="587"/>
      <c r="F1726" s="38"/>
      <c r="G1726" s="172" t="str">
        <f>IF(F1726=0,"",(F1726/('Relatório PCP - Tabela 3'!P$363*'Relatório PCP - Tabela 3'!Q$363))*1000)</f>
        <v/>
      </c>
      <c r="H1726" s="173">
        <f>IF('Relatório PCP - Tabela 3'!F$6='PCP - Tabela 2'!E$11,'PCP - Tabela 1'!K1732,IF('Relatório PCP - Tabela 3'!F$6='PCP - Tabela 2'!I$11,'PCP - Tabela 1'!L1732,IF('Relatório PCP - Tabela 3'!F$6='PCP - Tabela 2'!M$11,'PCP - Tabela 1'!M1732,IF('Relatório PCP - Tabela 3'!F$6='PCP - Tabela 2'!Q$11,'PCP - Tabela 1'!N1732,""))))</f>
        <v>0</v>
      </c>
      <c r="I1726" s="38"/>
      <c r="J1726" s="602" t="str">
        <f>IF(I1726=0,"",(I1726/('Relatório PCP - Tabela 3'!P$365*'Relatório PCP - Tabela 3'!Q$365))*1000)</f>
        <v/>
      </c>
      <c r="K1726" s="602"/>
      <c r="L1726" s="173">
        <f>IF('Relatório PCP - Tabela 3'!F$6='PCP - Tabela 2'!E$11,'PCP - Tabela 1'!F1771,IF('Relatório PCP - Tabela 3'!F$6='PCP - Tabela 2'!I$11,'PCP - Tabela 1'!G1771,IF('Relatório PCP - Tabela 3'!F$6='PCP - Tabela 2'!M$11,'PCP - Tabela 1'!H1771,IF('Relatório PCP - Tabela 3'!F$6='PCP - Tabela 2'!Q$11,'PCP - Tabela 1'!I1771,""))))</f>
        <v>0</v>
      </c>
      <c r="M1726" s="189"/>
      <c r="N1726" s="189"/>
      <c r="O1726" s="189"/>
      <c r="P1726" s="189"/>
      <c r="Q1726" s="190">
        <f t="shared" si="102"/>
        <v>0</v>
      </c>
      <c r="R1726" s="190"/>
    </row>
    <row r="1727" spans="1:18" ht="13.35" customHeight="1" x14ac:dyDescent="0.2">
      <c r="A1727" s="36">
        <v>3</v>
      </c>
      <c r="B1727" s="587" t="s">
        <v>59</v>
      </c>
      <c r="C1727" s="587"/>
      <c r="D1727" s="587"/>
      <c r="E1727" s="587"/>
      <c r="F1727" s="38"/>
      <c r="G1727" s="172" t="str">
        <f>IF(F1727=0,"",(F1727/('Relatório PCP - Tabela 3'!P$363*'Relatório PCP - Tabela 3'!Q$363))*1000)</f>
        <v/>
      </c>
      <c r="H1727" s="173">
        <f>IF('Relatório PCP - Tabela 3'!F$6='PCP - Tabela 2'!E$11,'PCP - Tabela 1'!K1733,IF('Relatório PCP - Tabela 3'!F$6='PCP - Tabela 2'!I$11,'PCP - Tabela 1'!L1733,IF('Relatório PCP - Tabela 3'!F$6='PCP - Tabela 2'!M$11,'PCP - Tabela 1'!M1733,IF('Relatório PCP - Tabela 3'!F$6='PCP - Tabela 2'!Q$11,'PCP - Tabela 1'!N1733,""))))</f>
        <v>0</v>
      </c>
      <c r="I1727" s="38"/>
      <c r="J1727" s="602" t="str">
        <f>IF(I1727=0,"",(I1727/('Relatório PCP - Tabela 3'!P$365*'Relatório PCP - Tabela 3'!Q$365))*1000)</f>
        <v/>
      </c>
      <c r="K1727" s="602"/>
      <c r="L1727" s="173">
        <f>IF('Relatório PCP - Tabela 3'!F$6='PCP - Tabela 2'!E$11,'PCP - Tabela 1'!F1772,IF('Relatório PCP - Tabela 3'!F$6='PCP - Tabela 2'!I$11,'PCP - Tabela 1'!G1772,IF('Relatório PCP - Tabela 3'!F$6='PCP - Tabela 2'!M$11,'PCP - Tabela 1'!H1772,IF('Relatório PCP - Tabela 3'!F$6='PCP - Tabela 2'!Q$11,'PCP - Tabela 1'!I1772,""))))</f>
        <v>0</v>
      </c>
      <c r="M1727" s="189"/>
      <c r="N1727" s="189"/>
      <c r="O1727" s="189"/>
      <c r="P1727" s="189"/>
      <c r="Q1727" s="190">
        <f t="shared" si="102"/>
        <v>0</v>
      </c>
      <c r="R1727" s="190"/>
    </row>
    <row r="1728" spans="1:18" ht="13.35" customHeight="1" x14ac:dyDescent="0.2">
      <c r="A1728" s="36">
        <v>4</v>
      </c>
      <c r="B1728" s="587" t="s">
        <v>61</v>
      </c>
      <c r="C1728" s="587"/>
      <c r="D1728" s="587"/>
      <c r="E1728" s="587"/>
      <c r="F1728" s="38"/>
      <c r="G1728" s="172" t="str">
        <f>IF(F1728=0,"",(F1728/('Relatório PCP - Tabela 3'!P$363*'Relatório PCP - Tabela 3'!Q$363))*1000)</f>
        <v/>
      </c>
      <c r="H1728" s="173">
        <f>IF('Relatório PCP - Tabela 3'!F$6='PCP - Tabela 2'!E$11,'PCP - Tabela 1'!K1734,IF('Relatório PCP - Tabela 3'!F$6='PCP - Tabela 2'!I$11,'PCP - Tabela 1'!L1734,IF('Relatório PCP - Tabela 3'!F$6='PCP - Tabela 2'!M$11,'PCP - Tabela 1'!M1734,IF('Relatório PCP - Tabela 3'!F$6='PCP - Tabela 2'!Q$11,'PCP - Tabela 1'!N1734,""))))</f>
        <v>0</v>
      </c>
      <c r="I1728" s="38"/>
      <c r="J1728" s="602" t="str">
        <f>IF(I1728=0,"",(I1728/('Relatório PCP - Tabela 3'!P$365*'Relatório PCP - Tabela 3'!Q$365))*1000)</f>
        <v/>
      </c>
      <c r="K1728" s="602"/>
      <c r="L1728" s="173">
        <f>IF('Relatório PCP - Tabela 3'!F$6='PCP - Tabela 2'!E$11,'PCP - Tabela 1'!F1773,IF('Relatório PCP - Tabela 3'!F$6='PCP - Tabela 2'!I$11,'PCP - Tabela 1'!G1773,IF('Relatório PCP - Tabela 3'!F$6='PCP - Tabela 2'!M$11,'PCP - Tabela 1'!H1773,IF('Relatório PCP - Tabela 3'!F$6='PCP - Tabela 2'!Q$11,'PCP - Tabela 1'!I1773,""))))</f>
        <v>0</v>
      </c>
      <c r="M1728" s="189"/>
      <c r="N1728" s="189"/>
      <c r="O1728" s="189"/>
      <c r="P1728" s="189"/>
      <c r="Q1728" s="190">
        <f t="shared" si="102"/>
        <v>0</v>
      </c>
      <c r="R1728" s="190"/>
    </row>
    <row r="1729" spans="1:18" ht="13.35" customHeight="1" x14ac:dyDescent="0.2">
      <c r="A1729" s="36">
        <v>5</v>
      </c>
      <c r="B1729" s="587" t="s">
        <v>63</v>
      </c>
      <c r="C1729" s="587"/>
      <c r="D1729" s="587"/>
      <c r="E1729" s="587"/>
      <c r="F1729" s="38"/>
      <c r="G1729" s="172" t="str">
        <f>IF(F1729=0,"",(F1729/('Relatório PCP - Tabela 3'!P$363*'Relatório PCP - Tabela 3'!Q$363))*1000)</f>
        <v/>
      </c>
      <c r="H1729" s="173">
        <f>IF('Relatório PCP - Tabela 3'!F$6='PCP - Tabela 2'!E$11,'PCP - Tabela 1'!K1735,IF('Relatório PCP - Tabela 3'!F$6='PCP - Tabela 2'!I$11,'PCP - Tabela 1'!L1735,IF('Relatório PCP - Tabela 3'!F$6='PCP - Tabela 2'!M$11,'PCP - Tabela 1'!M1735,IF('Relatório PCP - Tabela 3'!F$6='PCP - Tabela 2'!Q$11,'PCP - Tabela 1'!N1735,""))))</f>
        <v>0</v>
      </c>
      <c r="I1729" s="38"/>
      <c r="J1729" s="602" t="str">
        <f>IF(I1729=0,"",(I1729/('Relatório PCP - Tabela 3'!P$365*'Relatório PCP - Tabela 3'!Q$365))*1000)</f>
        <v/>
      </c>
      <c r="K1729" s="602"/>
      <c r="L1729" s="173">
        <f>IF('Relatório PCP - Tabela 3'!F$6='PCP - Tabela 2'!E$11,'PCP - Tabela 1'!F1774,IF('Relatório PCP - Tabela 3'!F$6='PCP - Tabela 2'!I$11,'PCP - Tabela 1'!G1774,IF('Relatório PCP - Tabela 3'!F$6='PCP - Tabela 2'!M$11,'PCP - Tabela 1'!H1774,IF('Relatório PCP - Tabela 3'!F$6='PCP - Tabela 2'!Q$11,'PCP - Tabela 1'!I1774,""))))</f>
        <v>0</v>
      </c>
      <c r="M1729" s="189"/>
      <c r="N1729" s="189"/>
      <c r="O1729" s="189"/>
      <c r="P1729" s="189"/>
      <c r="Q1729" s="190">
        <f t="shared" si="102"/>
        <v>0</v>
      </c>
      <c r="R1729" s="190"/>
    </row>
    <row r="1730" spans="1:18" ht="13.35" customHeight="1" x14ac:dyDescent="0.2">
      <c r="A1730" s="36">
        <v>6</v>
      </c>
      <c r="B1730" s="587" t="s">
        <v>65</v>
      </c>
      <c r="C1730" s="587"/>
      <c r="D1730" s="587"/>
      <c r="E1730" s="587"/>
      <c r="F1730" s="38"/>
      <c r="G1730" s="172" t="str">
        <f>IF(F1730=0,"",(F1730/('Relatório PCP - Tabela 3'!P$363*'Relatório PCP - Tabela 3'!Q$363))*1000)</f>
        <v/>
      </c>
      <c r="H1730" s="173">
        <f>IF('Relatório PCP - Tabela 3'!F$6='PCP - Tabela 2'!E$11,'PCP - Tabela 1'!K1736,IF('Relatório PCP - Tabela 3'!F$6='PCP - Tabela 2'!I$11,'PCP - Tabela 1'!L1736,IF('Relatório PCP - Tabela 3'!F$6='PCP - Tabela 2'!M$11,'PCP - Tabela 1'!M1736,IF('Relatório PCP - Tabela 3'!F$6='PCP - Tabela 2'!Q$11,'PCP - Tabela 1'!N1736,""))))</f>
        <v>0</v>
      </c>
      <c r="I1730" s="38"/>
      <c r="J1730" s="602" t="str">
        <f>IF(I1730=0,"",(I1730/('Relatório PCP - Tabela 3'!P$365*'Relatório PCP - Tabela 3'!Q$365))*1000)</f>
        <v/>
      </c>
      <c r="K1730" s="602"/>
      <c r="L1730" s="173">
        <f>IF('Relatório PCP - Tabela 3'!F$6='PCP - Tabela 2'!E$11,'PCP - Tabela 1'!F1775,IF('Relatório PCP - Tabela 3'!F$6='PCP - Tabela 2'!I$11,'PCP - Tabela 1'!G1775,IF('Relatório PCP - Tabela 3'!F$6='PCP - Tabela 2'!M$11,'PCP - Tabela 1'!H1775,IF('Relatório PCP - Tabela 3'!F$6='PCP - Tabela 2'!Q$11,'PCP - Tabela 1'!I1775,""))))</f>
        <v>0</v>
      </c>
      <c r="M1730" s="189"/>
      <c r="N1730" s="189"/>
      <c r="O1730" s="189"/>
      <c r="P1730" s="189"/>
      <c r="Q1730" s="190">
        <f t="shared" si="102"/>
        <v>0</v>
      </c>
      <c r="R1730" s="190"/>
    </row>
    <row r="1731" spans="1:18" ht="13.35" customHeight="1" x14ac:dyDescent="0.2">
      <c r="A1731" s="36">
        <v>7</v>
      </c>
      <c r="B1731" s="587" t="s">
        <v>67</v>
      </c>
      <c r="C1731" s="587"/>
      <c r="D1731" s="587"/>
      <c r="E1731" s="587"/>
      <c r="F1731" s="38"/>
      <c r="G1731" s="172" t="str">
        <f>IF(F1731=0,"",(F1731/('Relatório PCP - Tabela 3'!P$363*'Relatório PCP - Tabela 3'!Q$363))*1000)</f>
        <v/>
      </c>
      <c r="H1731" s="173">
        <f>IF('Relatório PCP - Tabela 3'!F$6='PCP - Tabela 2'!E$11,'PCP - Tabela 1'!K1737,IF('Relatório PCP - Tabela 3'!F$6='PCP - Tabela 2'!I$11,'PCP - Tabela 1'!L1737,IF('Relatório PCP - Tabela 3'!F$6='PCP - Tabela 2'!M$11,'PCP - Tabela 1'!M1737,IF('Relatório PCP - Tabela 3'!F$6='PCP - Tabela 2'!Q$11,'PCP - Tabela 1'!N1737,""))))</f>
        <v>0</v>
      </c>
      <c r="I1731" s="38"/>
      <c r="J1731" s="602" t="str">
        <f>IF(I1731=0,"",(I1731/('Relatório PCP - Tabela 3'!P$365*'Relatório PCP - Tabela 3'!Q$365))*1000)</f>
        <v/>
      </c>
      <c r="K1731" s="602"/>
      <c r="L1731" s="173">
        <f>IF('Relatório PCP - Tabela 3'!F$6='PCP - Tabela 2'!E$11,'PCP - Tabela 1'!F1776,IF('Relatório PCP - Tabela 3'!F$6='PCP - Tabela 2'!I$11,'PCP - Tabela 1'!G1776,IF('Relatório PCP - Tabela 3'!F$6='PCP - Tabela 2'!M$11,'PCP - Tabela 1'!H1776,IF('Relatório PCP - Tabela 3'!F$6='PCP - Tabela 2'!Q$11,'PCP - Tabela 1'!I1776,""))))</f>
        <v>0</v>
      </c>
      <c r="M1731" s="189"/>
      <c r="N1731" s="189"/>
      <c r="O1731" s="189"/>
      <c r="P1731" s="189"/>
      <c r="Q1731" s="190">
        <f t="shared" si="102"/>
        <v>0</v>
      </c>
      <c r="R1731" s="190"/>
    </row>
    <row r="1732" spans="1:18" ht="13.35" customHeight="1" x14ac:dyDescent="0.2">
      <c r="A1732" s="36">
        <v>8</v>
      </c>
      <c r="B1732" s="587" t="s">
        <v>69</v>
      </c>
      <c r="C1732" s="587"/>
      <c r="D1732" s="587"/>
      <c r="E1732" s="587"/>
      <c r="F1732" s="38"/>
      <c r="G1732" s="172" t="str">
        <f>IF(F1732=0,"",(F1732/('Relatório PCP - Tabela 3'!P$363*'Relatório PCP - Tabela 3'!Q$363))*1000)</f>
        <v/>
      </c>
      <c r="H1732" s="173">
        <f>IF('Relatório PCP - Tabela 3'!F$6='PCP - Tabela 2'!E$11,'PCP - Tabela 1'!K1738,IF('Relatório PCP - Tabela 3'!F$6='PCP - Tabela 2'!I$11,'PCP - Tabela 1'!L1738,IF('Relatório PCP - Tabela 3'!F$6='PCP - Tabela 2'!M$11,'PCP - Tabela 1'!M1738,IF('Relatório PCP - Tabela 3'!F$6='PCP - Tabela 2'!Q$11,'PCP - Tabela 1'!N1738,""))))</f>
        <v>0</v>
      </c>
      <c r="I1732" s="38"/>
      <c r="J1732" s="602" t="str">
        <f>IF(I1732=0,"",(I1732/('Relatório PCP - Tabela 3'!P$365*'Relatório PCP - Tabela 3'!Q$365))*1000)</f>
        <v/>
      </c>
      <c r="K1732" s="602"/>
      <c r="L1732" s="173">
        <f>IF('Relatório PCP - Tabela 3'!F$6='PCP - Tabela 2'!E$11,'PCP - Tabela 1'!F1777,IF('Relatório PCP - Tabela 3'!F$6='PCP - Tabela 2'!I$11,'PCP - Tabela 1'!G1777,IF('Relatório PCP - Tabela 3'!F$6='PCP - Tabela 2'!M$11,'PCP - Tabela 1'!H1777,IF('Relatório PCP - Tabela 3'!F$6='PCP - Tabela 2'!Q$11,'PCP - Tabela 1'!I1777,""))))</f>
        <v>0</v>
      </c>
      <c r="M1732" s="189"/>
      <c r="N1732" s="189"/>
      <c r="O1732" s="189"/>
      <c r="P1732" s="189"/>
      <c r="Q1732" s="190">
        <f t="shared" si="102"/>
        <v>0</v>
      </c>
      <c r="R1732" s="190"/>
    </row>
    <row r="1733" spans="1:18" ht="13.35" customHeight="1" x14ac:dyDescent="0.2">
      <c r="A1733" s="36">
        <v>9</v>
      </c>
      <c r="B1733" s="587" t="s">
        <v>71</v>
      </c>
      <c r="C1733" s="587"/>
      <c r="D1733" s="587"/>
      <c r="E1733" s="587"/>
      <c r="F1733" s="38"/>
      <c r="G1733" s="172" t="str">
        <f>IF(F1733=0,"",(F1733/('Relatório PCP - Tabela 3'!P$363*'Relatório PCP - Tabela 3'!Q$363))*1000)</f>
        <v/>
      </c>
      <c r="H1733" s="173">
        <f>IF('Relatório PCP - Tabela 3'!F$6='PCP - Tabela 2'!E$11,'PCP - Tabela 1'!K1739,IF('Relatório PCP - Tabela 3'!F$6='PCP - Tabela 2'!I$11,'PCP - Tabela 1'!L1739,IF('Relatório PCP - Tabela 3'!F$6='PCP - Tabela 2'!M$11,'PCP - Tabela 1'!M1739,IF('Relatório PCP - Tabela 3'!F$6='PCP - Tabela 2'!Q$11,'PCP - Tabela 1'!N1739,""))))</f>
        <v>0</v>
      </c>
      <c r="I1733" s="38"/>
      <c r="J1733" s="602" t="str">
        <f>IF(I1733=0,"",(I1733/('Relatório PCP - Tabela 3'!P$365*'Relatório PCP - Tabela 3'!Q$365))*1000)</f>
        <v/>
      </c>
      <c r="K1733" s="602"/>
      <c r="L1733" s="173">
        <f>IF('Relatório PCP - Tabela 3'!F$6='PCP - Tabela 2'!E$11,'PCP - Tabela 1'!F1778,IF('Relatório PCP - Tabela 3'!F$6='PCP - Tabela 2'!I$11,'PCP - Tabela 1'!G1778,IF('Relatório PCP - Tabela 3'!F$6='PCP - Tabela 2'!M$11,'PCP - Tabela 1'!H1778,IF('Relatório PCP - Tabela 3'!F$6='PCP - Tabela 2'!Q$11,'PCP - Tabela 1'!I1778,""))))</f>
        <v>0</v>
      </c>
      <c r="M1733" s="189"/>
      <c r="N1733" s="189"/>
      <c r="O1733" s="189"/>
      <c r="P1733" s="189"/>
      <c r="Q1733" s="190">
        <f t="shared" si="102"/>
        <v>0</v>
      </c>
      <c r="R1733" s="190"/>
    </row>
    <row r="1734" spans="1:18" ht="13.35" customHeight="1" x14ac:dyDescent="0.2">
      <c r="A1734" s="36">
        <v>10</v>
      </c>
      <c r="B1734" s="587" t="s">
        <v>73</v>
      </c>
      <c r="C1734" s="587"/>
      <c r="D1734" s="587"/>
      <c r="E1734" s="587"/>
      <c r="F1734" s="38"/>
      <c r="G1734" s="172" t="str">
        <f>IF(F1734=0,"",(F1734/('Relatório PCP - Tabela 3'!P$363*'Relatório PCP - Tabela 3'!Q$363))*1000)</f>
        <v/>
      </c>
      <c r="H1734" s="173">
        <f>IF('Relatório PCP - Tabela 3'!F$6='PCP - Tabela 2'!E$11,'PCP - Tabela 1'!K1740,IF('Relatório PCP - Tabela 3'!F$6='PCP - Tabela 2'!I$11,'PCP - Tabela 1'!L1740,IF('Relatório PCP - Tabela 3'!F$6='PCP - Tabela 2'!M$11,'PCP - Tabela 1'!M1740,IF('Relatório PCP - Tabela 3'!F$6='PCP - Tabela 2'!Q$11,'PCP - Tabela 1'!N1740,""))))</f>
        <v>0</v>
      </c>
      <c r="I1734" s="38"/>
      <c r="J1734" s="602" t="str">
        <f>IF(I1734=0,"",(I1734/('Relatório PCP - Tabela 3'!P$365*'Relatório PCP - Tabela 3'!Q$365))*1000)</f>
        <v/>
      </c>
      <c r="K1734" s="602"/>
      <c r="L1734" s="173">
        <f>IF('Relatório PCP - Tabela 3'!F$6='PCP - Tabela 2'!E$11,'PCP - Tabela 1'!F1779,IF('Relatório PCP - Tabela 3'!F$6='PCP - Tabela 2'!I$11,'PCP - Tabela 1'!G1779,IF('Relatório PCP - Tabela 3'!F$6='PCP - Tabela 2'!M$11,'PCP - Tabela 1'!H1779,IF('Relatório PCP - Tabela 3'!F$6='PCP - Tabela 2'!Q$11,'PCP - Tabela 1'!I1779,""))))</f>
        <v>0</v>
      </c>
      <c r="M1734" s="189"/>
      <c r="N1734" s="189"/>
      <c r="O1734" s="189"/>
      <c r="P1734" s="189"/>
      <c r="Q1734" s="190">
        <f t="shared" si="102"/>
        <v>0</v>
      </c>
      <c r="R1734" s="190"/>
    </row>
    <row r="1735" spans="1:18" ht="13.35" customHeight="1" x14ac:dyDescent="0.2">
      <c r="A1735" s="36">
        <v>11</v>
      </c>
      <c r="B1735" s="587" t="s">
        <v>75</v>
      </c>
      <c r="C1735" s="587"/>
      <c r="D1735" s="587"/>
      <c r="E1735" s="587"/>
      <c r="F1735" s="38"/>
      <c r="G1735" s="172" t="str">
        <f>IF(F1735=0,"",(F1735/('Relatório PCP - Tabela 3'!P$363*'Relatório PCP - Tabela 3'!Q$363))*1000)</f>
        <v/>
      </c>
      <c r="H1735" s="173">
        <f>IF('Relatório PCP - Tabela 3'!F$6='PCP - Tabela 2'!E$11,'PCP - Tabela 1'!K1741,IF('Relatório PCP - Tabela 3'!F$6='PCP - Tabela 2'!I$11,'PCP - Tabela 1'!L1741,IF('Relatório PCP - Tabela 3'!F$6='PCP - Tabela 2'!M$11,'PCP - Tabela 1'!M1741,IF('Relatório PCP - Tabela 3'!F$6='PCP - Tabela 2'!Q$11,'PCP - Tabela 1'!N1741,""))))</f>
        <v>0</v>
      </c>
      <c r="I1735" s="38"/>
      <c r="J1735" s="602" t="str">
        <f>IF(I1735=0,"",(I1735/('Relatório PCP - Tabela 3'!P$365*'Relatório PCP - Tabela 3'!Q$365))*1000)</f>
        <v/>
      </c>
      <c r="K1735" s="602"/>
      <c r="L1735" s="173">
        <f>IF('Relatório PCP - Tabela 3'!F$6='PCP - Tabela 2'!E$11,'PCP - Tabela 1'!F1780,IF('Relatório PCP - Tabela 3'!F$6='PCP - Tabela 2'!I$11,'PCP - Tabela 1'!G1780,IF('Relatório PCP - Tabela 3'!F$6='PCP - Tabela 2'!M$11,'PCP - Tabela 1'!H1780,IF('Relatório PCP - Tabela 3'!F$6='PCP - Tabela 2'!Q$11,'PCP - Tabela 1'!I1780,""))))</f>
        <v>0</v>
      </c>
      <c r="M1735" s="189"/>
      <c r="N1735" s="189"/>
      <c r="O1735" s="189"/>
      <c r="P1735" s="189"/>
      <c r="Q1735" s="190">
        <f t="shared" si="102"/>
        <v>0</v>
      </c>
      <c r="R1735" s="190"/>
    </row>
    <row r="1736" spans="1:18" ht="13.35" customHeight="1" x14ac:dyDescent="0.2">
      <c r="A1736" s="36">
        <v>12</v>
      </c>
      <c r="B1736" s="587" t="s">
        <v>77</v>
      </c>
      <c r="C1736" s="587"/>
      <c r="D1736" s="587"/>
      <c r="E1736" s="587"/>
      <c r="F1736" s="38"/>
      <c r="G1736" s="172" t="str">
        <f>IF(F1736=0,"",(F1736/('Relatório PCP - Tabela 3'!P$363*'Relatório PCP - Tabela 3'!Q$363))*1000)</f>
        <v/>
      </c>
      <c r="H1736" s="173">
        <f>IF('Relatório PCP - Tabela 3'!F$6='PCP - Tabela 2'!E$11,'PCP - Tabela 1'!K1742,IF('Relatório PCP - Tabela 3'!F$6='PCP - Tabela 2'!I$11,'PCP - Tabela 1'!L1742,IF('Relatório PCP - Tabela 3'!F$6='PCP - Tabela 2'!M$11,'PCP - Tabela 1'!M1742,IF('Relatório PCP - Tabela 3'!F$6='PCP - Tabela 2'!Q$11,'PCP - Tabela 1'!N1742,""))))</f>
        <v>0</v>
      </c>
      <c r="I1736" s="38"/>
      <c r="J1736" s="602" t="str">
        <f>IF(I1736=0,"",(I1736/('Relatório PCP - Tabela 3'!P$365*'Relatório PCP - Tabela 3'!Q$365))*1000)</f>
        <v/>
      </c>
      <c r="K1736" s="602"/>
      <c r="L1736" s="173">
        <f>IF('Relatório PCP - Tabela 3'!F$6='PCP - Tabela 2'!E$11,'PCP - Tabela 1'!F1781,IF('Relatório PCP - Tabela 3'!F$6='PCP - Tabela 2'!I$11,'PCP - Tabela 1'!G1781,IF('Relatório PCP - Tabela 3'!F$6='PCP - Tabela 2'!M$11,'PCP - Tabela 1'!H1781,IF('Relatório PCP - Tabela 3'!F$6='PCP - Tabela 2'!Q$11,'PCP - Tabela 1'!I1781,""))))</f>
        <v>0</v>
      </c>
      <c r="M1736" s="189"/>
      <c r="N1736" s="189"/>
      <c r="O1736" s="189"/>
      <c r="P1736" s="189"/>
      <c r="Q1736" s="190">
        <f t="shared" si="102"/>
        <v>0</v>
      </c>
      <c r="R1736" s="190"/>
    </row>
    <row r="1737" spans="1:18" ht="13.35" customHeight="1" x14ac:dyDescent="0.2">
      <c r="A1737" s="36">
        <v>13</v>
      </c>
      <c r="B1737" s="587" t="s">
        <v>79</v>
      </c>
      <c r="C1737" s="587"/>
      <c r="D1737" s="587"/>
      <c r="E1737" s="587"/>
      <c r="F1737" s="38"/>
      <c r="G1737" s="172" t="str">
        <f>IF(F1737=0,"",(F1737/('Relatório PCP - Tabela 3'!P$363*'Relatório PCP - Tabela 3'!Q$363))*1000)</f>
        <v/>
      </c>
      <c r="H1737" s="173">
        <f>IF('Relatório PCP - Tabela 3'!F$6='PCP - Tabela 2'!E$11,'PCP - Tabela 1'!K1743,IF('Relatório PCP - Tabela 3'!F$6='PCP - Tabela 2'!I$11,'PCP - Tabela 1'!L1743,IF('Relatório PCP - Tabela 3'!F$6='PCP - Tabela 2'!M$11,'PCP - Tabela 1'!M1743,IF('Relatório PCP - Tabela 3'!F$6='PCP - Tabela 2'!Q$11,'PCP - Tabela 1'!N1743,""))))</f>
        <v>0</v>
      </c>
      <c r="I1737" s="38"/>
      <c r="J1737" s="602" t="str">
        <f>IF(I1737=0,"",(I1737/('Relatório PCP - Tabela 3'!P$365*'Relatório PCP - Tabela 3'!Q$365))*1000)</f>
        <v/>
      </c>
      <c r="K1737" s="602"/>
      <c r="L1737" s="173">
        <f>IF('Relatório PCP - Tabela 3'!F$6='PCP - Tabela 2'!E$11,'PCP - Tabela 1'!F1782,IF('Relatório PCP - Tabela 3'!F$6='PCP - Tabela 2'!I$11,'PCP - Tabela 1'!G1782,IF('Relatório PCP - Tabela 3'!F$6='PCP - Tabela 2'!M$11,'PCP - Tabela 1'!H1782,IF('Relatório PCP - Tabela 3'!F$6='PCP - Tabela 2'!Q$11,'PCP - Tabela 1'!I1782,""))))</f>
        <v>0</v>
      </c>
      <c r="M1737" s="189"/>
      <c r="N1737" s="189"/>
      <c r="O1737" s="189"/>
      <c r="P1737" s="189"/>
      <c r="Q1737" s="190">
        <f t="shared" si="102"/>
        <v>0</v>
      </c>
      <c r="R1737" s="190"/>
    </row>
    <row r="1738" spans="1:18" ht="13.35" customHeight="1" x14ac:dyDescent="0.2">
      <c r="A1738" s="36">
        <v>14</v>
      </c>
      <c r="B1738" s="587" t="s">
        <v>81</v>
      </c>
      <c r="C1738" s="587"/>
      <c r="D1738" s="587"/>
      <c r="E1738" s="587"/>
      <c r="F1738" s="38"/>
      <c r="G1738" s="172" t="str">
        <f>IF(F1738=0,"",(F1738/('Relatório PCP - Tabela 3'!P$363*'Relatório PCP - Tabela 3'!Q$363))*1000)</f>
        <v/>
      </c>
      <c r="H1738" s="173">
        <f>IF('Relatório PCP - Tabela 3'!F$6='PCP - Tabela 2'!E$11,'PCP - Tabela 1'!K1744,IF('Relatório PCP - Tabela 3'!F$6='PCP - Tabela 2'!I$11,'PCP - Tabela 1'!L1744,IF('Relatório PCP - Tabela 3'!F$6='PCP - Tabela 2'!M$11,'PCP - Tabela 1'!M1744,IF('Relatório PCP - Tabela 3'!F$6='PCP - Tabela 2'!Q$11,'PCP - Tabela 1'!N1744,""))))</f>
        <v>0</v>
      </c>
      <c r="I1738" s="38"/>
      <c r="J1738" s="602" t="str">
        <f>IF(I1738=0,"",(I1738/('Relatório PCP - Tabela 3'!P$365*'Relatório PCP - Tabela 3'!Q$365))*1000)</f>
        <v/>
      </c>
      <c r="K1738" s="602"/>
      <c r="L1738" s="173">
        <f>IF('Relatório PCP - Tabela 3'!F$6='PCP - Tabela 2'!E$11,'PCP - Tabela 1'!F1783,IF('Relatório PCP - Tabela 3'!F$6='PCP - Tabela 2'!I$11,'PCP - Tabela 1'!G1783,IF('Relatório PCP - Tabela 3'!F$6='PCP - Tabela 2'!M$11,'PCP - Tabela 1'!H1783,IF('Relatório PCP - Tabela 3'!F$6='PCP - Tabela 2'!Q$11,'PCP - Tabela 1'!I1783,""))))</f>
        <v>0</v>
      </c>
      <c r="M1738" s="189"/>
      <c r="N1738" s="189"/>
      <c r="O1738" s="189"/>
      <c r="P1738" s="189"/>
      <c r="Q1738" s="190">
        <f t="shared" si="102"/>
        <v>0</v>
      </c>
      <c r="R1738" s="190"/>
    </row>
    <row r="1739" spans="1:18" ht="13.35" customHeight="1" x14ac:dyDescent="0.2">
      <c r="A1739" s="36">
        <v>15</v>
      </c>
      <c r="B1739" s="587" t="s">
        <v>83</v>
      </c>
      <c r="C1739" s="587"/>
      <c r="D1739" s="587"/>
      <c r="E1739" s="587"/>
      <c r="F1739" s="38"/>
      <c r="G1739" s="172" t="str">
        <f>IF(F1739=0,"",(F1739/('Relatório PCP - Tabela 3'!P$363*'Relatório PCP - Tabela 3'!Q$363))*1000)</f>
        <v/>
      </c>
      <c r="H1739" s="173">
        <f>IF('Relatório PCP - Tabela 3'!F$6='PCP - Tabela 2'!E$11,'PCP - Tabela 1'!K1745,IF('Relatório PCP - Tabela 3'!F$6='PCP - Tabela 2'!I$11,'PCP - Tabela 1'!L1745,IF('Relatório PCP - Tabela 3'!F$6='PCP - Tabela 2'!M$11,'PCP - Tabela 1'!M1745,IF('Relatório PCP - Tabela 3'!F$6='PCP - Tabela 2'!Q$11,'PCP - Tabela 1'!N1745,""))))</f>
        <v>0</v>
      </c>
      <c r="I1739" s="38"/>
      <c r="J1739" s="602" t="str">
        <f>IF(I1739=0,"",(I1739/('Relatório PCP - Tabela 3'!P$365*'Relatório PCP - Tabela 3'!Q$365))*1000)</f>
        <v/>
      </c>
      <c r="K1739" s="602"/>
      <c r="L1739" s="173">
        <f>IF('Relatório PCP - Tabela 3'!F$6='PCP - Tabela 2'!E$11,'PCP - Tabela 1'!F1784,IF('Relatório PCP - Tabela 3'!F$6='PCP - Tabela 2'!I$11,'PCP - Tabela 1'!G1784,IF('Relatório PCP - Tabela 3'!F$6='PCP - Tabela 2'!M$11,'PCP - Tabela 1'!H1784,IF('Relatório PCP - Tabela 3'!F$6='PCP - Tabela 2'!Q$11,'PCP - Tabela 1'!I1784,""))))</f>
        <v>0</v>
      </c>
      <c r="M1739" s="189"/>
      <c r="N1739" s="189"/>
      <c r="O1739" s="189"/>
      <c r="P1739" s="189"/>
      <c r="Q1739" s="190">
        <f t="shared" si="102"/>
        <v>0</v>
      </c>
      <c r="R1739" s="190"/>
    </row>
    <row r="1740" spans="1:18" ht="13.35" customHeight="1" x14ac:dyDescent="0.2">
      <c r="A1740" s="36">
        <v>16</v>
      </c>
      <c r="B1740" s="587" t="s">
        <v>85</v>
      </c>
      <c r="C1740" s="587"/>
      <c r="D1740" s="587"/>
      <c r="E1740" s="587"/>
      <c r="F1740" s="38"/>
      <c r="G1740" s="172" t="str">
        <f>IF(F1740=0,"",(F1740/('Relatório PCP - Tabela 3'!P$363*'Relatório PCP - Tabela 3'!Q$363))*1000)</f>
        <v/>
      </c>
      <c r="H1740" s="173">
        <f>IF('Relatório PCP - Tabela 3'!F$6='PCP - Tabela 2'!E$11,'PCP - Tabela 1'!K1746,IF('Relatório PCP - Tabela 3'!F$6='PCP - Tabela 2'!I$11,'PCP - Tabela 1'!L1746,IF('Relatório PCP - Tabela 3'!F$6='PCP - Tabela 2'!M$11,'PCP - Tabela 1'!M1746,IF('Relatório PCP - Tabela 3'!F$6='PCP - Tabela 2'!Q$11,'PCP - Tabela 1'!N1746,""))))</f>
        <v>0</v>
      </c>
      <c r="I1740" s="38"/>
      <c r="J1740" s="602" t="str">
        <f>IF(I1740=0,"",(I1740/('Relatório PCP - Tabela 3'!P$365*'Relatório PCP - Tabela 3'!Q$365))*1000)</f>
        <v/>
      </c>
      <c r="K1740" s="602"/>
      <c r="L1740" s="173">
        <f>IF('Relatório PCP - Tabela 3'!F$6='PCP - Tabela 2'!E$11,'PCP - Tabela 1'!F1785,IF('Relatório PCP - Tabela 3'!F$6='PCP - Tabela 2'!I$11,'PCP - Tabela 1'!G1785,IF('Relatório PCP - Tabela 3'!F$6='PCP - Tabela 2'!M$11,'PCP - Tabela 1'!H1785,IF('Relatório PCP - Tabela 3'!F$6='PCP - Tabela 2'!Q$11,'PCP - Tabela 1'!I1785,""))))</f>
        <v>0</v>
      </c>
      <c r="M1740" s="189"/>
      <c r="N1740" s="189"/>
      <c r="O1740" s="189"/>
      <c r="P1740" s="189"/>
      <c r="Q1740" s="190">
        <f t="shared" si="102"/>
        <v>0</v>
      </c>
      <c r="R1740" s="190"/>
    </row>
    <row r="1741" spans="1:18" ht="13.35" customHeight="1" x14ac:dyDescent="0.2">
      <c r="A1741" s="36">
        <v>17</v>
      </c>
      <c r="B1741" s="587" t="s">
        <v>87</v>
      </c>
      <c r="C1741" s="587"/>
      <c r="D1741" s="587"/>
      <c r="E1741" s="587"/>
      <c r="F1741" s="38"/>
      <c r="G1741" s="172" t="str">
        <f>IF(F1741=0,"",(F1741/('Relatório PCP - Tabela 3'!P$363*'Relatório PCP - Tabela 3'!Q$363))*1000)</f>
        <v/>
      </c>
      <c r="H1741" s="173">
        <f>IF('Relatório PCP - Tabela 3'!F$6='PCP - Tabela 2'!E$11,'PCP - Tabela 1'!K1747,IF('Relatório PCP - Tabela 3'!F$6='PCP - Tabela 2'!I$11,'PCP - Tabela 1'!L1747,IF('Relatório PCP - Tabela 3'!F$6='PCP - Tabela 2'!M$11,'PCP - Tabela 1'!M1747,IF('Relatório PCP - Tabela 3'!F$6='PCP - Tabela 2'!Q$11,'PCP - Tabela 1'!N1747,""))))</f>
        <v>0</v>
      </c>
      <c r="I1741" s="38"/>
      <c r="J1741" s="602" t="str">
        <f>IF(I1741=0,"",(I1741/('Relatório PCP - Tabela 3'!P$365*'Relatório PCP - Tabela 3'!Q$365))*1000)</f>
        <v/>
      </c>
      <c r="K1741" s="602"/>
      <c r="L1741" s="173">
        <f>IF('Relatório PCP - Tabela 3'!F$6='PCP - Tabela 2'!E$11,'PCP - Tabela 1'!F1786,IF('Relatório PCP - Tabela 3'!F$6='PCP - Tabela 2'!I$11,'PCP - Tabela 1'!G1786,IF('Relatório PCP - Tabela 3'!F$6='PCP - Tabela 2'!M$11,'PCP - Tabela 1'!H1786,IF('Relatório PCP - Tabela 3'!F$6='PCP - Tabela 2'!Q$11,'PCP - Tabela 1'!I1786,""))))</f>
        <v>0</v>
      </c>
      <c r="M1741" s="189"/>
      <c r="N1741" s="189"/>
      <c r="O1741" s="189"/>
      <c r="P1741" s="189"/>
      <c r="Q1741" s="190">
        <f t="shared" si="102"/>
        <v>0</v>
      </c>
      <c r="R1741" s="190"/>
    </row>
    <row r="1742" spans="1:18" ht="13.35" customHeight="1" x14ac:dyDescent="0.2">
      <c r="A1742" s="36">
        <v>18</v>
      </c>
      <c r="B1742" s="499" t="s">
        <v>89</v>
      </c>
      <c r="C1742" s="499"/>
      <c r="D1742" s="499"/>
      <c r="E1742" s="499"/>
      <c r="F1742" s="38"/>
      <c r="G1742" s="172" t="str">
        <f>IF(F1742=0,"",(F1742/('Relatório PCP - Tabela 3'!P$363*'Relatório PCP - Tabela 3'!Q$363))*1000)</f>
        <v/>
      </c>
      <c r="H1742" s="173">
        <f>IF('Relatório PCP - Tabela 3'!F$6='PCP - Tabela 2'!E$11,'PCP - Tabela 1'!K1748,IF('Relatório PCP - Tabela 3'!F$6='PCP - Tabela 2'!I$11,'PCP - Tabela 1'!L1748,IF('Relatório PCP - Tabela 3'!F$6='PCP - Tabela 2'!M$11,'PCP - Tabela 1'!M1748,IF('Relatório PCP - Tabela 3'!F$6='PCP - Tabela 2'!Q$11,'PCP - Tabela 1'!N1748,""))))</f>
        <v>0</v>
      </c>
      <c r="I1742" s="38"/>
      <c r="J1742" s="602" t="str">
        <f>IF(I1742=0,"",(I1742/('Relatório PCP - Tabela 3'!P$365*'Relatório PCP - Tabela 3'!Q$365))*1000)</f>
        <v/>
      </c>
      <c r="K1742" s="602"/>
      <c r="L1742" s="173">
        <f>IF('Relatório PCP - Tabela 3'!F$6='PCP - Tabela 2'!E$11,'PCP - Tabela 1'!F1787,IF('Relatório PCP - Tabela 3'!F$6='PCP - Tabela 2'!I$11,'PCP - Tabela 1'!G1787,IF('Relatório PCP - Tabela 3'!F$6='PCP - Tabela 2'!M$11,'PCP - Tabela 1'!H1787,IF('Relatório PCP - Tabela 3'!F$6='PCP - Tabela 2'!Q$11,'PCP - Tabela 1'!I1787,""))))</f>
        <v>0</v>
      </c>
      <c r="M1742" s="166"/>
      <c r="N1742" s="166"/>
      <c r="O1742" s="166"/>
      <c r="P1742" s="166"/>
      <c r="Q1742" s="190">
        <f t="shared" si="102"/>
        <v>0</v>
      </c>
      <c r="R1742" s="192"/>
    </row>
    <row r="1743" spans="1:18" ht="13.35" customHeight="1" x14ac:dyDescent="0.2">
      <c r="A1743" s="36">
        <v>19</v>
      </c>
      <c r="B1743" s="587" t="s">
        <v>92</v>
      </c>
      <c r="C1743" s="587"/>
      <c r="D1743" s="587"/>
      <c r="E1743" s="587"/>
      <c r="F1743" s="38"/>
      <c r="G1743" s="172" t="str">
        <f>IF(F1743=0,"",(F1743/('Relatório PCP - Tabela 3'!P$363*'Relatório PCP - Tabela 3'!Q$363))*1000)</f>
        <v/>
      </c>
      <c r="H1743" s="173">
        <f>IF('Relatório PCP - Tabela 3'!F$6='PCP - Tabela 2'!E$11,'PCP - Tabela 1'!K1749,IF('Relatório PCP - Tabela 3'!F$6='PCP - Tabela 2'!I$11,'PCP - Tabela 1'!L1749,IF('Relatório PCP - Tabela 3'!F$6='PCP - Tabela 2'!M$11,'PCP - Tabela 1'!M1749,IF('Relatório PCP - Tabela 3'!F$6='PCP - Tabela 2'!Q$11,'PCP - Tabela 1'!N1749,""))))</f>
        <v>0</v>
      </c>
      <c r="I1743" s="38"/>
      <c r="J1743" s="602" t="str">
        <f>IF(I1743=0,"",(I1743/('Relatório PCP - Tabela 3'!P$365*'Relatório PCP - Tabela 3'!Q$365))*1000)</f>
        <v/>
      </c>
      <c r="K1743" s="602"/>
      <c r="L1743" s="173">
        <f>IF('Relatório PCP - Tabela 3'!F$6='PCP - Tabela 2'!E$11,'PCP - Tabela 1'!F1788,IF('Relatório PCP - Tabela 3'!F$6='PCP - Tabela 2'!I$11,'PCP - Tabela 1'!G1788,IF('Relatório PCP - Tabela 3'!F$6='PCP - Tabela 2'!M$11,'PCP - Tabela 1'!H1788,IF('Relatório PCP - Tabela 3'!F$6='PCP - Tabela 2'!Q$11,'PCP - Tabela 1'!I1788,""))))</f>
        <v>0</v>
      </c>
      <c r="M1743" s="189"/>
      <c r="N1743" s="189"/>
      <c r="O1743" s="189"/>
      <c r="P1743" s="189"/>
      <c r="Q1743" s="190">
        <f t="shared" si="102"/>
        <v>0</v>
      </c>
      <c r="R1743" s="190"/>
    </row>
    <row r="1744" spans="1:18" ht="13.35" customHeight="1" x14ac:dyDescent="0.2">
      <c r="A1744" s="44"/>
      <c r="B1744" s="499" t="s">
        <v>220</v>
      </c>
      <c r="C1744" s="499"/>
      <c r="D1744" s="499"/>
      <c r="E1744" s="499"/>
      <c r="F1744" s="178"/>
      <c r="G1744" s="193"/>
      <c r="H1744" s="180"/>
      <c r="I1744" s="178"/>
      <c r="J1744" s="609"/>
      <c r="K1744" s="609"/>
      <c r="L1744" s="180"/>
      <c r="M1744" s="189"/>
      <c r="N1744" s="189"/>
      <c r="O1744" s="189"/>
      <c r="P1744" s="189"/>
      <c r="Q1744" s="190"/>
      <c r="R1744" s="190"/>
    </row>
    <row r="1745" spans="1:18" ht="13.35" customHeight="1" x14ac:dyDescent="0.2">
      <c r="A1745" s="36">
        <v>20</v>
      </c>
      <c r="B1745" s="600" t="str">
        <f>B1707</f>
        <v/>
      </c>
      <c r="C1745" s="600"/>
      <c r="D1745" s="600"/>
      <c r="E1745" s="600"/>
      <c r="F1745" s="38"/>
      <c r="G1745" s="172" t="str">
        <f>IF(F1745=0,"",(F1745/('Relatório PCP - Tabela 3'!P$363*'Relatório PCP - Tabela 3'!Q$363))*1000)</f>
        <v/>
      </c>
      <c r="H1745" s="173">
        <f>IF('Relatório PCP - Tabela 3'!F$6='PCP - Tabela 2'!E$11,'PCP - Tabela 1'!K1751,IF('Relatório PCP - Tabela 3'!F$6='PCP - Tabela 2'!I$11,'PCP - Tabela 1'!L1751,IF('Relatório PCP - Tabela 3'!F$6='PCP - Tabela 2'!M$11,'PCP - Tabela 1'!M1751,IF('Relatório PCP - Tabela 3'!F$6='PCP - Tabela 2'!Q$11,'PCP - Tabela 1'!N1751,""))))</f>
        <v>0</v>
      </c>
      <c r="I1745" s="38"/>
      <c r="J1745" s="602" t="str">
        <f>IF(I1745=0,"",(I1745/('Relatório PCP - Tabela 3'!P$365*'Relatório PCP - Tabela 3'!Q$365))*1000)</f>
        <v/>
      </c>
      <c r="K1745" s="602"/>
      <c r="L1745" s="173">
        <f>IF('Relatório PCP - Tabela 3'!F$6='PCP - Tabela 2'!E$11,'PCP - Tabela 1'!F1790,IF('Relatório PCP - Tabela 3'!F$6='PCP - Tabela 2'!I$11,'PCP - Tabela 1'!G1790,IF('Relatório PCP - Tabela 3'!F$6='PCP - Tabela 2'!M$11,'PCP - Tabela 1'!H1790,IF('Relatório PCP - Tabela 3'!F$6='PCP - Tabela 2'!Q$11,'PCP - Tabela 1'!I1790,""))))</f>
        <v>0</v>
      </c>
      <c r="M1745" s="189"/>
      <c r="N1745" s="189"/>
      <c r="O1745" s="189"/>
      <c r="P1745" s="189"/>
      <c r="Q1745" s="190">
        <f>F1745+I1745</f>
        <v>0</v>
      </c>
      <c r="R1745" s="190"/>
    </row>
    <row r="1746" spans="1:18" ht="13.35" customHeight="1" x14ac:dyDescent="0.2">
      <c r="A1746" s="36">
        <v>21</v>
      </c>
      <c r="B1746" s="564" t="str">
        <f>B1708</f>
        <v/>
      </c>
      <c r="C1746" s="564"/>
      <c r="D1746" s="564"/>
      <c r="E1746" s="564"/>
      <c r="F1746" s="38"/>
      <c r="G1746" s="172" t="str">
        <f>IF(F1746=0,"",(F1746/('Relatório PCP - Tabela 3'!P$363*'Relatório PCP - Tabela 3'!Q$363))*1000)</f>
        <v/>
      </c>
      <c r="H1746" s="173">
        <f>IF('Relatório PCP - Tabela 3'!F$6='PCP - Tabela 2'!E$11,'PCP - Tabela 1'!K1752,IF('Relatório PCP - Tabela 3'!F$6='PCP - Tabela 2'!I$11,'PCP - Tabela 1'!L1752,IF('Relatório PCP - Tabela 3'!F$6='PCP - Tabela 2'!M$11,'PCP - Tabela 1'!M1752,IF('Relatório PCP - Tabela 3'!F$6='PCP - Tabela 2'!Q$11,'PCP - Tabela 1'!N1752,""))))</f>
        <v>0</v>
      </c>
      <c r="I1746" s="38"/>
      <c r="J1746" s="602" t="str">
        <f>IF(I1746=0,"",(I1746/('Relatório PCP - Tabela 3'!P$365*'Relatório PCP - Tabela 3'!Q$365))*1000)</f>
        <v/>
      </c>
      <c r="K1746" s="602"/>
      <c r="L1746" s="173">
        <f>IF('Relatório PCP - Tabela 3'!F$6='PCP - Tabela 2'!E$11,'PCP - Tabela 1'!F1791,IF('Relatório PCP - Tabela 3'!F$6='PCP - Tabela 2'!I$11,'PCP - Tabela 1'!G1791,IF('Relatório PCP - Tabela 3'!F$6='PCP - Tabela 2'!M$11,'PCP - Tabela 1'!H1791,IF('Relatório PCP - Tabela 3'!F$6='PCP - Tabela 2'!Q$11,'PCP - Tabela 1'!I1791,""))))</f>
        <v>0</v>
      </c>
      <c r="M1746" s="189"/>
      <c r="N1746" s="189"/>
      <c r="O1746" s="189"/>
      <c r="P1746" s="189"/>
      <c r="Q1746" s="190">
        <f>F1746+I1746</f>
        <v>0</v>
      </c>
      <c r="R1746" s="190"/>
    </row>
    <row r="1747" spans="1:18" ht="13.35" customHeight="1" x14ac:dyDescent="0.2">
      <c r="A1747" s="36">
        <v>22</v>
      </c>
      <c r="B1747" s="600" t="str">
        <f>B1709</f>
        <v/>
      </c>
      <c r="C1747" s="600"/>
      <c r="D1747" s="600"/>
      <c r="E1747" s="600"/>
      <c r="F1747" s="38"/>
      <c r="G1747" s="172" t="str">
        <f>IF(F1747=0,"",(F1747/('Relatório PCP - Tabela 3'!P$363*'Relatório PCP - Tabela 3'!Q$363))*1000)</f>
        <v/>
      </c>
      <c r="H1747" s="173">
        <f>IF('Relatório PCP - Tabela 3'!F$6='PCP - Tabela 2'!E$11,'PCP - Tabela 1'!K1753,IF('Relatório PCP - Tabela 3'!F$6='PCP - Tabela 2'!I$11,'PCP - Tabela 1'!L1753,IF('Relatório PCP - Tabela 3'!F$6='PCP - Tabela 2'!M$11,'PCP - Tabela 1'!M1753,IF('Relatório PCP - Tabela 3'!F$6='PCP - Tabela 2'!Q$11,'PCP - Tabela 1'!N1753,""))))</f>
        <v>0</v>
      </c>
      <c r="I1747" s="38"/>
      <c r="J1747" s="602" t="str">
        <f>IF(I1747=0,"",(I1747/('Relatório PCP - Tabela 3'!P$365*'Relatório PCP - Tabela 3'!Q$365))*1000)</f>
        <v/>
      </c>
      <c r="K1747" s="602"/>
      <c r="L1747" s="173">
        <f>IF('Relatório PCP - Tabela 3'!F$6='PCP - Tabela 2'!E$11,'PCP - Tabela 1'!F1792,IF('Relatório PCP - Tabela 3'!F$6='PCP - Tabela 2'!I$11,'PCP - Tabela 1'!G1792,IF('Relatório PCP - Tabela 3'!F$6='PCP - Tabela 2'!M$11,'PCP - Tabela 1'!H1792,IF('Relatório PCP - Tabela 3'!F$6='PCP - Tabela 2'!Q$11,'PCP - Tabela 1'!I1792,""))))</f>
        <v>0</v>
      </c>
      <c r="M1747" s="4"/>
      <c r="N1747" s="4"/>
      <c r="O1747" s="4"/>
      <c r="P1747" s="4"/>
      <c r="Q1747" s="190">
        <f>F1747+I1747</f>
        <v>0</v>
      </c>
    </row>
    <row r="1748" spans="1:18" ht="13.35" customHeight="1" x14ac:dyDescent="0.2">
      <c r="A1748" s="36">
        <v>23</v>
      </c>
      <c r="B1748" s="600" t="str">
        <f>B1710</f>
        <v/>
      </c>
      <c r="C1748" s="600"/>
      <c r="D1748" s="600"/>
      <c r="E1748" s="600"/>
      <c r="F1748" s="38"/>
      <c r="G1748" s="172" t="str">
        <f>IF(F1748=0,"",(F1748/('Relatório PCP - Tabela 3'!P$363*'Relatório PCP - Tabela 3'!Q$363))*1000)</f>
        <v/>
      </c>
      <c r="H1748" s="173">
        <f>IF('Relatório PCP - Tabela 3'!F$6='PCP - Tabela 2'!E$11,'PCP - Tabela 1'!K1754,IF('Relatório PCP - Tabela 3'!F$6='PCP - Tabela 2'!I$11,'PCP - Tabela 1'!L1754,IF('Relatório PCP - Tabela 3'!F$6='PCP - Tabela 2'!M$11,'PCP - Tabela 1'!M1754,IF('Relatório PCP - Tabela 3'!F$6='PCP - Tabela 2'!Q$11,'PCP - Tabela 1'!N1754,""))))</f>
        <v>0</v>
      </c>
      <c r="I1748" s="38"/>
      <c r="J1748" s="602" t="str">
        <f>IF(I1748=0,"",(I1748/('Relatório PCP - Tabela 3'!P$365*'Relatório PCP - Tabela 3'!Q$365))*1000)</f>
        <v/>
      </c>
      <c r="K1748" s="602"/>
      <c r="L1748" s="173">
        <f>IF('Relatório PCP - Tabela 3'!F$6='PCP - Tabela 2'!E$11,'PCP - Tabela 1'!F1793,IF('Relatório PCP - Tabela 3'!F$6='PCP - Tabela 2'!I$11,'PCP - Tabela 1'!G1793,IF('Relatório PCP - Tabela 3'!F$6='PCP - Tabela 2'!M$11,'PCP - Tabela 1'!H1793,IF('Relatório PCP - Tabela 3'!F$6='PCP - Tabela 2'!Q$11,'PCP - Tabela 1'!I1793,""))))</f>
        <v>0</v>
      </c>
      <c r="M1748" s="4"/>
      <c r="N1748" s="4"/>
      <c r="O1748" s="4"/>
      <c r="P1748" s="4"/>
      <c r="Q1748" s="190">
        <f>F1748+I1748</f>
        <v>0</v>
      </c>
    </row>
    <row r="1749" spans="1:18" ht="13.35" customHeight="1" x14ac:dyDescent="0.2">
      <c r="A1749" s="36">
        <v>24</v>
      </c>
      <c r="B1749" s="564" t="str">
        <f>B1711</f>
        <v/>
      </c>
      <c r="C1749" s="564"/>
      <c r="D1749" s="564"/>
      <c r="E1749" s="564"/>
      <c r="F1749" s="38"/>
      <c r="G1749" s="172" t="str">
        <f>IF(F1749=0,"",(F1749/('Relatório PCP - Tabela 3'!P$363*'Relatório PCP - Tabela 3'!Q$363))*1000)</f>
        <v/>
      </c>
      <c r="H1749" s="173">
        <f>IF('Relatório PCP - Tabela 3'!F$6='PCP - Tabela 2'!E$11,'PCP - Tabela 1'!K1755,IF('Relatório PCP - Tabela 3'!F$6='PCP - Tabela 2'!I$11,'PCP - Tabela 1'!L1755,IF('Relatório PCP - Tabela 3'!F$6='PCP - Tabela 2'!M$11,'PCP - Tabela 1'!M1755,IF('Relatório PCP - Tabela 3'!F$6='PCP - Tabela 2'!Q$11,'PCP - Tabela 1'!N1755,""))))</f>
        <v>0</v>
      </c>
      <c r="I1749" s="38"/>
      <c r="J1749" s="602" t="str">
        <f>IF(I1749=0,"",(I1749/('Relatório PCP - Tabela 3'!P$365*'Relatório PCP - Tabela 3'!Q$365))*1000)</f>
        <v/>
      </c>
      <c r="K1749" s="602"/>
      <c r="L1749" s="194">
        <f>IF('Relatório PCP - Tabela 3'!F$6='PCP - Tabela 2'!E$11,'PCP - Tabela 1'!F1794,IF('Relatório PCP - Tabela 3'!F$6='PCP - Tabela 2'!I$11,'PCP - Tabela 1'!G1794,IF('Relatório PCP - Tabela 3'!F$6='PCP - Tabela 2'!M$11,'PCP - Tabela 1'!H1794,IF('Relatório PCP - Tabela 3'!F$6='PCP - Tabela 2'!Q$11,'PCP - Tabela 1'!I1794,""))))</f>
        <v>0</v>
      </c>
      <c r="M1749" s="4"/>
      <c r="N1749" s="4"/>
      <c r="O1749" s="4"/>
      <c r="P1749" s="4"/>
      <c r="Q1749" s="190">
        <f>F1749+I1749</f>
        <v>0</v>
      </c>
    </row>
    <row r="1750" spans="1:18" ht="6" customHeight="1" x14ac:dyDescent="0.2">
      <c r="A1750" s="32"/>
      <c r="B1750" s="35"/>
      <c r="C1750" s="35"/>
      <c r="D1750" s="35"/>
      <c r="E1750" s="35"/>
      <c r="J1750" s="13"/>
      <c r="K1750" s="13"/>
      <c r="L1750" s="195"/>
      <c r="O1750" s="13"/>
      <c r="P1750" s="13"/>
    </row>
    <row r="1751" spans="1:18" ht="22.5" customHeight="1" x14ac:dyDescent="0.25">
      <c r="A1751" s="497" t="s">
        <v>19</v>
      </c>
      <c r="B1751" s="497"/>
      <c r="C1751" s="497"/>
      <c r="D1751" s="497"/>
      <c r="E1751" s="505" t="str">
        <f>E1713</f>
        <v>3R Petroleum</v>
      </c>
      <c r="F1751" s="505"/>
      <c r="G1751" s="505"/>
      <c r="H1751" s="505"/>
      <c r="I1751" s="505"/>
      <c r="K1751" s="486" t="s">
        <v>21</v>
      </c>
      <c r="L1751" s="486"/>
      <c r="M1751" s="486"/>
      <c r="N1751" s="486"/>
      <c r="O1751" s="486"/>
      <c r="P1751" s="158"/>
    </row>
    <row r="1752" spans="1:18" ht="6" customHeight="1" x14ac:dyDescent="0.2">
      <c r="I1752" s="22"/>
      <c r="K1752" s="22"/>
      <c r="L1752" s="22"/>
      <c r="M1752" s="22"/>
      <c r="N1752" s="22"/>
      <c r="O1752" s="22"/>
      <c r="P1752" s="22"/>
    </row>
    <row r="1753" spans="1:18" ht="16.5" customHeight="1" x14ac:dyDescent="0.2">
      <c r="A1753" s="487" t="s">
        <v>95</v>
      </c>
      <c r="B1753" s="511">
        <f>B1715</f>
        <v>5</v>
      </c>
      <c r="C1753" s="13"/>
      <c r="D1753" s="483" t="s">
        <v>250</v>
      </c>
      <c r="E1753" s="483"/>
      <c r="F1753" s="483"/>
      <c r="G1753" s="483"/>
      <c r="H1753" s="483"/>
      <c r="I1753" s="483"/>
      <c r="K1753" s="586" t="s">
        <v>222</v>
      </c>
      <c r="L1753" s="586"/>
      <c r="M1753" s="586"/>
      <c r="N1753" s="586"/>
      <c r="O1753" s="586"/>
      <c r="P1753" s="159"/>
    </row>
    <row r="1754" spans="1:18" ht="14.25" customHeight="1" x14ac:dyDescent="0.2">
      <c r="A1754" s="487"/>
      <c r="B1754" s="511"/>
      <c r="C1754" s="13"/>
      <c r="D1754" s="483" t="s">
        <v>7</v>
      </c>
      <c r="E1754" s="483"/>
      <c r="F1754" s="483"/>
      <c r="G1754" s="483" t="s">
        <v>8</v>
      </c>
      <c r="H1754" s="483"/>
      <c r="I1754" s="483"/>
    </row>
    <row r="1755" spans="1:18" ht="14.25" customHeight="1" x14ac:dyDescent="0.25">
      <c r="A1755" s="477" t="s">
        <v>4</v>
      </c>
      <c r="B1755" s="477"/>
      <c r="C1755" s="23"/>
      <c r="D1755" s="14" t="s">
        <v>9</v>
      </c>
      <c r="E1755" s="14" t="s">
        <v>10</v>
      </c>
      <c r="F1755" s="14" t="s">
        <v>11</v>
      </c>
      <c r="G1755" s="14" t="s">
        <v>9</v>
      </c>
      <c r="H1755" s="14" t="s">
        <v>10</v>
      </c>
      <c r="I1755" s="14" t="s">
        <v>11</v>
      </c>
      <c r="K1755" s="593" t="s">
        <v>223</v>
      </c>
      <c r="L1755" s="593"/>
      <c r="M1755" s="593"/>
      <c r="N1755" s="593"/>
      <c r="O1755" s="593"/>
      <c r="P1755" s="22"/>
    </row>
    <row r="1756" spans="1:18" ht="13.5" customHeight="1" x14ac:dyDescent="0.2">
      <c r="A1756" s="551">
        <f>A1718</f>
        <v>44986</v>
      </c>
      <c r="B1756" s="551"/>
      <c r="C1756" s="23"/>
      <c r="D1756" s="72">
        <f t="shared" ref="D1756:I1756" si="103">D1718</f>
        <v>2</v>
      </c>
      <c r="E1756" s="72">
        <f t="shared" si="103"/>
        <v>8</v>
      </c>
      <c r="F1756" s="73">
        <f t="shared" si="103"/>
        <v>2022</v>
      </c>
      <c r="G1756" s="72">
        <f t="shared" si="103"/>
        <v>31</v>
      </c>
      <c r="H1756" s="72">
        <f t="shared" si="103"/>
        <v>12</v>
      </c>
      <c r="I1756" s="73">
        <f t="shared" si="103"/>
        <v>2022</v>
      </c>
      <c r="K1756" s="594" t="s">
        <v>25</v>
      </c>
      <c r="L1756" s="594"/>
      <c r="M1756" s="594"/>
      <c r="N1756" s="594"/>
      <c r="O1756" s="594"/>
      <c r="P1756" s="22"/>
      <c r="Q1756" s="14" t="s">
        <v>568</v>
      </c>
    </row>
    <row r="1757" spans="1:18" ht="6" customHeight="1" x14ac:dyDescent="0.2"/>
    <row r="1758" spans="1:18" ht="16.5" customHeight="1" x14ac:dyDescent="0.2">
      <c r="A1758" s="586" t="s">
        <v>522</v>
      </c>
      <c r="B1758" s="586"/>
      <c r="C1758" s="586"/>
      <c r="D1758" s="586"/>
      <c r="E1758" s="586"/>
      <c r="F1758" s="586"/>
      <c r="G1758" s="586"/>
      <c r="H1758" s="586"/>
      <c r="I1758" s="586"/>
      <c r="J1758" s="586"/>
      <c r="K1758" s="586"/>
      <c r="L1758" s="586"/>
      <c r="M1758" s="52"/>
      <c r="N1758" s="52"/>
      <c r="O1758" s="52"/>
      <c r="P1758" s="52"/>
      <c r="Q1758" s="52"/>
    </row>
    <row r="1759" spans="1:18" ht="13.7" customHeight="1" x14ac:dyDescent="0.2">
      <c r="A1759" s="603" t="s">
        <v>31</v>
      </c>
      <c r="B1759" s="502" t="s">
        <v>98</v>
      </c>
      <c r="C1759" s="502"/>
      <c r="D1759" s="502"/>
      <c r="E1759" s="502"/>
      <c r="F1759" s="604" t="str">
        <f>'Relatório PCP - Tabela 3'!A367</f>
        <v/>
      </c>
      <c r="G1759" s="604"/>
      <c r="H1759" s="604"/>
      <c r="I1759" s="604" t="str">
        <f>'Relatório PCP - Tabela 3'!A369</f>
        <v/>
      </c>
      <c r="J1759" s="604"/>
      <c r="K1759" s="604"/>
      <c r="L1759" s="604"/>
      <c r="M1759" s="52"/>
      <c r="N1759" s="52"/>
      <c r="O1759" s="52"/>
      <c r="P1759" s="52"/>
      <c r="Q1759" s="52"/>
    </row>
    <row r="1760" spans="1:18" ht="12.75" customHeight="1" x14ac:dyDescent="0.2">
      <c r="A1760" s="603"/>
      <c r="B1760" s="502"/>
      <c r="C1760" s="502"/>
      <c r="D1760" s="502"/>
      <c r="E1760" s="502"/>
      <c r="F1760" s="182" t="s">
        <v>40</v>
      </c>
      <c r="G1760" s="167" t="s">
        <v>40</v>
      </c>
      <c r="H1760" s="183" t="s">
        <v>523</v>
      </c>
      <c r="I1760" s="182" t="s">
        <v>40</v>
      </c>
      <c r="J1760" s="608" t="s">
        <v>40</v>
      </c>
      <c r="K1760" s="608"/>
      <c r="L1760" s="183" t="s">
        <v>523</v>
      </c>
      <c r="M1760" s="52"/>
      <c r="N1760" s="52"/>
      <c r="O1760" s="52"/>
      <c r="P1760" s="52"/>
      <c r="Q1760" s="52"/>
    </row>
    <row r="1761" spans="1:18" ht="12.75" customHeight="1" x14ac:dyDescent="0.25">
      <c r="A1761" s="603"/>
      <c r="B1761" s="502"/>
      <c r="C1761" s="502"/>
      <c r="D1761" s="502"/>
      <c r="E1761" s="502"/>
      <c r="F1761" s="184" t="s">
        <v>480</v>
      </c>
      <c r="G1761" s="168" t="s">
        <v>499</v>
      </c>
      <c r="H1761" s="185" t="s">
        <v>524</v>
      </c>
      <c r="I1761" s="184" t="s">
        <v>480</v>
      </c>
      <c r="J1761" s="606" t="s">
        <v>499</v>
      </c>
      <c r="K1761" s="606"/>
      <c r="L1761" s="185" t="s">
        <v>524</v>
      </c>
      <c r="M1761" s="52"/>
      <c r="N1761" s="52"/>
      <c r="O1761" s="52"/>
      <c r="P1761" s="52"/>
      <c r="Q1761" s="52"/>
    </row>
    <row r="1762" spans="1:18" ht="13.5" customHeight="1" x14ac:dyDescent="0.25">
      <c r="A1762" s="603"/>
      <c r="B1762" s="502"/>
      <c r="C1762" s="502"/>
      <c r="D1762" s="502"/>
      <c r="E1762" s="502"/>
      <c r="F1762" s="186" t="s">
        <v>481</v>
      </c>
      <c r="G1762" s="187" t="s">
        <v>504</v>
      </c>
      <c r="H1762" s="188" t="s">
        <v>504</v>
      </c>
      <c r="I1762" s="186" t="s">
        <v>481</v>
      </c>
      <c r="J1762" s="607" t="s">
        <v>504</v>
      </c>
      <c r="K1762" s="607"/>
      <c r="L1762" s="188" t="s">
        <v>504</v>
      </c>
      <c r="M1762" s="52"/>
      <c r="N1762" s="52"/>
      <c r="O1762" s="52"/>
      <c r="P1762" s="52"/>
      <c r="Q1762" s="52"/>
    </row>
    <row r="1763" spans="1:18" ht="13.35" customHeight="1" x14ac:dyDescent="0.2">
      <c r="A1763" s="36">
        <v>1</v>
      </c>
      <c r="B1763" s="587" t="s">
        <v>55</v>
      </c>
      <c r="C1763" s="587"/>
      <c r="D1763" s="587"/>
      <c r="E1763" s="587"/>
      <c r="F1763" s="38"/>
      <c r="G1763" s="172" t="str">
        <f>IF(F1763=0,"",(F1763/('Relatório PCP - Tabela 3'!P$367*'Relatório PCP - Tabela 3'!Q$367))*1000)</f>
        <v/>
      </c>
      <c r="H1763" s="173">
        <f>IF('Relatório PCP - Tabela 3'!F$6='PCP - Tabela 2'!E$11,'PCP - Tabela 1'!K1770,IF('Relatório PCP - Tabela 3'!F$6='PCP - Tabela 2'!I$11,'PCP - Tabela 1'!L1770,IF('Relatório PCP - Tabela 3'!F$6='PCP - Tabela 2'!M$11,'PCP - Tabela 1'!M1770,IF('Relatório PCP - Tabela 3'!F$6='PCP - Tabela 2'!Q$11,'PCP - Tabela 1'!N1770,""))))</f>
        <v>0</v>
      </c>
      <c r="I1763" s="38"/>
      <c r="J1763" s="602" t="str">
        <f>IF(I1763=0,"",(I1763/('Relatório PCP - Tabela 3'!P$369*'Relatório PCP - Tabela 3'!Q$369))*1000)</f>
        <v/>
      </c>
      <c r="K1763" s="602"/>
      <c r="L1763" s="173">
        <f>IF('Relatório PCP - Tabela 3'!F$6='PCP - Tabela 2'!E$11,'PCP - Tabela 1'!F1809,IF('Relatório PCP - Tabela 3'!F$6='PCP - Tabela 2'!I$11,'PCP - Tabela 1'!G1809,IF('Relatório PCP - Tabela 3'!F$6='PCP - Tabela 2'!M$11,'PCP - Tabela 1'!H1809,IF('Relatório PCP - Tabela 3'!F$6='PCP - Tabela 2'!Q$11,'PCP - Tabela 1'!I1809,""))))</f>
        <v>0</v>
      </c>
      <c r="M1763" s="189"/>
      <c r="N1763" s="189"/>
      <c r="O1763" s="189"/>
      <c r="P1763" s="189"/>
      <c r="Q1763" s="190">
        <f t="shared" ref="Q1763:Q1781" si="104">F1763+I1763</f>
        <v>0</v>
      </c>
      <c r="R1763" s="190"/>
    </row>
    <row r="1764" spans="1:18" ht="13.35" customHeight="1" x14ac:dyDescent="0.2">
      <c r="A1764" s="36">
        <v>2</v>
      </c>
      <c r="B1764" s="587" t="s">
        <v>57</v>
      </c>
      <c r="C1764" s="587"/>
      <c r="D1764" s="587"/>
      <c r="E1764" s="587"/>
      <c r="F1764" s="38"/>
      <c r="G1764" s="172" t="str">
        <f>IF(F1764=0,"",(F1764/('Relatório PCP - Tabela 3'!P$367*'Relatório PCP - Tabela 3'!Q$367))*1000)</f>
        <v/>
      </c>
      <c r="H1764" s="173">
        <f>IF('Relatório PCP - Tabela 3'!F$6='PCP - Tabela 2'!E$11,'PCP - Tabela 1'!K1771,IF('Relatório PCP - Tabela 3'!F$6='PCP - Tabela 2'!I$11,'PCP - Tabela 1'!L1771,IF('Relatório PCP - Tabela 3'!F$6='PCP - Tabela 2'!M$11,'PCP - Tabela 1'!M1771,IF('Relatório PCP - Tabela 3'!F$6='PCP - Tabela 2'!Q$11,'PCP - Tabela 1'!N1771,""))))</f>
        <v>0</v>
      </c>
      <c r="I1764" s="38"/>
      <c r="J1764" s="602" t="str">
        <f>IF(I1764=0,"",(I1764/('Relatório PCP - Tabela 3'!P$369*'Relatório PCP - Tabela 3'!Q$369))*1000)</f>
        <v/>
      </c>
      <c r="K1764" s="602"/>
      <c r="L1764" s="173">
        <f>IF('Relatório PCP - Tabela 3'!F$6='PCP - Tabela 2'!E$11,'PCP - Tabela 1'!F1810,IF('Relatório PCP - Tabela 3'!F$6='PCP - Tabela 2'!I$11,'PCP - Tabela 1'!G1810,IF('Relatório PCP - Tabela 3'!F$6='PCP - Tabela 2'!M$11,'PCP - Tabela 1'!H1810,IF('Relatório PCP - Tabela 3'!F$6='PCP - Tabela 2'!Q$11,'PCP - Tabela 1'!I1810,""))))</f>
        <v>0</v>
      </c>
      <c r="M1764" s="189"/>
      <c r="N1764" s="189"/>
      <c r="O1764" s="189"/>
      <c r="P1764" s="189"/>
      <c r="Q1764" s="190">
        <f t="shared" si="104"/>
        <v>0</v>
      </c>
      <c r="R1764" s="190"/>
    </row>
    <row r="1765" spans="1:18" ht="13.35" customHeight="1" x14ac:dyDescent="0.2">
      <c r="A1765" s="36">
        <v>3</v>
      </c>
      <c r="B1765" s="587" t="s">
        <v>59</v>
      </c>
      <c r="C1765" s="587"/>
      <c r="D1765" s="587"/>
      <c r="E1765" s="587"/>
      <c r="F1765" s="38"/>
      <c r="G1765" s="172" t="str">
        <f>IF(F1765=0,"",(F1765/('Relatório PCP - Tabela 3'!P$367*'Relatório PCP - Tabela 3'!Q$367))*1000)</f>
        <v/>
      </c>
      <c r="H1765" s="173">
        <f>IF('Relatório PCP - Tabela 3'!F$6='PCP - Tabela 2'!E$11,'PCP - Tabela 1'!K1772,IF('Relatório PCP - Tabela 3'!F$6='PCP - Tabela 2'!I$11,'PCP - Tabela 1'!L1772,IF('Relatório PCP - Tabela 3'!F$6='PCP - Tabela 2'!M$11,'PCP - Tabela 1'!M1772,IF('Relatório PCP - Tabela 3'!F$6='PCP - Tabela 2'!Q$11,'PCP - Tabela 1'!N1772,""))))</f>
        <v>0</v>
      </c>
      <c r="I1765" s="38"/>
      <c r="J1765" s="602" t="str">
        <f>IF(I1765=0,"",(I1765/('Relatório PCP - Tabela 3'!P$369*'Relatório PCP - Tabela 3'!Q$369))*1000)</f>
        <v/>
      </c>
      <c r="K1765" s="602"/>
      <c r="L1765" s="173">
        <f>IF('Relatório PCP - Tabela 3'!F$6='PCP - Tabela 2'!E$11,'PCP - Tabela 1'!F1811,IF('Relatório PCP - Tabela 3'!F$6='PCP - Tabela 2'!I$11,'PCP - Tabela 1'!G1811,IF('Relatório PCP - Tabela 3'!F$6='PCP - Tabela 2'!M$11,'PCP - Tabela 1'!H1811,IF('Relatório PCP - Tabela 3'!F$6='PCP - Tabela 2'!Q$11,'PCP - Tabela 1'!I1811,""))))</f>
        <v>0</v>
      </c>
      <c r="M1765" s="189"/>
      <c r="N1765" s="189"/>
      <c r="O1765" s="189"/>
      <c r="P1765" s="189"/>
      <c r="Q1765" s="190">
        <f t="shared" si="104"/>
        <v>0</v>
      </c>
      <c r="R1765" s="190"/>
    </row>
    <row r="1766" spans="1:18" ht="13.35" customHeight="1" x14ac:dyDescent="0.2">
      <c r="A1766" s="36">
        <v>4</v>
      </c>
      <c r="B1766" s="587" t="s">
        <v>61</v>
      </c>
      <c r="C1766" s="587"/>
      <c r="D1766" s="587"/>
      <c r="E1766" s="587"/>
      <c r="F1766" s="38"/>
      <c r="G1766" s="172" t="str">
        <f>IF(F1766=0,"",(F1766/('Relatório PCP - Tabela 3'!P$367*'Relatório PCP - Tabela 3'!Q$367))*1000)</f>
        <v/>
      </c>
      <c r="H1766" s="173">
        <f>IF('Relatório PCP - Tabela 3'!F$6='PCP - Tabela 2'!E$11,'PCP - Tabela 1'!K1773,IF('Relatório PCP - Tabela 3'!F$6='PCP - Tabela 2'!I$11,'PCP - Tabela 1'!L1773,IF('Relatório PCP - Tabela 3'!F$6='PCP - Tabela 2'!M$11,'PCP - Tabela 1'!M1773,IF('Relatório PCP - Tabela 3'!F$6='PCP - Tabela 2'!Q$11,'PCP - Tabela 1'!N1773,""))))</f>
        <v>0</v>
      </c>
      <c r="I1766" s="38"/>
      <c r="J1766" s="602" t="str">
        <f>IF(I1766=0,"",(I1766/('Relatório PCP - Tabela 3'!P$369*'Relatório PCP - Tabela 3'!Q$369))*1000)</f>
        <v/>
      </c>
      <c r="K1766" s="602"/>
      <c r="L1766" s="173">
        <f>IF('Relatório PCP - Tabela 3'!F$6='PCP - Tabela 2'!E$11,'PCP - Tabela 1'!F1812,IF('Relatório PCP - Tabela 3'!F$6='PCP - Tabela 2'!I$11,'PCP - Tabela 1'!G1812,IF('Relatório PCP - Tabela 3'!F$6='PCP - Tabela 2'!M$11,'PCP - Tabela 1'!H1812,IF('Relatório PCP - Tabela 3'!F$6='PCP - Tabela 2'!Q$11,'PCP - Tabela 1'!I1812,""))))</f>
        <v>0</v>
      </c>
      <c r="M1766" s="189"/>
      <c r="N1766" s="189"/>
      <c r="O1766" s="189"/>
      <c r="P1766" s="189"/>
      <c r="Q1766" s="190">
        <f t="shared" si="104"/>
        <v>0</v>
      </c>
      <c r="R1766" s="190"/>
    </row>
    <row r="1767" spans="1:18" ht="13.35" customHeight="1" x14ac:dyDescent="0.2">
      <c r="A1767" s="36">
        <v>5</v>
      </c>
      <c r="B1767" s="587" t="s">
        <v>63</v>
      </c>
      <c r="C1767" s="587"/>
      <c r="D1767" s="587"/>
      <c r="E1767" s="587"/>
      <c r="F1767" s="38"/>
      <c r="G1767" s="172" t="str">
        <f>IF(F1767=0,"",(F1767/('Relatório PCP - Tabela 3'!P$367*'Relatório PCP - Tabela 3'!Q$367))*1000)</f>
        <v/>
      </c>
      <c r="H1767" s="173">
        <f>IF('Relatório PCP - Tabela 3'!F$6='PCP - Tabela 2'!E$11,'PCP - Tabela 1'!K1774,IF('Relatório PCP - Tabela 3'!F$6='PCP - Tabela 2'!I$11,'PCP - Tabela 1'!L1774,IF('Relatório PCP - Tabela 3'!F$6='PCP - Tabela 2'!M$11,'PCP - Tabela 1'!M1774,IF('Relatório PCP - Tabela 3'!F$6='PCP - Tabela 2'!Q$11,'PCP - Tabela 1'!N1774,""))))</f>
        <v>0</v>
      </c>
      <c r="I1767" s="38"/>
      <c r="J1767" s="602" t="str">
        <f>IF(I1767=0,"",(I1767/('Relatório PCP - Tabela 3'!P$369*'Relatório PCP - Tabela 3'!Q$369))*1000)</f>
        <v/>
      </c>
      <c r="K1767" s="602"/>
      <c r="L1767" s="173">
        <f>IF('Relatório PCP - Tabela 3'!F$6='PCP - Tabela 2'!E$11,'PCP - Tabela 1'!F1813,IF('Relatório PCP - Tabela 3'!F$6='PCP - Tabela 2'!I$11,'PCP - Tabela 1'!G1813,IF('Relatório PCP - Tabela 3'!F$6='PCP - Tabela 2'!M$11,'PCP - Tabela 1'!H1813,IF('Relatório PCP - Tabela 3'!F$6='PCP - Tabela 2'!Q$11,'PCP - Tabela 1'!I1813,""))))</f>
        <v>0</v>
      </c>
      <c r="M1767" s="189"/>
      <c r="N1767" s="189"/>
      <c r="O1767" s="189"/>
      <c r="P1767" s="189"/>
      <c r="Q1767" s="190">
        <f t="shared" si="104"/>
        <v>0</v>
      </c>
      <c r="R1767" s="190"/>
    </row>
    <row r="1768" spans="1:18" ht="13.35" customHeight="1" x14ac:dyDescent="0.2">
      <c r="A1768" s="36">
        <v>6</v>
      </c>
      <c r="B1768" s="587" t="s">
        <v>65</v>
      </c>
      <c r="C1768" s="587"/>
      <c r="D1768" s="587"/>
      <c r="E1768" s="587"/>
      <c r="F1768" s="38"/>
      <c r="G1768" s="172" t="str">
        <f>IF(F1768=0,"",(F1768/('Relatório PCP - Tabela 3'!P$367*'Relatório PCP - Tabela 3'!Q$367))*1000)</f>
        <v/>
      </c>
      <c r="H1768" s="173">
        <f>IF('Relatório PCP - Tabela 3'!F$6='PCP - Tabela 2'!E$11,'PCP - Tabela 1'!K1775,IF('Relatório PCP - Tabela 3'!F$6='PCP - Tabela 2'!I$11,'PCP - Tabela 1'!L1775,IF('Relatório PCP - Tabela 3'!F$6='PCP - Tabela 2'!M$11,'PCP - Tabela 1'!M1775,IF('Relatório PCP - Tabela 3'!F$6='PCP - Tabela 2'!Q$11,'PCP - Tabela 1'!N1775,""))))</f>
        <v>0</v>
      </c>
      <c r="I1768" s="38"/>
      <c r="J1768" s="602" t="str">
        <f>IF(I1768=0,"",(I1768/('Relatório PCP - Tabela 3'!P$369*'Relatório PCP - Tabela 3'!Q$369))*1000)</f>
        <v/>
      </c>
      <c r="K1768" s="602"/>
      <c r="L1768" s="173">
        <f>IF('Relatório PCP - Tabela 3'!F$6='PCP - Tabela 2'!E$11,'PCP - Tabela 1'!F1814,IF('Relatório PCP - Tabela 3'!F$6='PCP - Tabela 2'!I$11,'PCP - Tabela 1'!G1814,IF('Relatório PCP - Tabela 3'!F$6='PCP - Tabela 2'!M$11,'PCP - Tabela 1'!H1814,IF('Relatório PCP - Tabela 3'!F$6='PCP - Tabela 2'!Q$11,'PCP - Tabela 1'!I1814,""))))</f>
        <v>0</v>
      </c>
      <c r="M1768" s="189"/>
      <c r="N1768" s="189"/>
      <c r="O1768" s="189"/>
      <c r="P1768" s="189"/>
      <c r="Q1768" s="190">
        <f t="shared" si="104"/>
        <v>0</v>
      </c>
      <c r="R1768" s="190"/>
    </row>
    <row r="1769" spans="1:18" ht="13.35" customHeight="1" x14ac:dyDescent="0.2">
      <c r="A1769" s="36">
        <v>7</v>
      </c>
      <c r="B1769" s="587" t="s">
        <v>67</v>
      </c>
      <c r="C1769" s="587"/>
      <c r="D1769" s="587"/>
      <c r="E1769" s="587"/>
      <c r="F1769" s="38"/>
      <c r="G1769" s="172" t="str">
        <f>IF(F1769=0,"",(F1769/('Relatório PCP - Tabela 3'!P$367*'Relatório PCP - Tabela 3'!Q$367))*1000)</f>
        <v/>
      </c>
      <c r="H1769" s="173">
        <f>IF('Relatório PCP - Tabela 3'!F$6='PCP - Tabela 2'!E$11,'PCP - Tabela 1'!K1776,IF('Relatório PCP - Tabela 3'!F$6='PCP - Tabela 2'!I$11,'PCP - Tabela 1'!L1776,IF('Relatório PCP - Tabela 3'!F$6='PCP - Tabela 2'!M$11,'PCP - Tabela 1'!M1776,IF('Relatório PCP - Tabela 3'!F$6='PCP - Tabela 2'!Q$11,'PCP - Tabela 1'!N1776,""))))</f>
        <v>0</v>
      </c>
      <c r="I1769" s="38"/>
      <c r="J1769" s="602" t="str">
        <f>IF(I1769=0,"",(I1769/('Relatório PCP - Tabela 3'!P$369*'Relatório PCP - Tabela 3'!Q$369))*1000)</f>
        <v/>
      </c>
      <c r="K1769" s="602"/>
      <c r="L1769" s="173">
        <f>IF('Relatório PCP - Tabela 3'!F$6='PCP - Tabela 2'!E$11,'PCP - Tabela 1'!F1815,IF('Relatório PCP - Tabela 3'!F$6='PCP - Tabela 2'!I$11,'PCP - Tabela 1'!G1815,IF('Relatório PCP - Tabela 3'!F$6='PCP - Tabela 2'!M$11,'PCP - Tabela 1'!H1815,IF('Relatório PCP - Tabela 3'!F$6='PCP - Tabela 2'!Q$11,'PCP - Tabela 1'!I1815,""))))</f>
        <v>0</v>
      </c>
      <c r="M1769" s="189"/>
      <c r="N1769" s="189"/>
      <c r="O1769" s="189"/>
      <c r="P1769" s="189"/>
      <c r="Q1769" s="190">
        <f t="shared" si="104"/>
        <v>0</v>
      </c>
      <c r="R1769" s="190"/>
    </row>
    <row r="1770" spans="1:18" ht="13.35" customHeight="1" x14ac:dyDescent="0.2">
      <c r="A1770" s="36">
        <v>8</v>
      </c>
      <c r="B1770" s="587" t="s">
        <v>69</v>
      </c>
      <c r="C1770" s="587"/>
      <c r="D1770" s="587"/>
      <c r="E1770" s="587"/>
      <c r="F1770" s="38"/>
      <c r="G1770" s="172" t="str">
        <f>IF(F1770=0,"",(F1770/('Relatório PCP - Tabela 3'!P$367*'Relatório PCP - Tabela 3'!Q$367))*1000)</f>
        <v/>
      </c>
      <c r="H1770" s="173">
        <f>IF('Relatório PCP - Tabela 3'!F$6='PCP - Tabela 2'!E$11,'PCP - Tabela 1'!K1777,IF('Relatório PCP - Tabela 3'!F$6='PCP - Tabela 2'!I$11,'PCP - Tabela 1'!L1777,IF('Relatório PCP - Tabela 3'!F$6='PCP - Tabela 2'!M$11,'PCP - Tabela 1'!M1777,IF('Relatório PCP - Tabela 3'!F$6='PCP - Tabela 2'!Q$11,'PCP - Tabela 1'!N1777,""))))</f>
        <v>0</v>
      </c>
      <c r="I1770" s="38"/>
      <c r="J1770" s="602" t="str">
        <f>IF(I1770=0,"",(I1770/('Relatório PCP - Tabela 3'!P$369*'Relatório PCP - Tabela 3'!Q$369))*1000)</f>
        <v/>
      </c>
      <c r="K1770" s="602"/>
      <c r="L1770" s="173">
        <f>IF('Relatório PCP - Tabela 3'!F$6='PCP - Tabela 2'!E$11,'PCP - Tabela 1'!F1816,IF('Relatório PCP - Tabela 3'!F$6='PCP - Tabela 2'!I$11,'PCP - Tabela 1'!G1816,IF('Relatório PCP - Tabela 3'!F$6='PCP - Tabela 2'!M$11,'PCP - Tabela 1'!H1816,IF('Relatório PCP - Tabela 3'!F$6='PCP - Tabela 2'!Q$11,'PCP - Tabela 1'!I1816,""))))</f>
        <v>0</v>
      </c>
      <c r="M1770" s="189"/>
      <c r="N1770" s="189"/>
      <c r="O1770" s="189"/>
      <c r="P1770" s="189"/>
      <c r="Q1770" s="190">
        <f t="shared" si="104"/>
        <v>0</v>
      </c>
      <c r="R1770" s="190"/>
    </row>
    <row r="1771" spans="1:18" ht="13.35" customHeight="1" x14ac:dyDescent="0.2">
      <c r="A1771" s="36">
        <v>9</v>
      </c>
      <c r="B1771" s="587" t="s">
        <v>71</v>
      </c>
      <c r="C1771" s="587"/>
      <c r="D1771" s="587"/>
      <c r="E1771" s="587"/>
      <c r="F1771" s="38"/>
      <c r="G1771" s="172" t="str">
        <f>IF(F1771=0,"",(F1771/('Relatório PCP - Tabela 3'!P$367*'Relatório PCP - Tabela 3'!Q$367))*1000)</f>
        <v/>
      </c>
      <c r="H1771" s="173">
        <f>IF('Relatório PCP - Tabela 3'!F$6='PCP - Tabela 2'!E$11,'PCP - Tabela 1'!K1778,IF('Relatório PCP - Tabela 3'!F$6='PCP - Tabela 2'!I$11,'PCP - Tabela 1'!L1778,IF('Relatório PCP - Tabela 3'!F$6='PCP - Tabela 2'!M$11,'PCP - Tabela 1'!M1778,IF('Relatório PCP - Tabela 3'!F$6='PCP - Tabela 2'!Q$11,'PCP - Tabela 1'!N1778,""))))</f>
        <v>0</v>
      </c>
      <c r="I1771" s="38"/>
      <c r="J1771" s="602" t="str">
        <f>IF(I1771=0,"",(I1771/('Relatório PCP - Tabela 3'!P$369*'Relatório PCP - Tabela 3'!Q$369))*1000)</f>
        <v/>
      </c>
      <c r="K1771" s="602"/>
      <c r="L1771" s="173">
        <f>IF('Relatório PCP - Tabela 3'!F$6='PCP - Tabela 2'!E$11,'PCP - Tabela 1'!F1817,IF('Relatório PCP - Tabela 3'!F$6='PCP - Tabela 2'!I$11,'PCP - Tabela 1'!G1817,IF('Relatório PCP - Tabela 3'!F$6='PCP - Tabela 2'!M$11,'PCP - Tabela 1'!H1817,IF('Relatório PCP - Tabela 3'!F$6='PCP - Tabela 2'!Q$11,'PCP - Tabela 1'!I1817,""))))</f>
        <v>0</v>
      </c>
      <c r="M1771" s="189"/>
      <c r="N1771" s="189"/>
      <c r="O1771" s="189"/>
      <c r="P1771" s="189"/>
      <c r="Q1771" s="190">
        <f t="shared" si="104"/>
        <v>0</v>
      </c>
      <c r="R1771" s="190"/>
    </row>
    <row r="1772" spans="1:18" ht="13.35" customHeight="1" x14ac:dyDescent="0.2">
      <c r="A1772" s="36">
        <v>10</v>
      </c>
      <c r="B1772" s="587" t="s">
        <v>73</v>
      </c>
      <c r="C1772" s="587"/>
      <c r="D1772" s="587"/>
      <c r="E1772" s="587"/>
      <c r="F1772" s="38"/>
      <c r="G1772" s="172" t="str">
        <f>IF(F1772=0,"",(F1772/('Relatório PCP - Tabela 3'!P$367*'Relatório PCP - Tabela 3'!Q$367))*1000)</f>
        <v/>
      </c>
      <c r="H1772" s="173">
        <f>IF('Relatório PCP - Tabela 3'!F$6='PCP - Tabela 2'!E$11,'PCP - Tabela 1'!K1779,IF('Relatório PCP - Tabela 3'!F$6='PCP - Tabela 2'!I$11,'PCP - Tabela 1'!L1779,IF('Relatório PCP - Tabela 3'!F$6='PCP - Tabela 2'!M$11,'PCP - Tabela 1'!M1779,IF('Relatório PCP - Tabela 3'!F$6='PCP - Tabela 2'!Q$11,'PCP - Tabela 1'!N1779,""))))</f>
        <v>0</v>
      </c>
      <c r="I1772" s="38"/>
      <c r="J1772" s="602" t="str">
        <f>IF(I1772=0,"",(I1772/('Relatório PCP - Tabela 3'!P$369*'Relatório PCP - Tabela 3'!Q$369))*1000)</f>
        <v/>
      </c>
      <c r="K1772" s="602"/>
      <c r="L1772" s="173">
        <f>IF('Relatório PCP - Tabela 3'!F$6='PCP - Tabela 2'!E$11,'PCP - Tabela 1'!F1818,IF('Relatório PCP - Tabela 3'!F$6='PCP - Tabela 2'!I$11,'PCP - Tabela 1'!G1818,IF('Relatório PCP - Tabela 3'!F$6='PCP - Tabela 2'!M$11,'PCP - Tabela 1'!H1818,IF('Relatório PCP - Tabela 3'!F$6='PCP - Tabela 2'!Q$11,'PCP - Tabela 1'!I1818,""))))</f>
        <v>0</v>
      </c>
      <c r="M1772" s="189"/>
      <c r="N1772" s="189"/>
      <c r="O1772" s="189"/>
      <c r="P1772" s="189"/>
      <c r="Q1772" s="190">
        <f t="shared" si="104"/>
        <v>0</v>
      </c>
      <c r="R1772" s="190"/>
    </row>
    <row r="1773" spans="1:18" ht="13.35" customHeight="1" x14ac:dyDescent="0.2">
      <c r="A1773" s="36">
        <v>11</v>
      </c>
      <c r="B1773" s="587" t="s">
        <v>75</v>
      </c>
      <c r="C1773" s="587"/>
      <c r="D1773" s="587"/>
      <c r="E1773" s="587"/>
      <c r="F1773" s="38"/>
      <c r="G1773" s="172" t="str">
        <f>IF(F1773=0,"",(F1773/('Relatório PCP - Tabela 3'!P$367*'Relatório PCP - Tabela 3'!Q$367))*1000)</f>
        <v/>
      </c>
      <c r="H1773" s="173">
        <f>IF('Relatório PCP - Tabela 3'!F$6='PCP - Tabela 2'!E$11,'PCP - Tabela 1'!K1780,IF('Relatório PCP - Tabela 3'!F$6='PCP - Tabela 2'!I$11,'PCP - Tabela 1'!L1780,IF('Relatório PCP - Tabela 3'!F$6='PCP - Tabela 2'!M$11,'PCP - Tabela 1'!M1780,IF('Relatório PCP - Tabela 3'!F$6='PCP - Tabela 2'!Q$11,'PCP - Tabela 1'!N1780,""))))</f>
        <v>0</v>
      </c>
      <c r="I1773" s="38"/>
      <c r="J1773" s="602" t="str">
        <f>IF(I1773=0,"",(I1773/('Relatório PCP - Tabela 3'!P$369*'Relatório PCP - Tabela 3'!Q$369))*1000)</f>
        <v/>
      </c>
      <c r="K1773" s="602"/>
      <c r="L1773" s="173">
        <f>IF('Relatório PCP - Tabela 3'!F$6='PCP - Tabela 2'!E$11,'PCP - Tabela 1'!F1819,IF('Relatório PCP - Tabela 3'!F$6='PCP - Tabela 2'!I$11,'PCP - Tabela 1'!G1819,IF('Relatório PCP - Tabela 3'!F$6='PCP - Tabela 2'!M$11,'PCP - Tabela 1'!H1819,IF('Relatório PCP - Tabela 3'!F$6='PCP - Tabela 2'!Q$11,'PCP - Tabela 1'!I1819,""))))</f>
        <v>0</v>
      </c>
      <c r="M1773" s="189"/>
      <c r="N1773" s="189"/>
      <c r="O1773" s="189"/>
      <c r="P1773" s="189"/>
      <c r="Q1773" s="190">
        <f t="shared" si="104"/>
        <v>0</v>
      </c>
      <c r="R1773" s="190"/>
    </row>
    <row r="1774" spans="1:18" ht="13.35" customHeight="1" x14ac:dyDescent="0.2">
      <c r="A1774" s="36">
        <v>12</v>
      </c>
      <c r="B1774" s="587" t="s">
        <v>77</v>
      </c>
      <c r="C1774" s="587"/>
      <c r="D1774" s="587"/>
      <c r="E1774" s="587"/>
      <c r="F1774" s="38"/>
      <c r="G1774" s="172" t="str">
        <f>IF(F1774=0,"",(F1774/('Relatório PCP - Tabela 3'!P$367*'Relatório PCP - Tabela 3'!Q$367))*1000)</f>
        <v/>
      </c>
      <c r="H1774" s="173">
        <f>IF('Relatório PCP - Tabela 3'!F$6='PCP - Tabela 2'!E$11,'PCP - Tabela 1'!K1781,IF('Relatório PCP - Tabela 3'!F$6='PCP - Tabela 2'!I$11,'PCP - Tabela 1'!L1781,IF('Relatório PCP - Tabela 3'!F$6='PCP - Tabela 2'!M$11,'PCP - Tabela 1'!M1781,IF('Relatório PCP - Tabela 3'!F$6='PCP - Tabela 2'!Q$11,'PCP - Tabela 1'!N1781,""))))</f>
        <v>0</v>
      </c>
      <c r="I1774" s="38"/>
      <c r="J1774" s="602" t="str">
        <f>IF(I1774=0,"",(I1774/('Relatório PCP - Tabela 3'!P$369*'Relatório PCP - Tabela 3'!Q$369))*1000)</f>
        <v/>
      </c>
      <c r="K1774" s="602"/>
      <c r="L1774" s="173">
        <f>IF('Relatório PCP - Tabela 3'!F$6='PCP - Tabela 2'!E$11,'PCP - Tabela 1'!F1820,IF('Relatório PCP - Tabela 3'!F$6='PCP - Tabela 2'!I$11,'PCP - Tabela 1'!G1820,IF('Relatório PCP - Tabela 3'!F$6='PCP - Tabela 2'!M$11,'PCP - Tabela 1'!H1820,IF('Relatório PCP - Tabela 3'!F$6='PCP - Tabela 2'!Q$11,'PCP - Tabela 1'!I1820,""))))</f>
        <v>0</v>
      </c>
      <c r="M1774" s="189"/>
      <c r="N1774" s="189"/>
      <c r="O1774" s="189"/>
      <c r="P1774" s="189"/>
      <c r="Q1774" s="190">
        <f t="shared" si="104"/>
        <v>0</v>
      </c>
      <c r="R1774" s="190"/>
    </row>
    <row r="1775" spans="1:18" ht="13.35" customHeight="1" x14ac:dyDescent="0.2">
      <c r="A1775" s="36">
        <v>13</v>
      </c>
      <c r="B1775" s="587" t="s">
        <v>79</v>
      </c>
      <c r="C1775" s="587"/>
      <c r="D1775" s="587"/>
      <c r="E1775" s="587"/>
      <c r="F1775" s="38"/>
      <c r="G1775" s="172" t="str">
        <f>IF(F1775=0,"",(F1775/('Relatório PCP - Tabela 3'!P$367*'Relatório PCP - Tabela 3'!Q$367))*1000)</f>
        <v/>
      </c>
      <c r="H1775" s="173">
        <f>IF('Relatório PCP - Tabela 3'!F$6='PCP - Tabela 2'!E$11,'PCP - Tabela 1'!K1782,IF('Relatório PCP - Tabela 3'!F$6='PCP - Tabela 2'!I$11,'PCP - Tabela 1'!L1782,IF('Relatório PCP - Tabela 3'!F$6='PCP - Tabela 2'!M$11,'PCP - Tabela 1'!M1782,IF('Relatório PCP - Tabela 3'!F$6='PCP - Tabela 2'!Q$11,'PCP - Tabela 1'!N1782,""))))</f>
        <v>0</v>
      </c>
      <c r="I1775" s="38"/>
      <c r="J1775" s="602" t="str">
        <f>IF(I1775=0,"",(I1775/('Relatório PCP - Tabela 3'!P$369*'Relatório PCP - Tabela 3'!Q$369))*1000)</f>
        <v/>
      </c>
      <c r="K1775" s="602"/>
      <c r="L1775" s="173">
        <f>IF('Relatório PCP - Tabela 3'!F$6='PCP - Tabela 2'!E$11,'PCP - Tabela 1'!F1821,IF('Relatório PCP - Tabela 3'!F$6='PCP - Tabela 2'!I$11,'PCP - Tabela 1'!G1821,IF('Relatório PCP - Tabela 3'!F$6='PCP - Tabela 2'!M$11,'PCP - Tabela 1'!H1821,IF('Relatório PCP - Tabela 3'!F$6='PCP - Tabela 2'!Q$11,'PCP - Tabela 1'!I1821,""))))</f>
        <v>0</v>
      </c>
      <c r="M1775" s="189"/>
      <c r="N1775" s="189"/>
      <c r="O1775" s="189"/>
      <c r="P1775" s="189"/>
      <c r="Q1775" s="190">
        <f t="shared" si="104"/>
        <v>0</v>
      </c>
      <c r="R1775" s="190"/>
    </row>
    <row r="1776" spans="1:18" ht="13.35" customHeight="1" x14ac:dyDescent="0.2">
      <c r="A1776" s="36">
        <v>14</v>
      </c>
      <c r="B1776" s="587" t="s">
        <v>81</v>
      </c>
      <c r="C1776" s="587"/>
      <c r="D1776" s="587"/>
      <c r="E1776" s="587"/>
      <c r="F1776" s="38"/>
      <c r="G1776" s="172" t="str">
        <f>IF(F1776=0,"",(F1776/('Relatório PCP - Tabela 3'!P$367*'Relatório PCP - Tabela 3'!Q$367))*1000)</f>
        <v/>
      </c>
      <c r="H1776" s="173">
        <f>IF('Relatório PCP - Tabela 3'!F$6='PCP - Tabela 2'!E$11,'PCP - Tabela 1'!K1783,IF('Relatório PCP - Tabela 3'!F$6='PCP - Tabela 2'!I$11,'PCP - Tabela 1'!L1783,IF('Relatório PCP - Tabela 3'!F$6='PCP - Tabela 2'!M$11,'PCP - Tabela 1'!M1783,IF('Relatório PCP - Tabela 3'!F$6='PCP - Tabela 2'!Q$11,'PCP - Tabela 1'!N1783,""))))</f>
        <v>0</v>
      </c>
      <c r="I1776" s="38"/>
      <c r="J1776" s="602" t="str">
        <f>IF(I1776=0,"",(I1776/('Relatório PCP - Tabela 3'!P$369*'Relatório PCP - Tabela 3'!Q$369))*1000)</f>
        <v/>
      </c>
      <c r="K1776" s="602"/>
      <c r="L1776" s="173">
        <f>IF('Relatório PCP - Tabela 3'!F$6='PCP - Tabela 2'!E$11,'PCP - Tabela 1'!F1822,IF('Relatório PCP - Tabela 3'!F$6='PCP - Tabela 2'!I$11,'PCP - Tabela 1'!G1822,IF('Relatório PCP - Tabela 3'!F$6='PCP - Tabela 2'!M$11,'PCP - Tabela 1'!H1822,IF('Relatório PCP - Tabela 3'!F$6='PCP - Tabela 2'!Q$11,'PCP - Tabela 1'!I1822,""))))</f>
        <v>0</v>
      </c>
      <c r="M1776" s="189"/>
      <c r="N1776" s="189"/>
      <c r="O1776" s="189"/>
      <c r="P1776" s="189"/>
      <c r="Q1776" s="190">
        <f t="shared" si="104"/>
        <v>0</v>
      </c>
      <c r="R1776" s="190"/>
    </row>
    <row r="1777" spans="1:18" ht="13.35" customHeight="1" x14ac:dyDescent="0.2">
      <c r="A1777" s="36">
        <v>15</v>
      </c>
      <c r="B1777" s="587" t="s">
        <v>83</v>
      </c>
      <c r="C1777" s="587"/>
      <c r="D1777" s="587"/>
      <c r="E1777" s="587"/>
      <c r="F1777" s="38"/>
      <c r="G1777" s="172" t="str">
        <f>IF(F1777=0,"",(F1777/('Relatório PCP - Tabela 3'!P$367*'Relatório PCP - Tabela 3'!Q$367))*1000)</f>
        <v/>
      </c>
      <c r="H1777" s="173">
        <f>IF('Relatório PCP - Tabela 3'!F$6='PCP - Tabela 2'!E$11,'PCP - Tabela 1'!K1784,IF('Relatório PCP - Tabela 3'!F$6='PCP - Tabela 2'!I$11,'PCP - Tabela 1'!L1784,IF('Relatório PCP - Tabela 3'!F$6='PCP - Tabela 2'!M$11,'PCP - Tabela 1'!M1784,IF('Relatório PCP - Tabela 3'!F$6='PCP - Tabela 2'!Q$11,'PCP - Tabela 1'!N1784,""))))</f>
        <v>0</v>
      </c>
      <c r="I1777" s="38"/>
      <c r="J1777" s="602" t="str">
        <f>IF(I1777=0,"",(I1777/('Relatório PCP - Tabela 3'!P$369*'Relatório PCP - Tabela 3'!Q$369))*1000)</f>
        <v/>
      </c>
      <c r="K1777" s="602"/>
      <c r="L1777" s="173">
        <f>IF('Relatório PCP - Tabela 3'!F$6='PCP - Tabela 2'!E$11,'PCP - Tabela 1'!F1823,IF('Relatório PCP - Tabela 3'!F$6='PCP - Tabela 2'!I$11,'PCP - Tabela 1'!G1823,IF('Relatório PCP - Tabela 3'!F$6='PCP - Tabela 2'!M$11,'PCP - Tabela 1'!H1823,IF('Relatório PCP - Tabela 3'!F$6='PCP - Tabela 2'!Q$11,'PCP - Tabela 1'!I1823,""))))</f>
        <v>0</v>
      </c>
      <c r="M1777" s="189"/>
      <c r="N1777" s="189"/>
      <c r="O1777" s="189"/>
      <c r="P1777" s="189"/>
      <c r="Q1777" s="190">
        <f t="shared" si="104"/>
        <v>0</v>
      </c>
      <c r="R1777" s="190"/>
    </row>
    <row r="1778" spans="1:18" ht="13.35" customHeight="1" x14ac:dyDescent="0.2">
      <c r="A1778" s="36">
        <v>16</v>
      </c>
      <c r="B1778" s="587" t="s">
        <v>85</v>
      </c>
      <c r="C1778" s="587"/>
      <c r="D1778" s="587"/>
      <c r="E1778" s="587"/>
      <c r="F1778" s="38"/>
      <c r="G1778" s="172" t="str">
        <f>IF(F1778=0,"",(F1778/('Relatório PCP - Tabela 3'!P$367*'Relatório PCP - Tabela 3'!Q$367))*1000)</f>
        <v/>
      </c>
      <c r="H1778" s="173">
        <f>IF('Relatório PCP - Tabela 3'!F$6='PCP - Tabela 2'!E$11,'PCP - Tabela 1'!K1785,IF('Relatório PCP - Tabela 3'!F$6='PCP - Tabela 2'!I$11,'PCP - Tabela 1'!L1785,IF('Relatório PCP - Tabela 3'!F$6='PCP - Tabela 2'!M$11,'PCP - Tabela 1'!M1785,IF('Relatório PCP - Tabela 3'!F$6='PCP - Tabela 2'!Q$11,'PCP - Tabela 1'!N1785,""))))</f>
        <v>0</v>
      </c>
      <c r="I1778" s="38"/>
      <c r="J1778" s="602" t="str">
        <f>IF(I1778=0,"",(I1778/('Relatório PCP - Tabela 3'!P$369*'Relatório PCP - Tabela 3'!Q$369))*1000)</f>
        <v/>
      </c>
      <c r="K1778" s="602"/>
      <c r="L1778" s="173">
        <f>IF('Relatório PCP - Tabela 3'!F$6='PCP - Tabela 2'!E$11,'PCP - Tabela 1'!F1824,IF('Relatório PCP - Tabela 3'!F$6='PCP - Tabela 2'!I$11,'PCP - Tabela 1'!G1824,IF('Relatório PCP - Tabela 3'!F$6='PCP - Tabela 2'!M$11,'PCP - Tabela 1'!H1824,IF('Relatório PCP - Tabela 3'!F$6='PCP - Tabela 2'!Q$11,'PCP - Tabela 1'!I1824,""))))</f>
        <v>0</v>
      </c>
      <c r="M1778" s="189"/>
      <c r="N1778" s="189"/>
      <c r="O1778" s="189"/>
      <c r="P1778" s="189"/>
      <c r="Q1778" s="190">
        <f t="shared" si="104"/>
        <v>0</v>
      </c>
      <c r="R1778" s="190"/>
    </row>
    <row r="1779" spans="1:18" ht="13.35" customHeight="1" x14ac:dyDescent="0.2">
      <c r="A1779" s="36">
        <v>17</v>
      </c>
      <c r="B1779" s="587" t="s">
        <v>87</v>
      </c>
      <c r="C1779" s="587"/>
      <c r="D1779" s="587"/>
      <c r="E1779" s="587"/>
      <c r="F1779" s="38"/>
      <c r="G1779" s="172" t="str">
        <f>IF(F1779=0,"",(F1779/('Relatório PCP - Tabela 3'!P$367*'Relatório PCP - Tabela 3'!Q$367))*1000)</f>
        <v/>
      </c>
      <c r="H1779" s="173">
        <f>IF('Relatório PCP - Tabela 3'!F$6='PCP - Tabela 2'!E$11,'PCP - Tabela 1'!K1786,IF('Relatório PCP - Tabela 3'!F$6='PCP - Tabela 2'!I$11,'PCP - Tabela 1'!L1786,IF('Relatório PCP - Tabela 3'!F$6='PCP - Tabela 2'!M$11,'PCP - Tabela 1'!M1786,IF('Relatório PCP - Tabela 3'!F$6='PCP - Tabela 2'!Q$11,'PCP - Tabela 1'!N1786,""))))</f>
        <v>0</v>
      </c>
      <c r="I1779" s="38"/>
      <c r="J1779" s="602" t="str">
        <f>IF(I1779=0,"",(I1779/('Relatório PCP - Tabela 3'!P$369*'Relatório PCP - Tabela 3'!Q$369))*1000)</f>
        <v/>
      </c>
      <c r="K1779" s="602"/>
      <c r="L1779" s="173">
        <f>IF('Relatório PCP - Tabela 3'!F$6='PCP - Tabela 2'!E$11,'PCP - Tabela 1'!F1825,IF('Relatório PCP - Tabela 3'!F$6='PCP - Tabela 2'!I$11,'PCP - Tabela 1'!G1825,IF('Relatório PCP - Tabela 3'!F$6='PCP - Tabela 2'!M$11,'PCP - Tabela 1'!H1825,IF('Relatório PCP - Tabela 3'!F$6='PCP - Tabela 2'!Q$11,'PCP - Tabela 1'!I1825,""))))</f>
        <v>0</v>
      </c>
      <c r="M1779" s="189"/>
      <c r="N1779" s="189"/>
      <c r="O1779" s="189"/>
      <c r="P1779" s="189"/>
      <c r="Q1779" s="190">
        <f t="shared" si="104"/>
        <v>0</v>
      </c>
      <c r="R1779" s="190"/>
    </row>
    <row r="1780" spans="1:18" ht="13.35" customHeight="1" x14ac:dyDescent="0.2">
      <c r="A1780" s="36">
        <v>18</v>
      </c>
      <c r="B1780" s="499" t="s">
        <v>89</v>
      </c>
      <c r="C1780" s="499"/>
      <c r="D1780" s="499"/>
      <c r="E1780" s="499"/>
      <c r="F1780" s="38"/>
      <c r="G1780" s="172" t="str">
        <f>IF(F1780=0,"",(F1780/('Relatório PCP - Tabela 3'!P$367*'Relatório PCP - Tabela 3'!Q$367))*1000)</f>
        <v/>
      </c>
      <c r="H1780" s="173">
        <f>IF('Relatório PCP - Tabela 3'!F$6='PCP - Tabela 2'!E$11,'PCP - Tabela 1'!K1787,IF('Relatório PCP - Tabela 3'!F$6='PCP - Tabela 2'!I$11,'PCP - Tabela 1'!L1787,IF('Relatório PCP - Tabela 3'!F$6='PCP - Tabela 2'!M$11,'PCP - Tabela 1'!M1787,IF('Relatório PCP - Tabela 3'!F$6='PCP - Tabela 2'!Q$11,'PCP - Tabela 1'!N1787,""))))</f>
        <v>0</v>
      </c>
      <c r="I1780" s="38"/>
      <c r="J1780" s="602" t="str">
        <f>IF(I1780=0,"",(I1780/('Relatório PCP - Tabela 3'!P$369*'Relatório PCP - Tabela 3'!Q$369))*1000)</f>
        <v/>
      </c>
      <c r="K1780" s="602"/>
      <c r="L1780" s="173">
        <f>IF('Relatório PCP - Tabela 3'!F$6='PCP - Tabela 2'!E$11,'PCP - Tabela 1'!F1826,IF('Relatório PCP - Tabela 3'!F$6='PCP - Tabela 2'!I$11,'PCP - Tabela 1'!G1826,IF('Relatório PCP - Tabela 3'!F$6='PCP - Tabela 2'!M$11,'PCP - Tabela 1'!H1826,IF('Relatório PCP - Tabela 3'!F$6='PCP - Tabela 2'!Q$11,'PCP - Tabela 1'!I1826,""))))</f>
        <v>0</v>
      </c>
      <c r="M1780" s="166"/>
      <c r="N1780" s="166"/>
      <c r="O1780" s="166"/>
      <c r="P1780" s="166"/>
      <c r="Q1780" s="190">
        <f t="shared" si="104"/>
        <v>0</v>
      </c>
      <c r="R1780" s="192"/>
    </row>
    <row r="1781" spans="1:18" ht="13.35" customHeight="1" x14ac:dyDescent="0.2">
      <c r="A1781" s="36">
        <v>19</v>
      </c>
      <c r="B1781" s="587" t="s">
        <v>92</v>
      </c>
      <c r="C1781" s="587"/>
      <c r="D1781" s="587"/>
      <c r="E1781" s="587"/>
      <c r="F1781" s="38"/>
      <c r="G1781" s="172" t="str">
        <f>IF(F1781=0,"",(F1781/('Relatório PCP - Tabela 3'!P$367*'Relatório PCP - Tabela 3'!Q$367))*1000)</f>
        <v/>
      </c>
      <c r="H1781" s="173">
        <f>IF('Relatório PCP - Tabela 3'!F$6='PCP - Tabela 2'!E$11,'PCP - Tabela 1'!K1788,IF('Relatório PCP - Tabela 3'!F$6='PCP - Tabela 2'!I$11,'PCP - Tabela 1'!L1788,IF('Relatório PCP - Tabela 3'!F$6='PCP - Tabela 2'!M$11,'PCP - Tabela 1'!M1788,IF('Relatório PCP - Tabela 3'!F$6='PCP - Tabela 2'!Q$11,'PCP - Tabela 1'!N1788,""))))</f>
        <v>0</v>
      </c>
      <c r="I1781" s="38"/>
      <c r="J1781" s="602" t="str">
        <f>IF(I1781=0,"",(I1781/('Relatório PCP - Tabela 3'!P$369*'Relatório PCP - Tabela 3'!Q$369))*1000)</f>
        <v/>
      </c>
      <c r="K1781" s="602"/>
      <c r="L1781" s="173">
        <f>IF('Relatório PCP - Tabela 3'!F$6='PCP - Tabela 2'!E$11,'PCP - Tabela 1'!F1827,IF('Relatório PCP - Tabela 3'!F$6='PCP - Tabela 2'!I$11,'PCP - Tabela 1'!G1827,IF('Relatório PCP - Tabela 3'!F$6='PCP - Tabela 2'!M$11,'PCP - Tabela 1'!H1827,IF('Relatório PCP - Tabela 3'!F$6='PCP - Tabela 2'!Q$11,'PCP - Tabela 1'!I1827,""))))</f>
        <v>0</v>
      </c>
      <c r="M1781" s="189"/>
      <c r="N1781" s="189"/>
      <c r="O1781" s="189"/>
      <c r="P1781" s="189"/>
      <c r="Q1781" s="190">
        <f t="shared" si="104"/>
        <v>0</v>
      </c>
      <c r="R1781" s="190"/>
    </row>
    <row r="1782" spans="1:18" ht="13.35" customHeight="1" x14ac:dyDescent="0.2">
      <c r="A1782" s="44"/>
      <c r="B1782" s="499" t="s">
        <v>220</v>
      </c>
      <c r="C1782" s="499"/>
      <c r="D1782" s="499"/>
      <c r="E1782" s="499"/>
      <c r="F1782" s="178"/>
      <c r="G1782" s="193"/>
      <c r="H1782" s="180"/>
      <c r="I1782" s="178"/>
      <c r="J1782" s="609"/>
      <c r="K1782" s="609"/>
      <c r="L1782" s="180"/>
      <c r="M1782" s="189"/>
      <c r="N1782" s="189"/>
      <c r="O1782" s="189"/>
      <c r="P1782" s="189"/>
      <c r="Q1782" s="190"/>
      <c r="R1782" s="190"/>
    </row>
    <row r="1783" spans="1:18" ht="13.35" customHeight="1" x14ac:dyDescent="0.2">
      <c r="A1783" s="36">
        <v>20</v>
      </c>
      <c r="B1783" s="600" t="str">
        <f>B1745</f>
        <v/>
      </c>
      <c r="C1783" s="600"/>
      <c r="D1783" s="600"/>
      <c r="E1783" s="600"/>
      <c r="F1783" s="38"/>
      <c r="G1783" s="172" t="str">
        <f>IF(F1783=0,"",(F1783/('Relatório PCP - Tabela 3'!P$367*'Relatório PCP - Tabela 3'!Q$367))*1000)</f>
        <v/>
      </c>
      <c r="H1783" s="173">
        <f>IF('Relatório PCP - Tabela 3'!F$6='PCP - Tabela 2'!E$11,'PCP - Tabela 1'!K1790,IF('Relatório PCP - Tabela 3'!F$6='PCP - Tabela 2'!I$11,'PCP - Tabela 1'!L1790,IF('Relatório PCP - Tabela 3'!F$6='PCP - Tabela 2'!M$11,'PCP - Tabela 1'!M1790,IF('Relatório PCP - Tabela 3'!F$6='PCP - Tabela 2'!Q$11,'PCP - Tabela 1'!N1790,""))))</f>
        <v>0</v>
      </c>
      <c r="I1783" s="38"/>
      <c r="J1783" s="602" t="str">
        <f>IF(I1783=0,"",(I1783/('Relatório PCP - Tabela 3'!P$369*'Relatório PCP - Tabela 3'!Q$369))*1000)</f>
        <v/>
      </c>
      <c r="K1783" s="602"/>
      <c r="L1783" s="173">
        <f>IF('Relatório PCP - Tabela 3'!F$6='PCP - Tabela 2'!E$11,'PCP - Tabela 1'!F1829,IF('Relatório PCP - Tabela 3'!F$6='PCP - Tabela 2'!I$11,'PCP - Tabela 1'!G1829,IF('Relatório PCP - Tabela 3'!F$6='PCP - Tabela 2'!M$11,'PCP - Tabela 1'!H1829,IF('Relatório PCP - Tabela 3'!F$6='PCP - Tabela 2'!Q$11,'PCP - Tabela 1'!I1829,""))))</f>
        <v>0</v>
      </c>
      <c r="M1783" s="189"/>
      <c r="N1783" s="189"/>
      <c r="O1783" s="189"/>
      <c r="P1783" s="189"/>
      <c r="Q1783" s="190">
        <f t="shared" ref="Q1783:Q1788" si="105">F1783+I1783</f>
        <v>0</v>
      </c>
      <c r="R1783" s="190"/>
    </row>
    <row r="1784" spans="1:18" ht="13.35" customHeight="1" x14ac:dyDescent="0.2">
      <c r="A1784" s="36">
        <v>21</v>
      </c>
      <c r="B1784" s="564" t="str">
        <f>B1746</f>
        <v/>
      </c>
      <c r="C1784" s="564"/>
      <c r="D1784" s="564"/>
      <c r="E1784" s="564"/>
      <c r="F1784" s="38"/>
      <c r="G1784" s="172" t="str">
        <f>IF(F1784=0,"",(F1784/('Relatório PCP - Tabela 3'!P$367*'Relatório PCP - Tabela 3'!Q$367))*1000)</f>
        <v/>
      </c>
      <c r="H1784" s="173">
        <f>IF('Relatório PCP - Tabela 3'!F$6='PCP - Tabela 2'!E$11,'PCP - Tabela 1'!K1791,IF('Relatório PCP - Tabela 3'!F$6='PCP - Tabela 2'!I$11,'PCP - Tabela 1'!L1791,IF('Relatório PCP - Tabela 3'!F$6='PCP - Tabela 2'!M$11,'PCP - Tabela 1'!M1791,IF('Relatório PCP - Tabela 3'!F$6='PCP - Tabela 2'!Q$11,'PCP - Tabela 1'!N1791,""))))</f>
        <v>0</v>
      </c>
      <c r="I1784" s="38"/>
      <c r="J1784" s="602" t="str">
        <f>IF(I1784=0,"",(I1784/('Relatório PCP - Tabela 3'!P$369*'Relatório PCP - Tabela 3'!Q$369))*1000)</f>
        <v/>
      </c>
      <c r="K1784" s="602"/>
      <c r="L1784" s="173">
        <f>IF('Relatório PCP - Tabela 3'!F$6='PCP - Tabela 2'!E$11,'PCP - Tabela 1'!F1830,IF('Relatório PCP - Tabela 3'!F$6='PCP - Tabela 2'!I$11,'PCP - Tabela 1'!G1830,IF('Relatório PCP - Tabela 3'!F$6='PCP - Tabela 2'!M$11,'PCP - Tabela 1'!H1830,IF('Relatório PCP - Tabela 3'!F$6='PCP - Tabela 2'!Q$11,'PCP - Tabela 1'!I1830,""))))</f>
        <v>0</v>
      </c>
      <c r="M1784" s="189"/>
      <c r="N1784" s="189"/>
      <c r="O1784" s="189"/>
      <c r="P1784" s="189"/>
      <c r="Q1784" s="190">
        <f t="shared" si="105"/>
        <v>0</v>
      </c>
      <c r="R1784" s="190"/>
    </row>
    <row r="1785" spans="1:18" ht="13.35" customHeight="1" x14ac:dyDescent="0.2">
      <c r="A1785" s="36">
        <v>22</v>
      </c>
      <c r="B1785" s="600" t="str">
        <f>B1747</f>
        <v/>
      </c>
      <c r="C1785" s="600"/>
      <c r="D1785" s="600"/>
      <c r="E1785" s="600"/>
      <c r="F1785" s="38"/>
      <c r="G1785" s="172" t="str">
        <f>IF(F1785=0,"",(F1785/('Relatório PCP - Tabela 3'!P$367*'Relatório PCP - Tabela 3'!Q$367))*1000)</f>
        <v/>
      </c>
      <c r="H1785" s="173">
        <f>IF('Relatório PCP - Tabela 3'!F$6='PCP - Tabela 2'!E$11,'PCP - Tabela 1'!K1792,IF('Relatório PCP - Tabela 3'!F$6='PCP - Tabela 2'!I$11,'PCP - Tabela 1'!L1792,IF('Relatório PCP - Tabela 3'!F$6='PCP - Tabela 2'!M$11,'PCP - Tabela 1'!M1792,IF('Relatório PCP - Tabela 3'!F$6='PCP - Tabela 2'!Q$11,'PCP - Tabela 1'!N1792,""))))</f>
        <v>0</v>
      </c>
      <c r="I1785" s="38"/>
      <c r="J1785" s="602" t="str">
        <f>IF(I1785=0,"",(I1785/('Relatório PCP - Tabela 3'!P$369*'Relatório PCP - Tabela 3'!Q$369))*1000)</f>
        <v/>
      </c>
      <c r="K1785" s="602"/>
      <c r="L1785" s="173">
        <f>IF('Relatório PCP - Tabela 3'!F$6='PCP - Tabela 2'!E$11,'PCP - Tabela 1'!F1831,IF('Relatório PCP - Tabela 3'!F$6='PCP - Tabela 2'!I$11,'PCP - Tabela 1'!G1831,IF('Relatório PCP - Tabela 3'!F$6='PCP - Tabela 2'!M$11,'PCP - Tabela 1'!H1831,IF('Relatório PCP - Tabela 3'!F$6='PCP - Tabela 2'!Q$11,'PCP - Tabela 1'!I1831,""))))</f>
        <v>0</v>
      </c>
      <c r="M1785" s="4"/>
      <c r="N1785" s="4"/>
      <c r="O1785" s="4"/>
      <c r="P1785" s="4"/>
      <c r="Q1785" s="190">
        <f t="shared" si="105"/>
        <v>0</v>
      </c>
    </row>
    <row r="1786" spans="1:18" ht="13.35" customHeight="1" x14ac:dyDescent="0.2">
      <c r="A1786" s="36">
        <v>23</v>
      </c>
      <c r="B1786" s="600" t="str">
        <f>B1748</f>
        <v/>
      </c>
      <c r="C1786" s="600"/>
      <c r="D1786" s="600"/>
      <c r="E1786" s="600"/>
      <c r="F1786" s="38"/>
      <c r="G1786" s="172" t="str">
        <f>IF(F1786=0,"",(F1786/('Relatório PCP - Tabela 3'!P$367*'Relatório PCP - Tabela 3'!Q$367))*1000)</f>
        <v/>
      </c>
      <c r="H1786" s="173">
        <f>IF('Relatório PCP - Tabela 3'!F$6='PCP - Tabela 2'!E$11,'PCP - Tabela 1'!K1793,IF('Relatório PCP - Tabela 3'!F$6='PCP - Tabela 2'!I$11,'PCP - Tabela 1'!L1793,IF('Relatório PCP - Tabela 3'!F$6='PCP - Tabela 2'!M$11,'PCP - Tabela 1'!M1793,IF('Relatório PCP - Tabela 3'!F$6='PCP - Tabela 2'!Q$11,'PCP - Tabela 1'!N1793,""))))</f>
        <v>0</v>
      </c>
      <c r="I1786" s="38"/>
      <c r="J1786" s="602" t="str">
        <f>IF(I1786=0,"",(I1786/('Relatório PCP - Tabela 3'!P$369*'Relatório PCP - Tabela 3'!Q$369))*1000)</f>
        <v/>
      </c>
      <c r="K1786" s="602"/>
      <c r="L1786" s="173">
        <f>IF('Relatório PCP - Tabela 3'!F$6='PCP - Tabela 2'!E$11,'PCP - Tabela 1'!F1832,IF('Relatório PCP - Tabela 3'!F$6='PCP - Tabela 2'!I$11,'PCP - Tabela 1'!G1832,IF('Relatório PCP - Tabela 3'!F$6='PCP - Tabela 2'!M$11,'PCP - Tabela 1'!H1832,IF('Relatório PCP - Tabela 3'!F$6='PCP - Tabela 2'!Q$11,'PCP - Tabela 1'!I1832,""))))</f>
        <v>0</v>
      </c>
      <c r="M1786" s="4"/>
      <c r="N1786" s="4"/>
      <c r="O1786" s="4"/>
      <c r="P1786" s="4"/>
      <c r="Q1786" s="190">
        <f t="shared" si="105"/>
        <v>0</v>
      </c>
    </row>
    <row r="1787" spans="1:18" ht="13.35" customHeight="1" x14ac:dyDescent="0.2">
      <c r="A1787" s="36">
        <v>24</v>
      </c>
      <c r="B1787" s="564" t="str">
        <f>B1749</f>
        <v/>
      </c>
      <c r="C1787" s="564"/>
      <c r="D1787" s="564"/>
      <c r="E1787" s="564"/>
      <c r="F1787" s="38"/>
      <c r="G1787" s="172" t="str">
        <f>IF(F1787=0,"",(F1787/('Relatório PCP - Tabela 3'!P$367*'Relatório PCP - Tabela 3'!Q$367))*1000)</f>
        <v/>
      </c>
      <c r="H1787" s="173">
        <f>IF('Relatório PCP - Tabela 3'!F$6='PCP - Tabela 2'!E$11,'PCP - Tabela 1'!K1794,IF('Relatório PCP - Tabela 3'!F$6='PCP - Tabela 2'!I$11,'PCP - Tabela 1'!L1794,IF('Relatório PCP - Tabela 3'!F$6='PCP - Tabela 2'!M$11,'PCP - Tabela 1'!M1794,IF('Relatório PCP - Tabela 3'!F$6='PCP - Tabela 2'!Q$11,'PCP - Tabela 1'!N1794,""))))</f>
        <v>0</v>
      </c>
      <c r="I1787" s="38"/>
      <c r="J1787" s="602" t="str">
        <f>IF(I1787=0,"",(I1787/('Relatório PCP - Tabela 3'!P$369*'Relatório PCP - Tabela 3'!Q$369))*1000)</f>
        <v/>
      </c>
      <c r="K1787" s="602"/>
      <c r="L1787" s="173">
        <f>IF('Relatório PCP - Tabela 3'!F$6='PCP - Tabela 2'!E$11,'PCP - Tabela 1'!F1833,IF('Relatório PCP - Tabela 3'!F$6='PCP - Tabela 2'!I$11,'PCP - Tabela 1'!G1833,IF('Relatório PCP - Tabela 3'!F$6='PCP - Tabela 2'!M$11,'PCP - Tabela 1'!H1833,IF('Relatório PCP - Tabela 3'!F$6='PCP - Tabela 2'!Q$11,'PCP - Tabela 1'!I1833,""))))</f>
        <v>0</v>
      </c>
      <c r="M1787" s="4"/>
      <c r="N1787" s="4"/>
      <c r="O1787" s="4"/>
      <c r="P1787" s="4"/>
      <c r="Q1787" s="190">
        <f t="shared" si="105"/>
        <v>0</v>
      </c>
    </row>
    <row r="1788" spans="1:18" ht="6" customHeight="1" x14ac:dyDescent="0.2">
      <c r="A1788" s="32"/>
      <c r="B1788" s="35"/>
      <c r="C1788" s="35"/>
      <c r="D1788" s="35"/>
      <c r="E1788" s="35"/>
      <c r="J1788" s="195" t="str">
        <f>IF(I1788=0,"",(I1788/('Relatório PCP - Tabela 3'!P$369*'Relatório PCP - Tabela 3'!Q$369))*1000)</f>
        <v/>
      </c>
      <c r="K1788" s="13"/>
      <c r="O1788" s="13"/>
      <c r="P1788" s="13"/>
      <c r="Q1788" s="190">
        <f t="shared" si="105"/>
        <v>0</v>
      </c>
    </row>
    <row r="1789" spans="1:18" ht="22.5" customHeight="1" x14ac:dyDescent="0.25">
      <c r="A1789" s="497" t="s">
        <v>19</v>
      </c>
      <c r="B1789" s="497"/>
      <c r="C1789" s="497"/>
      <c r="D1789" s="497"/>
      <c r="E1789" s="505" t="str">
        <f>E1751</f>
        <v>3R Petroleum</v>
      </c>
      <c r="F1789" s="505"/>
      <c r="G1789" s="505"/>
      <c r="H1789" s="505"/>
      <c r="I1789" s="505"/>
      <c r="K1789" s="486" t="s">
        <v>21</v>
      </c>
      <c r="L1789" s="486"/>
      <c r="M1789" s="486"/>
      <c r="N1789" s="486"/>
      <c r="O1789" s="486"/>
      <c r="P1789" s="158"/>
    </row>
    <row r="1790" spans="1:18" ht="4.5" customHeight="1" x14ac:dyDescent="0.2">
      <c r="I1790" s="22"/>
      <c r="K1790" s="22"/>
      <c r="L1790" s="22"/>
      <c r="M1790" s="22"/>
      <c r="N1790" s="22"/>
      <c r="O1790" s="22"/>
      <c r="P1790" s="22"/>
    </row>
    <row r="1791" spans="1:18" ht="16.5" customHeight="1" x14ac:dyDescent="0.2">
      <c r="A1791" s="487" t="s">
        <v>95</v>
      </c>
      <c r="B1791" s="511">
        <f>B1753</f>
        <v>5</v>
      </c>
      <c r="C1791" s="13"/>
      <c r="D1791" s="483" t="s">
        <v>250</v>
      </c>
      <c r="E1791" s="483"/>
      <c r="F1791" s="483"/>
      <c r="G1791" s="483"/>
      <c r="H1791" s="483"/>
      <c r="I1791" s="483"/>
      <c r="K1791" s="586" t="s">
        <v>222</v>
      </c>
      <c r="L1791" s="586"/>
      <c r="M1791" s="586"/>
      <c r="N1791" s="586"/>
      <c r="O1791" s="586"/>
      <c r="P1791" s="159"/>
    </row>
    <row r="1792" spans="1:18" ht="14.25" customHeight="1" x14ac:dyDescent="0.2">
      <c r="A1792" s="487"/>
      <c r="B1792" s="511"/>
      <c r="C1792" s="13"/>
      <c r="D1792" s="483" t="s">
        <v>7</v>
      </c>
      <c r="E1792" s="483"/>
      <c r="F1792" s="483"/>
      <c r="G1792" s="483" t="s">
        <v>8</v>
      </c>
      <c r="H1792" s="483"/>
      <c r="I1792" s="483"/>
    </row>
    <row r="1793" spans="1:18" ht="14.25" customHeight="1" x14ac:dyDescent="0.25">
      <c r="A1793" s="477" t="s">
        <v>4</v>
      </c>
      <c r="B1793" s="477"/>
      <c r="C1793" s="23"/>
      <c r="D1793" s="14" t="s">
        <v>9</v>
      </c>
      <c r="E1793" s="14" t="s">
        <v>10</v>
      </c>
      <c r="F1793" s="14" t="s">
        <v>11</v>
      </c>
      <c r="G1793" s="14" t="s">
        <v>9</v>
      </c>
      <c r="H1793" s="14" t="s">
        <v>10</v>
      </c>
      <c r="I1793" s="14" t="s">
        <v>11</v>
      </c>
      <c r="K1793" s="593" t="s">
        <v>223</v>
      </c>
      <c r="L1793" s="593"/>
      <c r="M1793" s="593"/>
      <c r="N1793" s="593"/>
      <c r="O1793" s="593"/>
      <c r="P1793" s="22"/>
    </row>
    <row r="1794" spans="1:18" ht="13.5" customHeight="1" x14ac:dyDescent="0.2">
      <c r="A1794" s="551">
        <f>A1756</f>
        <v>44986</v>
      </c>
      <c r="B1794" s="551"/>
      <c r="C1794" s="23"/>
      <c r="D1794" s="72">
        <f t="shared" ref="D1794:I1794" si="106">D1756</f>
        <v>2</v>
      </c>
      <c r="E1794" s="72">
        <f t="shared" si="106"/>
        <v>8</v>
      </c>
      <c r="F1794" s="73">
        <f t="shared" si="106"/>
        <v>2022</v>
      </c>
      <c r="G1794" s="72">
        <f t="shared" si="106"/>
        <v>31</v>
      </c>
      <c r="H1794" s="72">
        <f t="shared" si="106"/>
        <v>12</v>
      </c>
      <c r="I1794" s="73">
        <f t="shared" si="106"/>
        <v>2022</v>
      </c>
      <c r="K1794" s="594" t="s">
        <v>25</v>
      </c>
      <c r="L1794" s="594"/>
      <c r="M1794" s="594"/>
      <c r="N1794" s="594"/>
      <c r="O1794" s="594"/>
      <c r="P1794" s="22"/>
      <c r="Q1794" s="14" t="s">
        <v>569</v>
      </c>
    </row>
    <row r="1795" spans="1:18" ht="6" customHeight="1" x14ac:dyDescent="0.2"/>
    <row r="1796" spans="1:18" ht="16.5" customHeight="1" x14ac:dyDescent="0.2">
      <c r="A1796" s="586" t="s">
        <v>522</v>
      </c>
      <c r="B1796" s="586"/>
      <c r="C1796" s="586"/>
      <c r="D1796" s="586"/>
      <c r="E1796" s="586"/>
      <c r="F1796" s="586"/>
      <c r="G1796" s="586"/>
      <c r="H1796" s="586"/>
      <c r="I1796" s="586"/>
      <c r="J1796" s="586"/>
      <c r="K1796" s="586"/>
      <c r="L1796" s="586"/>
      <c r="M1796" s="52"/>
      <c r="N1796" s="52"/>
      <c r="O1796" s="52"/>
      <c r="P1796" s="52"/>
      <c r="Q1796" s="52"/>
    </row>
    <row r="1797" spans="1:18" ht="13.7" customHeight="1" x14ac:dyDescent="0.2">
      <c r="A1797" s="603" t="s">
        <v>31</v>
      </c>
      <c r="B1797" s="502" t="s">
        <v>98</v>
      </c>
      <c r="C1797" s="502"/>
      <c r="D1797" s="502"/>
      <c r="E1797" s="502"/>
      <c r="F1797" s="604" t="str">
        <f>'Relatório PCP - Tabela 3'!A371</f>
        <v/>
      </c>
      <c r="G1797" s="604"/>
      <c r="H1797" s="604"/>
      <c r="I1797" s="604" t="str">
        <f>'Relatório PCP - Tabela 3'!A373</f>
        <v/>
      </c>
      <c r="J1797" s="604"/>
      <c r="K1797" s="604"/>
      <c r="L1797" s="604"/>
      <c r="M1797" s="52"/>
      <c r="N1797" s="52"/>
      <c r="O1797" s="52"/>
      <c r="P1797" s="52"/>
      <c r="Q1797" s="52"/>
    </row>
    <row r="1798" spans="1:18" ht="12.75" customHeight="1" x14ac:dyDescent="0.2">
      <c r="A1798" s="603"/>
      <c r="B1798" s="502"/>
      <c r="C1798" s="502"/>
      <c r="D1798" s="502"/>
      <c r="E1798" s="502"/>
      <c r="F1798" s="182" t="s">
        <v>40</v>
      </c>
      <c r="G1798" s="167" t="s">
        <v>40</v>
      </c>
      <c r="H1798" s="183" t="s">
        <v>523</v>
      </c>
      <c r="I1798" s="182" t="s">
        <v>40</v>
      </c>
      <c r="J1798" s="608" t="s">
        <v>40</v>
      </c>
      <c r="K1798" s="608"/>
      <c r="L1798" s="183" t="s">
        <v>523</v>
      </c>
      <c r="M1798" s="52"/>
      <c r="N1798" s="52"/>
      <c r="O1798" s="52"/>
      <c r="P1798" s="52"/>
      <c r="Q1798" s="52"/>
    </row>
    <row r="1799" spans="1:18" ht="12.75" customHeight="1" x14ac:dyDescent="0.25">
      <c r="A1799" s="603"/>
      <c r="B1799" s="502"/>
      <c r="C1799" s="502"/>
      <c r="D1799" s="502"/>
      <c r="E1799" s="502"/>
      <c r="F1799" s="184" t="s">
        <v>480</v>
      </c>
      <c r="G1799" s="168" t="s">
        <v>499</v>
      </c>
      <c r="H1799" s="185" t="s">
        <v>524</v>
      </c>
      <c r="I1799" s="184" t="s">
        <v>480</v>
      </c>
      <c r="J1799" s="606" t="s">
        <v>499</v>
      </c>
      <c r="K1799" s="606"/>
      <c r="L1799" s="185" t="s">
        <v>524</v>
      </c>
      <c r="M1799" s="52"/>
      <c r="N1799" s="52"/>
      <c r="O1799" s="52"/>
      <c r="P1799" s="52"/>
      <c r="Q1799" s="52"/>
    </row>
    <row r="1800" spans="1:18" ht="13.5" customHeight="1" x14ac:dyDescent="0.25">
      <c r="A1800" s="603"/>
      <c r="B1800" s="502"/>
      <c r="C1800" s="502"/>
      <c r="D1800" s="502"/>
      <c r="E1800" s="502"/>
      <c r="F1800" s="186" t="s">
        <v>481</v>
      </c>
      <c r="G1800" s="187" t="s">
        <v>504</v>
      </c>
      <c r="H1800" s="188" t="s">
        <v>504</v>
      </c>
      <c r="I1800" s="186" t="s">
        <v>481</v>
      </c>
      <c r="J1800" s="607" t="s">
        <v>504</v>
      </c>
      <c r="K1800" s="607"/>
      <c r="L1800" s="188" t="s">
        <v>504</v>
      </c>
      <c r="M1800" s="52"/>
      <c r="N1800" s="52"/>
      <c r="O1800" s="52"/>
      <c r="P1800" s="52"/>
      <c r="Q1800" s="52"/>
    </row>
    <row r="1801" spans="1:18" ht="13.35" customHeight="1" x14ac:dyDescent="0.2">
      <c r="A1801" s="36">
        <v>1</v>
      </c>
      <c r="B1801" s="587" t="s">
        <v>55</v>
      </c>
      <c r="C1801" s="587"/>
      <c r="D1801" s="587"/>
      <c r="E1801" s="587"/>
      <c r="F1801" s="38"/>
      <c r="G1801" s="172" t="str">
        <f>IF(F1801=0,"",(F1801/('Relatório PCP - Tabela 3'!P$371*'Relatório PCP - Tabela 3'!Q$371))*1000)</f>
        <v/>
      </c>
      <c r="H1801" s="173">
        <f>IF('Relatório PCP - Tabela 3'!F$6='PCP - Tabela 2'!E$11,'PCP - Tabela 1'!K1809,IF('Relatório PCP - Tabela 3'!F$6='PCP - Tabela 2'!I$11,'PCP - Tabela 1'!L1809,IF('Relatório PCP - Tabela 3'!F$6='PCP - Tabela 2'!M$11,'PCP - Tabela 1'!M1809,IF('Relatório PCP - Tabela 3'!F$6='PCP - Tabela 2'!Q$11,'PCP - Tabela 1'!N1809,""))))</f>
        <v>0</v>
      </c>
      <c r="I1801" s="38"/>
      <c r="J1801" s="602" t="str">
        <f>IF(I1801=0,"",(I1801/('Relatório PCP - Tabela 3'!P$373*'Relatório PCP - Tabela 3'!Q$373))*1000)</f>
        <v/>
      </c>
      <c r="K1801" s="602"/>
      <c r="L1801" s="173">
        <f>IF('Relatório PCP - Tabela 3'!F$6='PCP - Tabela 2'!E$11,'PCP - Tabela 1'!F1848,IF('Relatório PCP - Tabela 3'!F$6='PCP - Tabela 2'!I$11,'PCP - Tabela 1'!G1848,IF('Relatório PCP - Tabela 3'!F$6='PCP - Tabela 2'!M$11,'PCP - Tabela 1'!H1848,IF('Relatório PCP - Tabela 3'!F$6='PCP - Tabela 2'!Q$11,'PCP - Tabela 1'!I1848,""))))</f>
        <v>0</v>
      </c>
      <c r="M1801" s="189"/>
      <c r="N1801" s="189"/>
      <c r="O1801" s="189"/>
      <c r="P1801" s="189"/>
      <c r="Q1801" s="190">
        <f t="shared" ref="Q1801:Q1819" si="107">F1801+I1801</f>
        <v>0</v>
      </c>
      <c r="R1801" s="190"/>
    </row>
    <row r="1802" spans="1:18" ht="13.35" customHeight="1" x14ac:dyDescent="0.2">
      <c r="A1802" s="36">
        <v>2</v>
      </c>
      <c r="B1802" s="587" t="s">
        <v>57</v>
      </c>
      <c r="C1802" s="587"/>
      <c r="D1802" s="587"/>
      <c r="E1802" s="587"/>
      <c r="F1802" s="38"/>
      <c r="G1802" s="172" t="str">
        <f>IF(F1802=0,"",(F1802/('Relatório PCP - Tabela 3'!P$371*'Relatório PCP - Tabela 3'!Q$371))*1000)</f>
        <v/>
      </c>
      <c r="H1802" s="173">
        <f>IF('Relatório PCP - Tabela 3'!F$6='PCP - Tabela 2'!E$11,'PCP - Tabela 1'!K1810,IF('Relatório PCP - Tabela 3'!F$6='PCP - Tabela 2'!I$11,'PCP - Tabela 1'!L1810,IF('Relatório PCP - Tabela 3'!F$6='PCP - Tabela 2'!M$11,'PCP - Tabela 1'!M1810,IF('Relatório PCP - Tabela 3'!F$6='PCP - Tabela 2'!Q$11,'PCP - Tabela 1'!N1810,""))))</f>
        <v>0</v>
      </c>
      <c r="I1802" s="38"/>
      <c r="J1802" s="602" t="str">
        <f>IF(I1802=0,"",(I1802/('Relatório PCP - Tabela 3'!P$373*'Relatório PCP - Tabela 3'!Q$373))*1000)</f>
        <v/>
      </c>
      <c r="K1802" s="602"/>
      <c r="L1802" s="173">
        <f>IF('Relatório PCP - Tabela 3'!F$6='PCP - Tabela 2'!E$11,'PCP - Tabela 1'!F1849,IF('Relatório PCP - Tabela 3'!F$6='PCP - Tabela 2'!I$11,'PCP - Tabela 1'!G1849,IF('Relatório PCP - Tabela 3'!F$6='PCP - Tabela 2'!M$11,'PCP - Tabela 1'!H1849,IF('Relatório PCP - Tabela 3'!F$6='PCP - Tabela 2'!Q$11,'PCP - Tabela 1'!I1849,""))))</f>
        <v>0</v>
      </c>
      <c r="M1802" s="189"/>
      <c r="N1802" s="189"/>
      <c r="O1802" s="189"/>
      <c r="P1802" s="189"/>
      <c r="Q1802" s="190">
        <f t="shared" si="107"/>
        <v>0</v>
      </c>
      <c r="R1802" s="190"/>
    </row>
    <row r="1803" spans="1:18" ht="13.35" customHeight="1" x14ac:dyDescent="0.2">
      <c r="A1803" s="36">
        <v>3</v>
      </c>
      <c r="B1803" s="587" t="s">
        <v>59</v>
      </c>
      <c r="C1803" s="587"/>
      <c r="D1803" s="587"/>
      <c r="E1803" s="587"/>
      <c r="F1803" s="38"/>
      <c r="G1803" s="172" t="str">
        <f>IF(F1803=0,"",(F1803/('Relatório PCP - Tabela 3'!P$371*'Relatório PCP - Tabela 3'!Q$371))*1000)</f>
        <v/>
      </c>
      <c r="H1803" s="173">
        <f>IF('Relatório PCP - Tabela 3'!F$6='PCP - Tabela 2'!E$11,'PCP - Tabela 1'!K1811,IF('Relatório PCP - Tabela 3'!F$6='PCP - Tabela 2'!I$11,'PCP - Tabela 1'!L1811,IF('Relatório PCP - Tabela 3'!F$6='PCP - Tabela 2'!M$11,'PCP - Tabela 1'!M1811,IF('Relatório PCP - Tabela 3'!F$6='PCP - Tabela 2'!Q$11,'PCP - Tabela 1'!N1811,""))))</f>
        <v>0</v>
      </c>
      <c r="I1803" s="38"/>
      <c r="J1803" s="602" t="str">
        <f>IF(I1803=0,"",(I1803/('Relatório PCP - Tabela 3'!P$373*'Relatório PCP - Tabela 3'!Q$373))*1000)</f>
        <v/>
      </c>
      <c r="K1803" s="602"/>
      <c r="L1803" s="173">
        <f>IF('Relatório PCP - Tabela 3'!F$6='PCP - Tabela 2'!E$11,'PCP - Tabela 1'!F1850,IF('Relatório PCP - Tabela 3'!F$6='PCP - Tabela 2'!I$11,'PCP - Tabela 1'!G1850,IF('Relatório PCP - Tabela 3'!F$6='PCP - Tabela 2'!M$11,'PCP - Tabela 1'!H1850,IF('Relatório PCP - Tabela 3'!F$6='PCP - Tabela 2'!Q$11,'PCP - Tabela 1'!I1850,""))))</f>
        <v>0</v>
      </c>
      <c r="M1803" s="189"/>
      <c r="N1803" s="189"/>
      <c r="O1803" s="189"/>
      <c r="P1803" s="189"/>
      <c r="Q1803" s="190">
        <f t="shared" si="107"/>
        <v>0</v>
      </c>
      <c r="R1803" s="190"/>
    </row>
    <row r="1804" spans="1:18" ht="13.35" customHeight="1" x14ac:dyDescent="0.2">
      <c r="A1804" s="36">
        <v>4</v>
      </c>
      <c r="B1804" s="587" t="s">
        <v>61</v>
      </c>
      <c r="C1804" s="587"/>
      <c r="D1804" s="587"/>
      <c r="E1804" s="587"/>
      <c r="F1804" s="38"/>
      <c r="G1804" s="172" t="str">
        <f>IF(F1804=0,"",(F1804/('Relatório PCP - Tabela 3'!P$371*'Relatório PCP - Tabela 3'!Q$371))*1000)</f>
        <v/>
      </c>
      <c r="H1804" s="173">
        <f>IF('Relatório PCP - Tabela 3'!F$6='PCP - Tabela 2'!E$11,'PCP - Tabela 1'!K1812,IF('Relatório PCP - Tabela 3'!F$6='PCP - Tabela 2'!I$11,'PCP - Tabela 1'!L1812,IF('Relatório PCP - Tabela 3'!F$6='PCP - Tabela 2'!M$11,'PCP - Tabela 1'!M1812,IF('Relatório PCP - Tabela 3'!F$6='PCP - Tabela 2'!Q$11,'PCP - Tabela 1'!N1812,""))))</f>
        <v>0</v>
      </c>
      <c r="I1804" s="38"/>
      <c r="J1804" s="602" t="str">
        <f>IF(I1804=0,"",(I1804/('Relatório PCP - Tabela 3'!P$373*'Relatório PCP - Tabela 3'!Q$373))*1000)</f>
        <v/>
      </c>
      <c r="K1804" s="602"/>
      <c r="L1804" s="173">
        <f>IF('Relatório PCP - Tabela 3'!F$6='PCP - Tabela 2'!E$11,'PCP - Tabela 1'!F1851,IF('Relatório PCP - Tabela 3'!F$6='PCP - Tabela 2'!I$11,'PCP - Tabela 1'!G1851,IF('Relatório PCP - Tabela 3'!F$6='PCP - Tabela 2'!M$11,'PCP - Tabela 1'!H1851,IF('Relatório PCP - Tabela 3'!F$6='PCP - Tabela 2'!Q$11,'PCP - Tabela 1'!I1851,""))))</f>
        <v>0</v>
      </c>
      <c r="M1804" s="189"/>
      <c r="N1804" s="189"/>
      <c r="O1804" s="189"/>
      <c r="P1804" s="189"/>
      <c r="Q1804" s="190">
        <f t="shared" si="107"/>
        <v>0</v>
      </c>
      <c r="R1804" s="190"/>
    </row>
    <row r="1805" spans="1:18" ht="13.35" customHeight="1" x14ac:dyDescent="0.2">
      <c r="A1805" s="36">
        <v>5</v>
      </c>
      <c r="B1805" s="587" t="s">
        <v>63</v>
      </c>
      <c r="C1805" s="587"/>
      <c r="D1805" s="587"/>
      <c r="E1805" s="587"/>
      <c r="F1805" s="38"/>
      <c r="G1805" s="172" t="str">
        <f>IF(F1805=0,"",(F1805/('Relatório PCP - Tabela 3'!P$371*'Relatório PCP - Tabela 3'!Q$371))*1000)</f>
        <v/>
      </c>
      <c r="H1805" s="173">
        <f>IF('Relatório PCP - Tabela 3'!F$6='PCP - Tabela 2'!E$11,'PCP - Tabela 1'!K1813,IF('Relatório PCP - Tabela 3'!F$6='PCP - Tabela 2'!I$11,'PCP - Tabela 1'!L1813,IF('Relatório PCP - Tabela 3'!F$6='PCP - Tabela 2'!M$11,'PCP - Tabela 1'!M1813,IF('Relatório PCP - Tabela 3'!F$6='PCP - Tabela 2'!Q$11,'PCP - Tabela 1'!N1813,""))))</f>
        <v>0</v>
      </c>
      <c r="I1805" s="38"/>
      <c r="J1805" s="602" t="str">
        <f>IF(I1805=0,"",(I1805/('Relatório PCP - Tabela 3'!P$373*'Relatório PCP - Tabela 3'!Q$373))*1000)</f>
        <v/>
      </c>
      <c r="K1805" s="602"/>
      <c r="L1805" s="173">
        <f>IF('Relatório PCP - Tabela 3'!F$6='PCP - Tabela 2'!E$11,'PCP - Tabela 1'!F1852,IF('Relatório PCP - Tabela 3'!F$6='PCP - Tabela 2'!I$11,'PCP - Tabela 1'!G1852,IF('Relatório PCP - Tabela 3'!F$6='PCP - Tabela 2'!M$11,'PCP - Tabela 1'!H1852,IF('Relatório PCP - Tabela 3'!F$6='PCP - Tabela 2'!Q$11,'PCP - Tabela 1'!I1852,""))))</f>
        <v>0</v>
      </c>
      <c r="M1805" s="189"/>
      <c r="N1805" s="189"/>
      <c r="O1805" s="189"/>
      <c r="P1805" s="189"/>
      <c r="Q1805" s="190">
        <f t="shared" si="107"/>
        <v>0</v>
      </c>
      <c r="R1805" s="190"/>
    </row>
    <row r="1806" spans="1:18" ht="13.35" customHeight="1" x14ac:dyDescent="0.2">
      <c r="A1806" s="36">
        <v>6</v>
      </c>
      <c r="B1806" s="587" t="s">
        <v>65</v>
      </c>
      <c r="C1806" s="587"/>
      <c r="D1806" s="587"/>
      <c r="E1806" s="587"/>
      <c r="F1806" s="38"/>
      <c r="G1806" s="172" t="str">
        <f>IF(F1806=0,"",(F1806/('Relatório PCP - Tabela 3'!P$371*'Relatório PCP - Tabela 3'!Q$371))*1000)</f>
        <v/>
      </c>
      <c r="H1806" s="173">
        <f>IF('Relatório PCP - Tabela 3'!F$6='PCP - Tabela 2'!E$11,'PCP - Tabela 1'!K1814,IF('Relatório PCP - Tabela 3'!F$6='PCP - Tabela 2'!I$11,'PCP - Tabela 1'!L1814,IF('Relatório PCP - Tabela 3'!F$6='PCP - Tabela 2'!M$11,'PCP - Tabela 1'!M1814,IF('Relatório PCP - Tabela 3'!F$6='PCP - Tabela 2'!Q$11,'PCP - Tabela 1'!N1814,""))))</f>
        <v>0</v>
      </c>
      <c r="I1806" s="38"/>
      <c r="J1806" s="602" t="str">
        <f>IF(I1806=0,"",(I1806/('Relatório PCP - Tabela 3'!P$373*'Relatório PCP - Tabela 3'!Q$373))*1000)</f>
        <v/>
      </c>
      <c r="K1806" s="602"/>
      <c r="L1806" s="173">
        <f>IF('Relatório PCP - Tabela 3'!F$6='PCP - Tabela 2'!E$11,'PCP - Tabela 1'!F1853,IF('Relatório PCP - Tabela 3'!F$6='PCP - Tabela 2'!I$11,'PCP - Tabela 1'!G1853,IF('Relatório PCP - Tabela 3'!F$6='PCP - Tabela 2'!M$11,'PCP - Tabela 1'!H1853,IF('Relatório PCP - Tabela 3'!F$6='PCP - Tabela 2'!Q$11,'PCP - Tabela 1'!I1853,""))))</f>
        <v>0</v>
      </c>
      <c r="M1806" s="189"/>
      <c r="N1806" s="189"/>
      <c r="O1806" s="189"/>
      <c r="P1806" s="189"/>
      <c r="Q1806" s="190">
        <f t="shared" si="107"/>
        <v>0</v>
      </c>
      <c r="R1806" s="190"/>
    </row>
    <row r="1807" spans="1:18" ht="13.35" customHeight="1" x14ac:dyDescent="0.2">
      <c r="A1807" s="36">
        <v>7</v>
      </c>
      <c r="B1807" s="587" t="s">
        <v>67</v>
      </c>
      <c r="C1807" s="587"/>
      <c r="D1807" s="587"/>
      <c r="E1807" s="587"/>
      <c r="F1807" s="38"/>
      <c r="G1807" s="172" t="str">
        <f>IF(F1807=0,"",(F1807/('Relatório PCP - Tabela 3'!P$371*'Relatório PCP - Tabela 3'!Q$371))*1000)</f>
        <v/>
      </c>
      <c r="H1807" s="173">
        <f>IF('Relatório PCP - Tabela 3'!F$6='PCP - Tabela 2'!E$11,'PCP - Tabela 1'!K1815,IF('Relatório PCP - Tabela 3'!F$6='PCP - Tabela 2'!I$11,'PCP - Tabela 1'!L1815,IF('Relatório PCP - Tabela 3'!F$6='PCP - Tabela 2'!M$11,'PCP - Tabela 1'!M1815,IF('Relatório PCP - Tabela 3'!F$6='PCP - Tabela 2'!Q$11,'PCP - Tabela 1'!N1815,""))))</f>
        <v>0</v>
      </c>
      <c r="I1807" s="38"/>
      <c r="J1807" s="602" t="str">
        <f>IF(I1807=0,"",(I1807/('Relatório PCP - Tabela 3'!P$373*'Relatório PCP - Tabela 3'!Q$373))*1000)</f>
        <v/>
      </c>
      <c r="K1807" s="602"/>
      <c r="L1807" s="173">
        <f>IF('Relatório PCP - Tabela 3'!F$6='PCP - Tabela 2'!E$11,'PCP - Tabela 1'!F1854,IF('Relatório PCP - Tabela 3'!F$6='PCP - Tabela 2'!I$11,'PCP - Tabela 1'!G1854,IF('Relatório PCP - Tabela 3'!F$6='PCP - Tabela 2'!M$11,'PCP - Tabela 1'!H1854,IF('Relatório PCP - Tabela 3'!F$6='PCP - Tabela 2'!Q$11,'PCP - Tabela 1'!I1854,""))))</f>
        <v>0</v>
      </c>
      <c r="M1807" s="189"/>
      <c r="N1807" s="189"/>
      <c r="O1807" s="189"/>
      <c r="P1807" s="189"/>
      <c r="Q1807" s="190">
        <f t="shared" si="107"/>
        <v>0</v>
      </c>
      <c r="R1807" s="190"/>
    </row>
    <row r="1808" spans="1:18" ht="13.35" customHeight="1" x14ac:dyDescent="0.2">
      <c r="A1808" s="36">
        <v>8</v>
      </c>
      <c r="B1808" s="587" t="s">
        <v>69</v>
      </c>
      <c r="C1808" s="587"/>
      <c r="D1808" s="587"/>
      <c r="E1808" s="587"/>
      <c r="F1808" s="38"/>
      <c r="G1808" s="172" t="str">
        <f>IF(F1808=0,"",(F1808/('Relatório PCP - Tabela 3'!P$371*'Relatório PCP - Tabela 3'!Q$371))*1000)</f>
        <v/>
      </c>
      <c r="H1808" s="173">
        <f>IF('Relatório PCP - Tabela 3'!F$6='PCP - Tabela 2'!E$11,'PCP - Tabela 1'!K1816,IF('Relatório PCP - Tabela 3'!F$6='PCP - Tabela 2'!I$11,'PCP - Tabela 1'!L1816,IF('Relatório PCP - Tabela 3'!F$6='PCP - Tabela 2'!M$11,'PCP - Tabela 1'!M1816,IF('Relatório PCP - Tabela 3'!F$6='PCP - Tabela 2'!Q$11,'PCP - Tabela 1'!N1816,""))))</f>
        <v>0</v>
      </c>
      <c r="I1808" s="38"/>
      <c r="J1808" s="602" t="str">
        <f>IF(I1808=0,"",(I1808/('Relatório PCP - Tabela 3'!P$373*'Relatório PCP - Tabela 3'!Q$373))*1000)</f>
        <v/>
      </c>
      <c r="K1808" s="602"/>
      <c r="L1808" s="173">
        <f>IF('Relatório PCP - Tabela 3'!F$6='PCP - Tabela 2'!E$11,'PCP - Tabela 1'!F1855,IF('Relatório PCP - Tabela 3'!F$6='PCP - Tabela 2'!I$11,'PCP - Tabela 1'!G1855,IF('Relatório PCP - Tabela 3'!F$6='PCP - Tabela 2'!M$11,'PCP - Tabela 1'!H1855,IF('Relatório PCP - Tabela 3'!F$6='PCP - Tabela 2'!Q$11,'PCP - Tabela 1'!I1855,""))))</f>
        <v>0</v>
      </c>
      <c r="M1808" s="189"/>
      <c r="N1808" s="189"/>
      <c r="O1808" s="189"/>
      <c r="P1808" s="189"/>
      <c r="Q1808" s="190">
        <f t="shared" si="107"/>
        <v>0</v>
      </c>
      <c r="R1808" s="190"/>
    </row>
    <row r="1809" spans="1:18" ht="13.35" customHeight="1" x14ac:dyDescent="0.2">
      <c r="A1809" s="36">
        <v>9</v>
      </c>
      <c r="B1809" s="587" t="s">
        <v>71</v>
      </c>
      <c r="C1809" s="587"/>
      <c r="D1809" s="587"/>
      <c r="E1809" s="587"/>
      <c r="F1809" s="38"/>
      <c r="G1809" s="172" t="str">
        <f>IF(F1809=0,"",(F1809/('Relatório PCP - Tabela 3'!P$371*'Relatório PCP - Tabela 3'!Q$371))*1000)</f>
        <v/>
      </c>
      <c r="H1809" s="173">
        <f>IF('Relatório PCP - Tabela 3'!F$6='PCP - Tabela 2'!E$11,'PCP - Tabela 1'!K1817,IF('Relatório PCP - Tabela 3'!F$6='PCP - Tabela 2'!I$11,'PCP - Tabela 1'!L1817,IF('Relatório PCP - Tabela 3'!F$6='PCP - Tabela 2'!M$11,'PCP - Tabela 1'!M1817,IF('Relatório PCP - Tabela 3'!F$6='PCP - Tabela 2'!Q$11,'PCP - Tabela 1'!N1817,""))))</f>
        <v>0</v>
      </c>
      <c r="I1809" s="38"/>
      <c r="J1809" s="602" t="str">
        <f>IF(I1809=0,"",(I1809/('Relatório PCP - Tabela 3'!P$373*'Relatório PCP - Tabela 3'!Q$373))*1000)</f>
        <v/>
      </c>
      <c r="K1809" s="602"/>
      <c r="L1809" s="173">
        <f>IF('Relatório PCP - Tabela 3'!F$6='PCP - Tabela 2'!E$11,'PCP - Tabela 1'!F1856,IF('Relatório PCP - Tabela 3'!F$6='PCP - Tabela 2'!I$11,'PCP - Tabela 1'!G1856,IF('Relatório PCP - Tabela 3'!F$6='PCP - Tabela 2'!M$11,'PCP - Tabela 1'!H1856,IF('Relatório PCP - Tabela 3'!F$6='PCP - Tabela 2'!Q$11,'PCP - Tabela 1'!I1856,""))))</f>
        <v>0</v>
      </c>
      <c r="M1809" s="189"/>
      <c r="N1809" s="189"/>
      <c r="O1809" s="189"/>
      <c r="P1809" s="189"/>
      <c r="Q1809" s="190">
        <f t="shared" si="107"/>
        <v>0</v>
      </c>
      <c r="R1809" s="190"/>
    </row>
    <row r="1810" spans="1:18" ht="13.35" customHeight="1" x14ac:dyDescent="0.2">
      <c r="A1810" s="36">
        <v>10</v>
      </c>
      <c r="B1810" s="587" t="s">
        <v>73</v>
      </c>
      <c r="C1810" s="587"/>
      <c r="D1810" s="587"/>
      <c r="E1810" s="587"/>
      <c r="F1810" s="38"/>
      <c r="G1810" s="172" t="str">
        <f>IF(F1810=0,"",(F1810/('Relatório PCP - Tabela 3'!P$371*'Relatório PCP - Tabela 3'!Q$371))*1000)</f>
        <v/>
      </c>
      <c r="H1810" s="173">
        <f>IF('Relatório PCP - Tabela 3'!F$6='PCP - Tabela 2'!E$11,'PCP - Tabela 1'!K1818,IF('Relatório PCP - Tabela 3'!F$6='PCP - Tabela 2'!I$11,'PCP - Tabela 1'!L1818,IF('Relatório PCP - Tabela 3'!F$6='PCP - Tabela 2'!M$11,'PCP - Tabela 1'!M1818,IF('Relatório PCP - Tabela 3'!F$6='PCP - Tabela 2'!Q$11,'PCP - Tabela 1'!N1818,""))))</f>
        <v>0</v>
      </c>
      <c r="I1810" s="38"/>
      <c r="J1810" s="602" t="str">
        <f>IF(I1810=0,"",(I1810/('Relatório PCP - Tabela 3'!P$373*'Relatório PCP - Tabela 3'!Q$373))*1000)</f>
        <v/>
      </c>
      <c r="K1810" s="602"/>
      <c r="L1810" s="173">
        <f>IF('Relatório PCP - Tabela 3'!F$6='PCP - Tabela 2'!E$11,'PCP - Tabela 1'!F1857,IF('Relatório PCP - Tabela 3'!F$6='PCP - Tabela 2'!I$11,'PCP - Tabela 1'!G1857,IF('Relatório PCP - Tabela 3'!F$6='PCP - Tabela 2'!M$11,'PCP - Tabela 1'!H1857,IF('Relatório PCP - Tabela 3'!F$6='PCP - Tabela 2'!Q$11,'PCP - Tabela 1'!I1857,""))))</f>
        <v>0</v>
      </c>
      <c r="M1810" s="189"/>
      <c r="N1810" s="189"/>
      <c r="O1810" s="189"/>
      <c r="P1810" s="189"/>
      <c r="Q1810" s="190">
        <f t="shared" si="107"/>
        <v>0</v>
      </c>
      <c r="R1810" s="190"/>
    </row>
    <row r="1811" spans="1:18" ht="13.35" customHeight="1" x14ac:dyDescent="0.2">
      <c r="A1811" s="36">
        <v>11</v>
      </c>
      <c r="B1811" s="587" t="s">
        <v>75</v>
      </c>
      <c r="C1811" s="587"/>
      <c r="D1811" s="587"/>
      <c r="E1811" s="587"/>
      <c r="F1811" s="38"/>
      <c r="G1811" s="172" t="str">
        <f>IF(F1811=0,"",(F1811/('Relatório PCP - Tabela 3'!P$371*'Relatório PCP - Tabela 3'!Q$371))*1000)</f>
        <v/>
      </c>
      <c r="H1811" s="173">
        <f>IF('Relatório PCP - Tabela 3'!F$6='PCP - Tabela 2'!E$11,'PCP - Tabela 1'!K1819,IF('Relatório PCP - Tabela 3'!F$6='PCP - Tabela 2'!I$11,'PCP - Tabela 1'!L1819,IF('Relatório PCP - Tabela 3'!F$6='PCP - Tabela 2'!M$11,'PCP - Tabela 1'!M1819,IF('Relatório PCP - Tabela 3'!F$6='PCP - Tabela 2'!Q$11,'PCP - Tabela 1'!N1819,""))))</f>
        <v>0</v>
      </c>
      <c r="I1811" s="38"/>
      <c r="J1811" s="602" t="str">
        <f>IF(I1811=0,"",(I1811/('Relatório PCP - Tabela 3'!P$373*'Relatório PCP - Tabela 3'!Q$373))*1000)</f>
        <v/>
      </c>
      <c r="K1811" s="602"/>
      <c r="L1811" s="173">
        <f>IF('Relatório PCP - Tabela 3'!F$6='PCP - Tabela 2'!E$11,'PCP - Tabela 1'!F1858,IF('Relatório PCP - Tabela 3'!F$6='PCP - Tabela 2'!I$11,'PCP - Tabela 1'!G1858,IF('Relatório PCP - Tabela 3'!F$6='PCP - Tabela 2'!M$11,'PCP - Tabela 1'!H1858,IF('Relatório PCP - Tabela 3'!F$6='PCP - Tabela 2'!Q$11,'PCP - Tabela 1'!I1858,""))))</f>
        <v>0</v>
      </c>
      <c r="M1811" s="189"/>
      <c r="N1811" s="189"/>
      <c r="O1811" s="189"/>
      <c r="P1811" s="189"/>
      <c r="Q1811" s="190">
        <f t="shared" si="107"/>
        <v>0</v>
      </c>
      <c r="R1811" s="190"/>
    </row>
    <row r="1812" spans="1:18" ht="13.35" customHeight="1" x14ac:dyDescent="0.2">
      <c r="A1812" s="36">
        <v>12</v>
      </c>
      <c r="B1812" s="587" t="s">
        <v>77</v>
      </c>
      <c r="C1812" s="587"/>
      <c r="D1812" s="587"/>
      <c r="E1812" s="587"/>
      <c r="F1812" s="38"/>
      <c r="G1812" s="172" t="str">
        <f>IF(F1812=0,"",(F1812/('Relatório PCP - Tabela 3'!P$371*'Relatório PCP - Tabela 3'!Q$371))*1000)</f>
        <v/>
      </c>
      <c r="H1812" s="173">
        <f>IF('Relatório PCP - Tabela 3'!F$6='PCP - Tabela 2'!E$11,'PCP - Tabela 1'!K1820,IF('Relatório PCP - Tabela 3'!F$6='PCP - Tabela 2'!I$11,'PCP - Tabela 1'!L1820,IF('Relatório PCP - Tabela 3'!F$6='PCP - Tabela 2'!M$11,'PCP - Tabela 1'!M1820,IF('Relatório PCP - Tabela 3'!F$6='PCP - Tabela 2'!Q$11,'PCP - Tabela 1'!N1820,""))))</f>
        <v>0</v>
      </c>
      <c r="I1812" s="38"/>
      <c r="J1812" s="602" t="str">
        <f>IF(I1812=0,"",(I1812/('Relatório PCP - Tabela 3'!P$373*'Relatório PCP - Tabela 3'!Q$373))*1000)</f>
        <v/>
      </c>
      <c r="K1812" s="602"/>
      <c r="L1812" s="173">
        <f>IF('Relatório PCP - Tabela 3'!F$6='PCP - Tabela 2'!E$11,'PCP - Tabela 1'!F1859,IF('Relatório PCP - Tabela 3'!F$6='PCP - Tabela 2'!I$11,'PCP - Tabela 1'!G1859,IF('Relatório PCP - Tabela 3'!F$6='PCP - Tabela 2'!M$11,'PCP - Tabela 1'!H1859,IF('Relatório PCP - Tabela 3'!F$6='PCP - Tabela 2'!Q$11,'PCP - Tabela 1'!I1859,""))))</f>
        <v>0</v>
      </c>
      <c r="M1812" s="189"/>
      <c r="N1812" s="189"/>
      <c r="O1812" s="189"/>
      <c r="P1812" s="189"/>
      <c r="Q1812" s="190">
        <f t="shared" si="107"/>
        <v>0</v>
      </c>
      <c r="R1812" s="190"/>
    </row>
    <row r="1813" spans="1:18" ht="13.35" customHeight="1" x14ac:dyDescent="0.2">
      <c r="A1813" s="36">
        <v>13</v>
      </c>
      <c r="B1813" s="587" t="s">
        <v>79</v>
      </c>
      <c r="C1813" s="587"/>
      <c r="D1813" s="587"/>
      <c r="E1813" s="587"/>
      <c r="F1813" s="38"/>
      <c r="G1813" s="172" t="str">
        <f>IF(F1813=0,"",(F1813/('Relatório PCP - Tabela 3'!P$371*'Relatório PCP - Tabela 3'!Q$371))*1000)</f>
        <v/>
      </c>
      <c r="H1813" s="173">
        <f>IF('Relatório PCP - Tabela 3'!F$6='PCP - Tabela 2'!E$11,'PCP - Tabela 1'!K1821,IF('Relatório PCP - Tabela 3'!F$6='PCP - Tabela 2'!I$11,'PCP - Tabela 1'!L1821,IF('Relatório PCP - Tabela 3'!F$6='PCP - Tabela 2'!M$11,'PCP - Tabela 1'!M1821,IF('Relatório PCP - Tabela 3'!F$6='PCP - Tabela 2'!Q$11,'PCP - Tabela 1'!N1821,""))))</f>
        <v>0</v>
      </c>
      <c r="I1813" s="38"/>
      <c r="J1813" s="602" t="str">
        <f>IF(I1813=0,"",(I1813/('Relatório PCP - Tabela 3'!P$373*'Relatório PCP - Tabela 3'!Q$373))*1000)</f>
        <v/>
      </c>
      <c r="K1813" s="602"/>
      <c r="L1813" s="173">
        <f>IF('Relatório PCP - Tabela 3'!F$6='PCP - Tabela 2'!E$11,'PCP - Tabela 1'!F1860,IF('Relatório PCP - Tabela 3'!F$6='PCP - Tabela 2'!I$11,'PCP - Tabela 1'!G1860,IF('Relatório PCP - Tabela 3'!F$6='PCP - Tabela 2'!M$11,'PCP - Tabela 1'!H1860,IF('Relatório PCP - Tabela 3'!F$6='PCP - Tabela 2'!Q$11,'PCP - Tabela 1'!I1860,""))))</f>
        <v>0</v>
      </c>
      <c r="M1813" s="189"/>
      <c r="N1813" s="189"/>
      <c r="O1813" s="189"/>
      <c r="P1813" s="189"/>
      <c r="Q1813" s="190">
        <f t="shared" si="107"/>
        <v>0</v>
      </c>
      <c r="R1813" s="190"/>
    </row>
    <row r="1814" spans="1:18" ht="13.35" customHeight="1" x14ac:dyDescent="0.2">
      <c r="A1814" s="36">
        <v>14</v>
      </c>
      <c r="B1814" s="587" t="s">
        <v>81</v>
      </c>
      <c r="C1814" s="587"/>
      <c r="D1814" s="587"/>
      <c r="E1814" s="587"/>
      <c r="F1814" s="38"/>
      <c r="G1814" s="172" t="str">
        <f>IF(F1814=0,"",(F1814/('Relatório PCP - Tabela 3'!P$371*'Relatório PCP - Tabela 3'!Q$371))*1000)</f>
        <v/>
      </c>
      <c r="H1814" s="173">
        <f>IF('Relatório PCP - Tabela 3'!F$6='PCP - Tabela 2'!E$11,'PCP - Tabela 1'!K1822,IF('Relatório PCP - Tabela 3'!F$6='PCP - Tabela 2'!I$11,'PCP - Tabela 1'!L1822,IF('Relatório PCP - Tabela 3'!F$6='PCP - Tabela 2'!M$11,'PCP - Tabela 1'!M1822,IF('Relatório PCP - Tabela 3'!F$6='PCP - Tabela 2'!Q$11,'PCP - Tabela 1'!N1822,""))))</f>
        <v>0</v>
      </c>
      <c r="I1814" s="38"/>
      <c r="J1814" s="602" t="str">
        <f>IF(I1814=0,"",(I1814/('Relatório PCP - Tabela 3'!P$373*'Relatório PCP - Tabela 3'!Q$373))*1000)</f>
        <v/>
      </c>
      <c r="K1814" s="602"/>
      <c r="L1814" s="173">
        <f>IF('Relatório PCP - Tabela 3'!F$6='PCP - Tabela 2'!E$11,'PCP - Tabela 1'!F1861,IF('Relatório PCP - Tabela 3'!F$6='PCP - Tabela 2'!I$11,'PCP - Tabela 1'!G1861,IF('Relatório PCP - Tabela 3'!F$6='PCP - Tabela 2'!M$11,'PCP - Tabela 1'!H1861,IF('Relatório PCP - Tabela 3'!F$6='PCP - Tabela 2'!Q$11,'PCP - Tabela 1'!I1861,""))))</f>
        <v>0</v>
      </c>
      <c r="M1814" s="189"/>
      <c r="N1814" s="189"/>
      <c r="O1814" s="189"/>
      <c r="P1814" s="189"/>
      <c r="Q1814" s="190">
        <f t="shared" si="107"/>
        <v>0</v>
      </c>
      <c r="R1814" s="190"/>
    </row>
    <row r="1815" spans="1:18" ht="13.35" customHeight="1" x14ac:dyDescent="0.2">
      <c r="A1815" s="36">
        <v>15</v>
      </c>
      <c r="B1815" s="587" t="s">
        <v>83</v>
      </c>
      <c r="C1815" s="587"/>
      <c r="D1815" s="587"/>
      <c r="E1815" s="587"/>
      <c r="F1815" s="38"/>
      <c r="G1815" s="172" t="str">
        <f>IF(F1815=0,"",(F1815/('Relatório PCP - Tabela 3'!P$371*'Relatório PCP - Tabela 3'!Q$371))*1000)</f>
        <v/>
      </c>
      <c r="H1815" s="173">
        <f>IF('Relatório PCP - Tabela 3'!F$6='PCP - Tabela 2'!E$11,'PCP - Tabela 1'!K1823,IF('Relatório PCP - Tabela 3'!F$6='PCP - Tabela 2'!I$11,'PCP - Tabela 1'!L1823,IF('Relatório PCP - Tabela 3'!F$6='PCP - Tabela 2'!M$11,'PCP - Tabela 1'!M1823,IF('Relatório PCP - Tabela 3'!F$6='PCP - Tabela 2'!Q$11,'PCP - Tabela 1'!N1823,""))))</f>
        <v>0</v>
      </c>
      <c r="I1815" s="38"/>
      <c r="J1815" s="602" t="str">
        <f>IF(I1815=0,"",(I1815/('Relatório PCP - Tabela 3'!P$373*'Relatório PCP - Tabela 3'!Q$373))*1000)</f>
        <v/>
      </c>
      <c r="K1815" s="602"/>
      <c r="L1815" s="173">
        <f>IF('Relatório PCP - Tabela 3'!F$6='PCP - Tabela 2'!E$11,'PCP - Tabela 1'!F1862,IF('Relatório PCP - Tabela 3'!F$6='PCP - Tabela 2'!I$11,'PCP - Tabela 1'!G1862,IF('Relatório PCP - Tabela 3'!F$6='PCP - Tabela 2'!M$11,'PCP - Tabela 1'!H1862,IF('Relatório PCP - Tabela 3'!F$6='PCP - Tabela 2'!Q$11,'PCP - Tabela 1'!I1862,""))))</f>
        <v>0</v>
      </c>
      <c r="M1815" s="189"/>
      <c r="N1815" s="189"/>
      <c r="O1815" s="189"/>
      <c r="P1815" s="189"/>
      <c r="Q1815" s="190">
        <f t="shared" si="107"/>
        <v>0</v>
      </c>
      <c r="R1815" s="190"/>
    </row>
    <row r="1816" spans="1:18" ht="13.35" customHeight="1" x14ac:dyDescent="0.2">
      <c r="A1816" s="36">
        <v>16</v>
      </c>
      <c r="B1816" s="587" t="s">
        <v>85</v>
      </c>
      <c r="C1816" s="587"/>
      <c r="D1816" s="587"/>
      <c r="E1816" s="587"/>
      <c r="F1816" s="38"/>
      <c r="G1816" s="172" t="str">
        <f>IF(F1816=0,"",(F1816/('Relatório PCP - Tabela 3'!P$371*'Relatório PCP - Tabela 3'!Q$371))*1000)</f>
        <v/>
      </c>
      <c r="H1816" s="173">
        <f>IF('Relatório PCP - Tabela 3'!F$6='PCP - Tabela 2'!E$11,'PCP - Tabela 1'!K1824,IF('Relatório PCP - Tabela 3'!F$6='PCP - Tabela 2'!I$11,'PCP - Tabela 1'!L1824,IF('Relatório PCP - Tabela 3'!F$6='PCP - Tabela 2'!M$11,'PCP - Tabela 1'!M1824,IF('Relatório PCP - Tabela 3'!F$6='PCP - Tabela 2'!Q$11,'PCP - Tabela 1'!N1824,""))))</f>
        <v>0</v>
      </c>
      <c r="I1816" s="38"/>
      <c r="J1816" s="602" t="str">
        <f>IF(I1816=0,"",(I1816/('Relatório PCP - Tabela 3'!P$373*'Relatório PCP - Tabela 3'!Q$373))*1000)</f>
        <v/>
      </c>
      <c r="K1816" s="602"/>
      <c r="L1816" s="173">
        <f>IF('Relatório PCP - Tabela 3'!F$6='PCP - Tabela 2'!E$11,'PCP - Tabela 1'!F1863,IF('Relatório PCP - Tabela 3'!F$6='PCP - Tabela 2'!I$11,'PCP - Tabela 1'!G1863,IF('Relatório PCP - Tabela 3'!F$6='PCP - Tabela 2'!M$11,'PCP - Tabela 1'!H1863,IF('Relatório PCP - Tabela 3'!F$6='PCP - Tabela 2'!Q$11,'PCP - Tabela 1'!I1863,""))))</f>
        <v>0</v>
      </c>
      <c r="M1816" s="189"/>
      <c r="N1816" s="189"/>
      <c r="O1816" s="189"/>
      <c r="P1816" s="189"/>
      <c r="Q1816" s="190">
        <f t="shared" si="107"/>
        <v>0</v>
      </c>
      <c r="R1816" s="190"/>
    </row>
    <row r="1817" spans="1:18" ht="13.35" customHeight="1" x14ac:dyDescent="0.2">
      <c r="A1817" s="36">
        <v>17</v>
      </c>
      <c r="B1817" s="587" t="s">
        <v>87</v>
      </c>
      <c r="C1817" s="587"/>
      <c r="D1817" s="587"/>
      <c r="E1817" s="587"/>
      <c r="F1817" s="38"/>
      <c r="G1817" s="172" t="str">
        <f>IF(F1817=0,"",(F1817/('Relatório PCP - Tabela 3'!P$371*'Relatório PCP - Tabela 3'!Q$371))*1000)</f>
        <v/>
      </c>
      <c r="H1817" s="173">
        <f>IF('Relatório PCP - Tabela 3'!F$6='PCP - Tabela 2'!E$11,'PCP - Tabela 1'!K1825,IF('Relatório PCP - Tabela 3'!F$6='PCP - Tabela 2'!I$11,'PCP - Tabela 1'!L1825,IF('Relatório PCP - Tabela 3'!F$6='PCP - Tabela 2'!M$11,'PCP - Tabela 1'!M1825,IF('Relatório PCP - Tabela 3'!F$6='PCP - Tabela 2'!Q$11,'PCP - Tabela 1'!N1825,""))))</f>
        <v>0</v>
      </c>
      <c r="I1817" s="38"/>
      <c r="J1817" s="602" t="str">
        <f>IF(I1817=0,"",(I1817/('Relatório PCP - Tabela 3'!P$373*'Relatório PCP - Tabela 3'!Q$373))*1000)</f>
        <v/>
      </c>
      <c r="K1817" s="602"/>
      <c r="L1817" s="173">
        <f>IF('Relatório PCP - Tabela 3'!F$6='PCP - Tabela 2'!E$11,'PCP - Tabela 1'!F1864,IF('Relatório PCP - Tabela 3'!F$6='PCP - Tabela 2'!I$11,'PCP - Tabela 1'!G1864,IF('Relatório PCP - Tabela 3'!F$6='PCP - Tabela 2'!M$11,'PCP - Tabela 1'!H1864,IF('Relatório PCP - Tabela 3'!F$6='PCP - Tabela 2'!Q$11,'PCP - Tabela 1'!I1864,""))))</f>
        <v>0</v>
      </c>
      <c r="M1817" s="189"/>
      <c r="N1817" s="189"/>
      <c r="O1817" s="189"/>
      <c r="P1817" s="189"/>
      <c r="Q1817" s="190">
        <f t="shared" si="107"/>
        <v>0</v>
      </c>
      <c r="R1817" s="190"/>
    </row>
    <row r="1818" spans="1:18" ht="13.35" customHeight="1" x14ac:dyDescent="0.2">
      <c r="A1818" s="36">
        <v>18</v>
      </c>
      <c r="B1818" s="499" t="s">
        <v>89</v>
      </c>
      <c r="C1818" s="499"/>
      <c r="D1818" s="499"/>
      <c r="E1818" s="499"/>
      <c r="F1818" s="38"/>
      <c r="G1818" s="172" t="str">
        <f>IF(F1818=0,"",(F1818/('Relatório PCP - Tabela 3'!P$371*'Relatório PCP - Tabela 3'!Q$371))*1000)</f>
        <v/>
      </c>
      <c r="H1818" s="173">
        <f>IF('Relatório PCP - Tabela 3'!F$6='PCP - Tabela 2'!E$11,'PCP - Tabela 1'!K1826,IF('Relatório PCP - Tabela 3'!F$6='PCP - Tabela 2'!I$11,'PCP - Tabela 1'!L1826,IF('Relatório PCP - Tabela 3'!F$6='PCP - Tabela 2'!M$11,'PCP - Tabela 1'!M1826,IF('Relatório PCP - Tabela 3'!F$6='PCP - Tabela 2'!Q$11,'PCP - Tabela 1'!N1826,""))))</f>
        <v>0</v>
      </c>
      <c r="I1818" s="38"/>
      <c r="J1818" s="602" t="str">
        <f>IF(I1818=0,"",(I1818/('Relatório PCP - Tabela 3'!P$373*'Relatório PCP - Tabela 3'!Q$373))*1000)</f>
        <v/>
      </c>
      <c r="K1818" s="602"/>
      <c r="L1818" s="173">
        <f>IF('Relatório PCP - Tabela 3'!F$6='PCP - Tabela 2'!E$11,'PCP - Tabela 1'!F1865,IF('Relatório PCP - Tabela 3'!F$6='PCP - Tabela 2'!I$11,'PCP - Tabela 1'!G1865,IF('Relatório PCP - Tabela 3'!F$6='PCP - Tabela 2'!M$11,'PCP - Tabela 1'!H1865,IF('Relatório PCP - Tabela 3'!F$6='PCP - Tabela 2'!Q$11,'PCP - Tabela 1'!I1865,""))))</f>
        <v>0</v>
      </c>
      <c r="M1818" s="166"/>
      <c r="N1818" s="166"/>
      <c r="O1818" s="166"/>
      <c r="P1818" s="166"/>
      <c r="Q1818" s="190">
        <f t="shared" si="107"/>
        <v>0</v>
      </c>
      <c r="R1818" s="192"/>
    </row>
    <row r="1819" spans="1:18" ht="13.35" customHeight="1" x14ac:dyDescent="0.2">
      <c r="A1819" s="36">
        <v>19</v>
      </c>
      <c r="B1819" s="587" t="s">
        <v>92</v>
      </c>
      <c r="C1819" s="587"/>
      <c r="D1819" s="587"/>
      <c r="E1819" s="587"/>
      <c r="F1819" s="38"/>
      <c r="G1819" s="172" t="str">
        <f>IF(F1819=0,"",(F1819/('Relatório PCP - Tabela 3'!P$371*'Relatório PCP - Tabela 3'!Q$371))*1000)</f>
        <v/>
      </c>
      <c r="H1819" s="173">
        <f>IF('Relatório PCP - Tabela 3'!F$6='PCP - Tabela 2'!E$11,'PCP - Tabela 1'!K1827,IF('Relatório PCP - Tabela 3'!F$6='PCP - Tabela 2'!I$11,'PCP - Tabela 1'!L1827,IF('Relatório PCP - Tabela 3'!F$6='PCP - Tabela 2'!M$11,'PCP - Tabela 1'!M1827,IF('Relatório PCP - Tabela 3'!F$6='PCP - Tabela 2'!Q$11,'PCP - Tabela 1'!N1827,""))))</f>
        <v>0</v>
      </c>
      <c r="I1819" s="38"/>
      <c r="J1819" s="602" t="str">
        <f>IF(I1819=0,"",(I1819/('Relatório PCP - Tabela 3'!P$373*'Relatório PCP - Tabela 3'!Q$373))*1000)</f>
        <v/>
      </c>
      <c r="K1819" s="602"/>
      <c r="L1819" s="173">
        <f>IF('Relatório PCP - Tabela 3'!F$6='PCP - Tabela 2'!E$11,'PCP - Tabela 1'!F1866,IF('Relatório PCP - Tabela 3'!F$6='PCP - Tabela 2'!I$11,'PCP - Tabela 1'!G1866,IF('Relatório PCP - Tabela 3'!F$6='PCP - Tabela 2'!M$11,'PCP - Tabela 1'!H1866,IF('Relatório PCP - Tabela 3'!F$6='PCP - Tabela 2'!Q$11,'PCP - Tabela 1'!I1866,""))))</f>
        <v>0</v>
      </c>
      <c r="M1819" s="189"/>
      <c r="N1819" s="189"/>
      <c r="O1819" s="189"/>
      <c r="P1819" s="189"/>
      <c r="Q1819" s="190">
        <f t="shared" si="107"/>
        <v>0</v>
      </c>
      <c r="R1819" s="190"/>
    </row>
    <row r="1820" spans="1:18" ht="13.35" customHeight="1" x14ac:dyDescent="0.2">
      <c r="A1820" s="44"/>
      <c r="B1820" s="499" t="s">
        <v>220</v>
      </c>
      <c r="C1820" s="499"/>
      <c r="D1820" s="499"/>
      <c r="E1820" s="499"/>
      <c r="F1820" s="178"/>
      <c r="G1820" s="193"/>
      <c r="H1820" s="180"/>
      <c r="I1820" s="178"/>
      <c r="J1820" s="609"/>
      <c r="K1820" s="609"/>
      <c r="L1820" s="180"/>
      <c r="M1820" s="189"/>
      <c r="N1820" s="189"/>
      <c r="O1820" s="189"/>
      <c r="P1820" s="189"/>
      <c r="Q1820" s="190"/>
      <c r="R1820" s="190"/>
    </row>
    <row r="1821" spans="1:18" ht="13.35" customHeight="1" x14ac:dyDescent="0.2">
      <c r="A1821" s="36">
        <v>20</v>
      </c>
      <c r="B1821" s="600" t="str">
        <f>B1783</f>
        <v/>
      </c>
      <c r="C1821" s="600"/>
      <c r="D1821" s="600"/>
      <c r="E1821" s="600"/>
      <c r="F1821" s="38"/>
      <c r="G1821" s="172" t="str">
        <f>IF(F1821=0,"",(F1821/('Relatório PCP - Tabela 3'!P$371*'Relatório PCP - Tabela 3'!Q$371))*1000)</f>
        <v/>
      </c>
      <c r="H1821" s="173">
        <f>IF('Relatório PCP - Tabela 3'!F$6='PCP - Tabela 2'!E$11,'PCP - Tabela 1'!K1829,IF('Relatório PCP - Tabela 3'!F$6='PCP - Tabela 2'!I$11,'PCP - Tabela 1'!L1829,IF('Relatório PCP - Tabela 3'!F$6='PCP - Tabela 2'!M$11,'PCP - Tabela 1'!M1829,IF('Relatório PCP - Tabela 3'!F$6='PCP - Tabela 2'!Q$11,'PCP - Tabela 1'!N1829,""))))</f>
        <v>0</v>
      </c>
      <c r="I1821" s="38"/>
      <c r="J1821" s="602" t="str">
        <f>IF(I1821=0,"",(I1821/('Relatório PCP - Tabela 3'!P$373*'Relatório PCP - Tabela 3'!Q$373))*1000)</f>
        <v/>
      </c>
      <c r="K1821" s="602"/>
      <c r="L1821" s="173">
        <f>IF('Relatório PCP - Tabela 3'!F$6='PCP - Tabela 2'!E$11,'PCP - Tabela 1'!F1868,IF('Relatório PCP - Tabela 3'!F$6='PCP - Tabela 2'!I$11,'PCP - Tabela 1'!G1868,IF('Relatório PCP - Tabela 3'!F$6='PCP - Tabela 2'!M$11,'PCP - Tabela 1'!H1868,IF('Relatório PCP - Tabela 3'!F$6='PCP - Tabela 2'!Q$11,'PCP - Tabela 1'!I1868,""))))</f>
        <v>0</v>
      </c>
      <c r="M1821" s="189"/>
      <c r="N1821" s="189"/>
      <c r="O1821" s="189"/>
      <c r="P1821" s="189"/>
      <c r="Q1821" s="190">
        <f>F1821+I1821</f>
        <v>0</v>
      </c>
      <c r="R1821" s="190"/>
    </row>
    <row r="1822" spans="1:18" ht="13.35" customHeight="1" x14ac:dyDescent="0.2">
      <c r="A1822" s="36">
        <v>21</v>
      </c>
      <c r="B1822" s="564" t="str">
        <f>B1784</f>
        <v/>
      </c>
      <c r="C1822" s="564"/>
      <c r="D1822" s="564"/>
      <c r="E1822" s="564"/>
      <c r="F1822" s="38"/>
      <c r="G1822" s="172" t="str">
        <f>IF(F1822=0,"",(F1822/('Relatório PCP - Tabela 3'!P$371*'Relatório PCP - Tabela 3'!Q$371))*1000)</f>
        <v/>
      </c>
      <c r="H1822" s="173">
        <f>IF('Relatório PCP - Tabela 3'!F$6='PCP - Tabela 2'!E$11,'PCP - Tabela 1'!K1830,IF('Relatório PCP - Tabela 3'!F$6='PCP - Tabela 2'!I$11,'PCP - Tabela 1'!L1830,IF('Relatório PCP - Tabela 3'!F$6='PCP - Tabela 2'!M$11,'PCP - Tabela 1'!M1830,IF('Relatório PCP - Tabela 3'!F$6='PCP - Tabela 2'!Q$11,'PCP - Tabela 1'!N1830,""))))</f>
        <v>0</v>
      </c>
      <c r="I1822" s="38"/>
      <c r="J1822" s="602" t="str">
        <f>IF(I1822=0,"",(I1822/('Relatório PCP - Tabela 3'!P$373*'Relatório PCP - Tabela 3'!Q$373))*1000)</f>
        <v/>
      </c>
      <c r="K1822" s="602"/>
      <c r="L1822" s="173">
        <f>IF('Relatório PCP - Tabela 3'!F$6='PCP - Tabela 2'!E$11,'PCP - Tabela 1'!F1869,IF('Relatório PCP - Tabela 3'!F$6='PCP - Tabela 2'!I$11,'PCP - Tabela 1'!G1869,IF('Relatório PCP - Tabela 3'!F$6='PCP - Tabela 2'!M$11,'PCP - Tabela 1'!H1869,IF('Relatório PCP - Tabela 3'!F$6='PCP - Tabela 2'!Q$11,'PCP - Tabela 1'!I1869,""))))</f>
        <v>0</v>
      </c>
      <c r="M1822" s="189"/>
      <c r="N1822" s="189"/>
      <c r="O1822" s="189"/>
      <c r="P1822" s="189"/>
      <c r="Q1822" s="190">
        <f>F1822+I1822</f>
        <v>0</v>
      </c>
      <c r="R1822" s="190"/>
    </row>
    <row r="1823" spans="1:18" ht="13.35" customHeight="1" x14ac:dyDescent="0.2">
      <c r="A1823" s="36">
        <v>22</v>
      </c>
      <c r="B1823" s="600" t="str">
        <f>B1785</f>
        <v/>
      </c>
      <c r="C1823" s="600"/>
      <c r="D1823" s="600"/>
      <c r="E1823" s="600"/>
      <c r="F1823" s="38"/>
      <c r="G1823" s="172" t="str">
        <f>IF(F1823=0,"",(F1823/('Relatório PCP - Tabela 3'!P$371*'Relatório PCP - Tabela 3'!Q$371))*1000)</f>
        <v/>
      </c>
      <c r="H1823" s="173">
        <f>IF('Relatório PCP - Tabela 3'!F$6='PCP - Tabela 2'!E$11,'PCP - Tabela 1'!K1831,IF('Relatório PCP - Tabela 3'!F$6='PCP - Tabela 2'!I$11,'PCP - Tabela 1'!L1831,IF('Relatório PCP - Tabela 3'!F$6='PCP - Tabela 2'!M$11,'PCP - Tabela 1'!M1831,IF('Relatório PCP - Tabela 3'!F$6='PCP - Tabela 2'!Q$11,'PCP - Tabela 1'!N1831,""))))</f>
        <v>0</v>
      </c>
      <c r="I1823" s="38"/>
      <c r="J1823" s="602" t="str">
        <f>IF(I1823=0,"",(I1823/('Relatório PCP - Tabela 3'!P$373*'Relatório PCP - Tabela 3'!Q$373))*1000)</f>
        <v/>
      </c>
      <c r="K1823" s="602"/>
      <c r="L1823" s="173">
        <f>IF('Relatório PCP - Tabela 3'!F$6='PCP - Tabela 2'!E$11,'PCP - Tabela 1'!F1870,IF('Relatório PCP - Tabela 3'!F$6='PCP - Tabela 2'!I$11,'PCP - Tabela 1'!G1870,IF('Relatório PCP - Tabela 3'!F$6='PCP - Tabela 2'!M$11,'PCP - Tabela 1'!H1870,IF('Relatório PCP - Tabela 3'!F$6='PCP - Tabela 2'!Q$11,'PCP - Tabela 1'!I1870,""))))</f>
        <v>0</v>
      </c>
      <c r="M1823" s="4"/>
      <c r="N1823" s="4"/>
      <c r="O1823" s="4"/>
      <c r="P1823" s="4"/>
      <c r="Q1823" s="190">
        <f>F1823+I1823</f>
        <v>0</v>
      </c>
    </row>
    <row r="1824" spans="1:18" ht="13.35" customHeight="1" x14ac:dyDescent="0.2">
      <c r="A1824" s="36">
        <v>23</v>
      </c>
      <c r="B1824" s="600" t="str">
        <f>B1786</f>
        <v/>
      </c>
      <c r="C1824" s="600"/>
      <c r="D1824" s="600"/>
      <c r="E1824" s="600"/>
      <c r="F1824" s="38"/>
      <c r="G1824" s="172" t="str">
        <f>IF(F1824=0,"",(F1824/('Relatório PCP - Tabela 3'!P$371*'Relatório PCP - Tabela 3'!Q$371))*1000)</f>
        <v/>
      </c>
      <c r="H1824" s="173">
        <f>IF('Relatório PCP - Tabela 3'!F$6='PCP - Tabela 2'!E$11,'PCP - Tabela 1'!K1832,IF('Relatório PCP - Tabela 3'!F$6='PCP - Tabela 2'!I$11,'PCP - Tabela 1'!L1832,IF('Relatório PCP - Tabela 3'!F$6='PCP - Tabela 2'!M$11,'PCP - Tabela 1'!M1832,IF('Relatório PCP - Tabela 3'!F$6='PCP - Tabela 2'!Q$11,'PCP - Tabela 1'!N1832,""))))</f>
        <v>0</v>
      </c>
      <c r="I1824" s="38"/>
      <c r="J1824" s="602" t="str">
        <f>IF(I1824=0,"",(I1824/('Relatório PCP - Tabela 3'!P$373*'Relatório PCP - Tabela 3'!Q$373))*1000)</f>
        <v/>
      </c>
      <c r="K1824" s="602"/>
      <c r="L1824" s="173">
        <f>IF('Relatório PCP - Tabela 3'!F$6='PCP - Tabela 2'!E$11,'PCP - Tabela 1'!F1871,IF('Relatório PCP - Tabela 3'!F$6='PCP - Tabela 2'!I$11,'PCP - Tabela 1'!G1871,IF('Relatório PCP - Tabela 3'!F$6='PCP - Tabela 2'!M$11,'PCP - Tabela 1'!H1871,IF('Relatório PCP - Tabela 3'!F$6='PCP - Tabela 2'!Q$11,'PCP - Tabela 1'!I1871,""))))</f>
        <v>0</v>
      </c>
      <c r="M1824" s="4"/>
      <c r="N1824" s="4"/>
      <c r="O1824" s="4"/>
      <c r="P1824" s="4"/>
      <c r="Q1824" s="190">
        <f>F1824+I1824</f>
        <v>0</v>
      </c>
    </row>
    <row r="1825" spans="1:18" ht="13.35" customHeight="1" x14ac:dyDescent="0.2">
      <c r="A1825" s="36">
        <v>24</v>
      </c>
      <c r="B1825" s="564" t="str">
        <f>B1787</f>
        <v/>
      </c>
      <c r="C1825" s="564"/>
      <c r="D1825" s="564"/>
      <c r="E1825" s="564"/>
      <c r="F1825" s="38"/>
      <c r="G1825" s="172" t="str">
        <f>IF(F1825=0,"",(F1825/('Relatório PCP - Tabela 3'!P$371*'Relatório PCP - Tabela 3'!Q$371))*1000)</f>
        <v/>
      </c>
      <c r="H1825" s="173">
        <f>IF('Relatório PCP - Tabela 3'!F$6='PCP - Tabela 2'!E$11,'PCP - Tabela 1'!K1833,IF('Relatório PCP - Tabela 3'!F$6='PCP - Tabela 2'!I$11,'PCP - Tabela 1'!L1833,IF('Relatório PCP - Tabela 3'!F$6='PCP - Tabela 2'!M$11,'PCP - Tabela 1'!M1833,IF('Relatório PCP - Tabela 3'!F$6='PCP - Tabela 2'!Q$11,'PCP - Tabela 1'!N1833,""))))</f>
        <v>0</v>
      </c>
      <c r="I1825" s="38"/>
      <c r="J1825" s="602" t="str">
        <f>IF(I1825=0,"",(I1825/('Relatório PCP - Tabela 3'!P$373*'Relatório PCP - Tabela 3'!Q$373))*1000)</f>
        <v/>
      </c>
      <c r="K1825" s="602"/>
      <c r="L1825" s="173">
        <f>IF('Relatório PCP - Tabela 3'!F$6='PCP - Tabela 2'!E$11,'PCP - Tabela 1'!F1872,IF('Relatório PCP - Tabela 3'!F$6='PCP - Tabela 2'!I$11,'PCP - Tabela 1'!G1872,IF('Relatório PCP - Tabela 3'!F$6='PCP - Tabela 2'!M$11,'PCP - Tabela 1'!H1872,IF('Relatório PCP - Tabela 3'!F$6='PCP - Tabela 2'!Q$11,'PCP - Tabela 1'!I1872,""))))</f>
        <v>0</v>
      </c>
      <c r="M1825" s="4"/>
      <c r="N1825" s="4"/>
      <c r="O1825" s="4"/>
      <c r="P1825" s="4"/>
      <c r="Q1825" s="190">
        <f>F1825+I1825</f>
        <v>0</v>
      </c>
    </row>
    <row r="1826" spans="1:18" ht="6" customHeight="1" x14ac:dyDescent="0.2">
      <c r="A1826" s="32"/>
      <c r="B1826" s="35"/>
      <c r="C1826" s="35"/>
      <c r="D1826" s="35"/>
      <c r="E1826" s="35"/>
      <c r="J1826" s="13"/>
      <c r="K1826" s="13"/>
      <c r="O1826" s="13"/>
      <c r="P1826" s="13"/>
    </row>
    <row r="1827" spans="1:18" ht="22.5" customHeight="1" x14ac:dyDescent="0.25">
      <c r="A1827" s="497" t="s">
        <v>19</v>
      </c>
      <c r="B1827" s="497"/>
      <c r="C1827" s="497"/>
      <c r="D1827" s="497"/>
      <c r="E1827" s="505" t="str">
        <f>E1789</f>
        <v>3R Petroleum</v>
      </c>
      <c r="F1827" s="505"/>
      <c r="G1827" s="505"/>
      <c r="H1827" s="505"/>
      <c r="I1827" s="505"/>
      <c r="K1827" s="486" t="s">
        <v>21</v>
      </c>
      <c r="L1827" s="486"/>
      <c r="M1827" s="486"/>
      <c r="N1827" s="486"/>
      <c r="O1827" s="486"/>
      <c r="P1827" s="158"/>
    </row>
    <row r="1828" spans="1:18" ht="6" customHeight="1" x14ac:dyDescent="0.2">
      <c r="I1828" s="22"/>
      <c r="K1828" s="22"/>
      <c r="L1828" s="22"/>
      <c r="M1828" s="22"/>
      <c r="N1828" s="22"/>
      <c r="O1828" s="22"/>
      <c r="P1828" s="22"/>
    </row>
    <row r="1829" spans="1:18" ht="16.5" customHeight="1" x14ac:dyDescent="0.2">
      <c r="A1829" s="487" t="s">
        <v>95</v>
      </c>
      <c r="B1829" s="511">
        <f>B1791</f>
        <v>5</v>
      </c>
      <c r="C1829" s="13"/>
      <c r="D1829" s="483" t="s">
        <v>250</v>
      </c>
      <c r="E1829" s="483"/>
      <c r="F1829" s="483"/>
      <c r="G1829" s="483"/>
      <c r="H1829" s="483"/>
      <c r="I1829" s="483"/>
      <c r="K1829" s="586" t="s">
        <v>222</v>
      </c>
      <c r="L1829" s="586"/>
      <c r="M1829" s="586"/>
      <c r="N1829" s="586"/>
      <c r="O1829" s="586"/>
      <c r="P1829" s="159"/>
    </row>
    <row r="1830" spans="1:18" ht="14.25" customHeight="1" x14ac:dyDescent="0.2">
      <c r="A1830" s="487"/>
      <c r="B1830" s="511"/>
      <c r="C1830" s="13"/>
      <c r="D1830" s="483" t="s">
        <v>7</v>
      </c>
      <c r="E1830" s="483"/>
      <c r="F1830" s="483"/>
      <c r="G1830" s="483" t="s">
        <v>8</v>
      </c>
      <c r="H1830" s="483"/>
      <c r="I1830" s="483"/>
    </row>
    <row r="1831" spans="1:18" ht="14.25" customHeight="1" x14ac:dyDescent="0.25">
      <c r="A1831" s="477" t="s">
        <v>4</v>
      </c>
      <c r="B1831" s="477"/>
      <c r="C1831" s="23"/>
      <c r="D1831" s="14" t="s">
        <v>9</v>
      </c>
      <c r="E1831" s="14" t="s">
        <v>10</v>
      </c>
      <c r="F1831" s="14" t="s">
        <v>11</v>
      </c>
      <c r="G1831" s="14" t="s">
        <v>9</v>
      </c>
      <c r="H1831" s="14" t="s">
        <v>10</v>
      </c>
      <c r="I1831" s="14" t="s">
        <v>11</v>
      </c>
      <c r="K1831" s="593" t="s">
        <v>223</v>
      </c>
      <c r="L1831" s="593"/>
      <c r="M1831" s="593"/>
      <c r="N1831" s="593"/>
      <c r="O1831" s="593"/>
      <c r="P1831" s="22"/>
    </row>
    <row r="1832" spans="1:18" ht="13.5" customHeight="1" x14ac:dyDescent="0.2">
      <c r="A1832" s="551">
        <f>A1794</f>
        <v>44986</v>
      </c>
      <c r="B1832" s="551"/>
      <c r="C1832" s="23"/>
      <c r="D1832" s="72">
        <f t="shared" ref="D1832:I1832" si="108">D1794</f>
        <v>2</v>
      </c>
      <c r="E1832" s="72">
        <f t="shared" si="108"/>
        <v>8</v>
      </c>
      <c r="F1832" s="73">
        <f t="shared" si="108"/>
        <v>2022</v>
      </c>
      <c r="G1832" s="72">
        <f t="shared" si="108"/>
        <v>31</v>
      </c>
      <c r="H1832" s="72">
        <f t="shared" si="108"/>
        <v>12</v>
      </c>
      <c r="I1832" s="73">
        <f t="shared" si="108"/>
        <v>2022</v>
      </c>
      <c r="K1832" s="594" t="s">
        <v>25</v>
      </c>
      <c r="L1832" s="594"/>
      <c r="M1832" s="594"/>
      <c r="N1832" s="594"/>
      <c r="O1832" s="594"/>
      <c r="P1832" s="22"/>
      <c r="Q1832" s="14" t="s">
        <v>570</v>
      </c>
    </row>
    <row r="1833" spans="1:18" ht="6" customHeight="1" x14ac:dyDescent="0.2"/>
    <row r="1834" spans="1:18" ht="16.5" customHeight="1" x14ac:dyDescent="0.2">
      <c r="A1834" s="586" t="s">
        <v>522</v>
      </c>
      <c r="B1834" s="586"/>
      <c r="C1834" s="586"/>
      <c r="D1834" s="586"/>
      <c r="E1834" s="586"/>
      <c r="F1834" s="586"/>
      <c r="G1834" s="586"/>
      <c r="H1834" s="586"/>
      <c r="I1834" s="586"/>
      <c r="J1834" s="586"/>
      <c r="K1834" s="586"/>
      <c r="L1834" s="586"/>
      <c r="M1834" s="52"/>
      <c r="N1834" s="52"/>
      <c r="O1834" s="52"/>
      <c r="P1834" s="52"/>
      <c r="Q1834" s="52"/>
    </row>
    <row r="1835" spans="1:18" ht="13.7" customHeight="1" x14ac:dyDescent="0.2">
      <c r="A1835" s="603" t="s">
        <v>31</v>
      </c>
      <c r="B1835" s="502" t="s">
        <v>98</v>
      </c>
      <c r="C1835" s="502"/>
      <c r="D1835" s="502"/>
      <c r="E1835" s="502"/>
      <c r="F1835" s="604" t="str">
        <f>'Relatório PCP - Tabela 3'!A375</f>
        <v/>
      </c>
      <c r="G1835" s="604"/>
      <c r="H1835" s="604"/>
      <c r="I1835" s="604" t="str">
        <f>'Relatório PCP - Tabela 3'!A377</f>
        <v/>
      </c>
      <c r="J1835" s="604"/>
      <c r="K1835" s="604"/>
      <c r="L1835" s="604"/>
      <c r="M1835" s="52"/>
      <c r="N1835" s="52"/>
      <c r="O1835" s="52"/>
      <c r="P1835" s="52"/>
      <c r="Q1835" s="52"/>
    </row>
    <row r="1836" spans="1:18" ht="12.75" customHeight="1" x14ac:dyDescent="0.2">
      <c r="A1836" s="603"/>
      <c r="B1836" s="502"/>
      <c r="C1836" s="502"/>
      <c r="D1836" s="502"/>
      <c r="E1836" s="502"/>
      <c r="F1836" s="182" t="s">
        <v>40</v>
      </c>
      <c r="G1836" s="167" t="s">
        <v>40</v>
      </c>
      <c r="H1836" s="183" t="s">
        <v>523</v>
      </c>
      <c r="I1836" s="182" t="s">
        <v>40</v>
      </c>
      <c r="J1836" s="608" t="s">
        <v>40</v>
      </c>
      <c r="K1836" s="608"/>
      <c r="L1836" s="183" t="s">
        <v>523</v>
      </c>
      <c r="M1836" s="52"/>
      <c r="N1836" s="52"/>
      <c r="O1836" s="52"/>
      <c r="P1836" s="52"/>
      <c r="Q1836" s="52"/>
    </row>
    <row r="1837" spans="1:18" ht="12.75" customHeight="1" x14ac:dyDescent="0.25">
      <c r="A1837" s="603"/>
      <c r="B1837" s="502"/>
      <c r="C1837" s="502"/>
      <c r="D1837" s="502"/>
      <c r="E1837" s="502"/>
      <c r="F1837" s="184" t="s">
        <v>480</v>
      </c>
      <c r="G1837" s="168" t="s">
        <v>499</v>
      </c>
      <c r="H1837" s="185" t="s">
        <v>524</v>
      </c>
      <c r="I1837" s="184" t="s">
        <v>480</v>
      </c>
      <c r="J1837" s="606" t="s">
        <v>499</v>
      </c>
      <c r="K1837" s="606"/>
      <c r="L1837" s="185" t="s">
        <v>524</v>
      </c>
      <c r="M1837" s="52"/>
      <c r="N1837" s="52"/>
      <c r="O1837" s="52"/>
      <c r="P1837" s="52"/>
      <c r="Q1837" s="52"/>
    </row>
    <row r="1838" spans="1:18" ht="13.5" customHeight="1" x14ac:dyDescent="0.25">
      <c r="A1838" s="603"/>
      <c r="B1838" s="502"/>
      <c r="C1838" s="502"/>
      <c r="D1838" s="502"/>
      <c r="E1838" s="502"/>
      <c r="F1838" s="186" t="s">
        <v>481</v>
      </c>
      <c r="G1838" s="187" t="s">
        <v>504</v>
      </c>
      <c r="H1838" s="188" t="s">
        <v>504</v>
      </c>
      <c r="I1838" s="186" t="s">
        <v>481</v>
      </c>
      <c r="J1838" s="607" t="s">
        <v>504</v>
      </c>
      <c r="K1838" s="607"/>
      <c r="L1838" s="188" t="s">
        <v>504</v>
      </c>
      <c r="M1838" s="52"/>
      <c r="N1838" s="52"/>
      <c r="O1838" s="52"/>
      <c r="P1838" s="52"/>
      <c r="Q1838" s="52"/>
    </row>
    <row r="1839" spans="1:18" ht="13.35" customHeight="1" x14ac:dyDescent="0.2">
      <c r="A1839" s="36">
        <v>1</v>
      </c>
      <c r="B1839" s="587" t="s">
        <v>55</v>
      </c>
      <c r="C1839" s="587"/>
      <c r="D1839" s="587"/>
      <c r="E1839" s="587"/>
      <c r="F1839" s="38"/>
      <c r="G1839" s="172" t="str">
        <f>IF(F1839=0,"",(F1839/('Relatório PCP - Tabela 3'!P$375*'Relatório PCP - Tabela 3'!Q$375))*1000)</f>
        <v/>
      </c>
      <c r="H1839" s="173">
        <f>IF('Relatório PCP - Tabela 3'!F$6='PCP - Tabela 2'!E$11,'PCP - Tabela 1'!K1848,IF('Relatório PCP - Tabela 3'!F$6='PCP - Tabela 2'!I$11,'PCP - Tabela 1'!L1848,IF('Relatório PCP - Tabela 3'!F$6='PCP - Tabela 2'!M$11,'PCP - Tabela 1'!M1848,IF('Relatório PCP - Tabela 3'!F$6='PCP - Tabela 2'!Q$11,'PCP - Tabela 1'!N1848,""))))</f>
        <v>0</v>
      </c>
      <c r="I1839" s="38"/>
      <c r="J1839" s="602" t="str">
        <f>IF(I1839=0,"",(I1839/('Relatório PCP - Tabela 3'!P$377*'Relatório PCP - Tabela 3'!Q$377))*1000)</f>
        <v/>
      </c>
      <c r="K1839" s="602"/>
      <c r="L1839" s="173">
        <f>IF('Relatório PCP - Tabela 3'!F$6='PCP - Tabela 2'!E$11,'PCP - Tabela 1'!F1887,IF('Relatório PCP - Tabela 3'!F$6='PCP - Tabela 2'!I$11,'PCP - Tabela 1'!G1887,IF('Relatório PCP - Tabela 3'!F$6='PCP - Tabela 2'!M$11,'PCP - Tabela 1'!H1887,IF('Relatório PCP - Tabela 3'!F$6='PCP - Tabela 2'!Q$11,'PCP - Tabela 1'!I1887,""))))</f>
        <v>0</v>
      </c>
      <c r="M1839" s="189"/>
      <c r="N1839" s="189"/>
      <c r="O1839" s="189"/>
      <c r="P1839" s="189"/>
      <c r="Q1839" s="190">
        <f t="shared" ref="Q1839:Q1857" si="109">F1839+I1839</f>
        <v>0</v>
      </c>
      <c r="R1839" s="190"/>
    </row>
    <row r="1840" spans="1:18" ht="13.35" customHeight="1" x14ac:dyDescent="0.2">
      <c r="A1840" s="36">
        <v>2</v>
      </c>
      <c r="B1840" s="587" t="s">
        <v>57</v>
      </c>
      <c r="C1840" s="587"/>
      <c r="D1840" s="587"/>
      <c r="E1840" s="587"/>
      <c r="F1840" s="38"/>
      <c r="G1840" s="172" t="str">
        <f>IF(F1840=0,"",(F1840/('Relatório PCP - Tabela 3'!P$375*'Relatório PCP - Tabela 3'!Q$375))*1000)</f>
        <v/>
      </c>
      <c r="H1840" s="173">
        <f>IF('Relatório PCP - Tabela 3'!F$6='PCP - Tabela 2'!E$11,'PCP - Tabela 1'!K1849,IF('Relatório PCP - Tabela 3'!F$6='PCP - Tabela 2'!I$11,'PCP - Tabela 1'!L1849,IF('Relatório PCP - Tabela 3'!F$6='PCP - Tabela 2'!M$11,'PCP - Tabela 1'!M1849,IF('Relatório PCP - Tabela 3'!F$6='PCP - Tabela 2'!Q$11,'PCP - Tabela 1'!N1849,""))))</f>
        <v>0</v>
      </c>
      <c r="I1840" s="38"/>
      <c r="J1840" s="602" t="str">
        <f>IF(I1840=0,"",(I1840/('Relatório PCP - Tabela 3'!P$377*'Relatório PCP - Tabela 3'!Q$377))*1000)</f>
        <v/>
      </c>
      <c r="K1840" s="602"/>
      <c r="L1840" s="173">
        <f>IF('Relatório PCP - Tabela 3'!F$6='PCP - Tabela 2'!E$11,'PCP - Tabela 1'!F1888,IF('Relatório PCP - Tabela 3'!F$6='PCP - Tabela 2'!I$11,'PCP - Tabela 1'!G1888,IF('Relatório PCP - Tabela 3'!F$6='PCP - Tabela 2'!M$11,'PCP - Tabela 1'!H1888,IF('Relatório PCP - Tabela 3'!F$6='PCP - Tabela 2'!Q$11,'PCP - Tabela 1'!I1888,""))))</f>
        <v>0</v>
      </c>
      <c r="M1840" s="189"/>
      <c r="N1840" s="189"/>
      <c r="O1840" s="189"/>
      <c r="P1840" s="189"/>
      <c r="Q1840" s="190">
        <f t="shared" si="109"/>
        <v>0</v>
      </c>
      <c r="R1840" s="190"/>
    </row>
    <row r="1841" spans="1:18" ht="13.35" customHeight="1" x14ac:dyDescent="0.2">
      <c r="A1841" s="36">
        <v>3</v>
      </c>
      <c r="B1841" s="587" t="s">
        <v>59</v>
      </c>
      <c r="C1841" s="587"/>
      <c r="D1841" s="587"/>
      <c r="E1841" s="587"/>
      <c r="F1841" s="38"/>
      <c r="G1841" s="172" t="str">
        <f>IF(F1841=0,"",(F1841/('Relatório PCP - Tabela 3'!P$375*'Relatório PCP - Tabela 3'!Q$375))*1000)</f>
        <v/>
      </c>
      <c r="H1841" s="173">
        <f>IF('Relatório PCP - Tabela 3'!F$6='PCP - Tabela 2'!E$11,'PCP - Tabela 1'!K1850,IF('Relatório PCP - Tabela 3'!F$6='PCP - Tabela 2'!I$11,'PCP - Tabela 1'!L1850,IF('Relatório PCP - Tabela 3'!F$6='PCP - Tabela 2'!M$11,'PCP - Tabela 1'!M1850,IF('Relatório PCP - Tabela 3'!F$6='PCP - Tabela 2'!Q$11,'PCP - Tabela 1'!N1850,""))))</f>
        <v>0</v>
      </c>
      <c r="I1841" s="38"/>
      <c r="J1841" s="602" t="str">
        <f>IF(I1841=0,"",(I1841/('Relatório PCP - Tabela 3'!P$377*'Relatório PCP - Tabela 3'!Q$377))*1000)</f>
        <v/>
      </c>
      <c r="K1841" s="602"/>
      <c r="L1841" s="173">
        <f>IF('Relatório PCP - Tabela 3'!F$6='PCP - Tabela 2'!E$11,'PCP - Tabela 1'!F1889,IF('Relatório PCP - Tabela 3'!F$6='PCP - Tabela 2'!I$11,'PCP - Tabela 1'!G1889,IF('Relatório PCP - Tabela 3'!F$6='PCP - Tabela 2'!M$11,'PCP - Tabela 1'!H1889,IF('Relatório PCP - Tabela 3'!F$6='PCP - Tabela 2'!Q$11,'PCP - Tabela 1'!I1889,""))))</f>
        <v>0</v>
      </c>
      <c r="M1841" s="189"/>
      <c r="N1841" s="189"/>
      <c r="O1841" s="189"/>
      <c r="P1841" s="189"/>
      <c r="Q1841" s="190">
        <f t="shared" si="109"/>
        <v>0</v>
      </c>
      <c r="R1841" s="190"/>
    </row>
    <row r="1842" spans="1:18" ht="13.35" customHeight="1" x14ac:dyDescent="0.2">
      <c r="A1842" s="36">
        <v>4</v>
      </c>
      <c r="B1842" s="587" t="s">
        <v>61</v>
      </c>
      <c r="C1842" s="587"/>
      <c r="D1842" s="587"/>
      <c r="E1842" s="587"/>
      <c r="F1842" s="38"/>
      <c r="G1842" s="172" t="str">
        <f>IF(F1842=0,"",(F1842/('Relatório PCP - Tabela 3'!P$375*'Relatório PCP - Tabela 3'!Q$375))*1000)</f>
        <v/>
      </c>
      <c r="H1842" s="173">
        <f>IF('Relatório PCP - Tabela 3'!F$6='PCP - Tabela 2'!E$11,'PCP - Tabela 1'!K1851,IF('Relatório PCP - Tabela 3'!F$6='PCP - Tabela 2'!I$11,'PCP - Tabela 1'!L1851,IF('Relatório PCP - Tabela 3'!F$6='PCP - Tabela 2'!M$11,'PCP - Tabela 1'!M1851,IF('Relatório PCP - Tabela 3'!F$6='PCP - Tabela 2'!Q$11,'PCP - Tabela 1'!N1851,""))))</f>
        <v>0</v>
      </c>
      <c r="I1842" s="38"/>
      <c r="J1842" s="602" t="str">
        <f>IF(I1842=0,"",(I1842/('Relatório PCP - Tabela 3'!P$377*'Relatório PCP - Tabela 3'!Q$377))*1000)</f>
        <v/>
      </c>
      <c r="K1842" s="602"/>
      <c r="L1842" s="173">
        <f>IF('Relatório PCP - Tabela 3'!F$6='PCP - Tabela 2'!E$11,'PCP - Tabela 1'!F1890,IF('Relatório PCP - Tabela 3'!F$6='PCP - Tabela 2'!I$11,'PCP - Tabela 1'!G1890,IF('Relatório PCP - Tabela 3'!F$6='PCP - Tabela 2'!M$11,'PCP - Tabela 1'!H1890,IF('Relatório PCP - Tabela 3'!F$6='PCP - Tabela 2'!Q$11,'PCP - Tabela 1'!I1890,""))))</f>
        <v>0</v>
      </c>
      <c r="M1842" s="189"/>
      <c r="N1842" s="189"/>
      <c r="O1842" s="189"/>
      <c r="P1842" s="189"/>
      <c r="Q1842" s="190">
        <f t="shared" si="109"/>
        <v>0</v>
      </c>
      <c r="R1842" s="190"/>
    </row>
    <row r="1843" spans="1:18" ht="13.35" customHeight="1" x14ac:dyDescent="0.2">
      <c r="A1843" s="36">
        <v>5</v>
      </c>
      <c r="B1843" s="587" t="s">
        <v>63</v>
      </c>
      <c r="C1843" s="587"/>
      <c r="D1843" s="587"/>
      <c r="E1843" s="587"/>
      <c r="F1843" s="38"/>
      <c r="G1843" s="172" t="str">
        <f>IF(F1843=0,"",(F1843/('Relatório PCP - Tabela 3'!P$375*'Relatório PCP - Tabela 3'!Q$375))*1000)</f>
        <v/>
      </c>
      <c r="H1843" s="173">
        <f>IF('Relatório PCP - Tabela 3'!F$6='PCP - Tabela 2'!E$11,'PCP - Tabela 1'!K1852,IF('Relatório PCP - Tabela 3'!F$6='PCP - Tabela 2'!I$11,'PCP - Tabela 1'!L1852,IF('Relatório PCP - Tabela 3'!F$6='PCP - Tabela 2'!M$11,'PCP - Tabela 1'!M1852,IF('Relatório PCP - Tabela 3'!F$6='PCP - Tabela 2'!Q$11,'PCP - Tabela 1'!N1852,""))))</f>
        <v>0</v>
      </c>
      <c r="I1843" s="38"/>
      <c r="J1843" s="602" t="str">
        <f>IF(I1843=0,"",(I1843/('Relatório PCP - Tabela 3'!P$377*'Relatório PCP - Tabela 3'!Q$377))*1000)</f>
        <v/>
      </c>
      <c r="K1843" s="602"/>
      <c r="L1843" s="173">
        <f>IF('Relatório PCP - Tabela 3'!F$6='PCP - Tabela 2'!E$11,'PCP - Tabela 1'!F1891,IF('Relatório PCP - Tabela 3'!F$6='PCP - Tabela 2'!I$11,'PCP - Tabela 1'!G1891,IF('Relatório PCP - Tabela 3'!F$6='PCP - Tabela 2'!M$11,'PCP - Tabela 1'!H1891,IF('Relatório PCP - Tabela 3'!F$6='PCP - Tabela 2'!Q$11,'PCP - Tabela 1'!I1891,""))))</f>
        <v>0</v>
      </c>
      <c r="M1843" s="189"/>
      <c r="N1843" s="189"/>
      <c r="O1843" s="189"/>
      <c r="P1843" s="189"/>
      <c r="Q1843" s="190">
        <f t="shared" si="109"/>
        <v>0</v>
      </c>
      <c r="R1843" s="190"/>
    </row>
    <row r="1844" spans="1:18" ht="13.35" customHeight="1" x14ac:dyDescent="0.2">
      <c r="A1844" s="36">
        <v>6</v>
      </c>
      <c r="B1844" s="587" t="s">
        <v>65</v>
      </c>
      <c r="C1844" s="587"/>
      <c r="D1844" s="587"/>
      <c r="E1844" s="587"/>
      <c r="F1844" s="38"/>
      <c r="G1844" s="172" t="str">
        <f>IF(F1844=0,"",(F1844/('Relatório PCP - Tabela 3'!P$375*'Relatório PCP - Tabela 3'!Q$375))*1000)</f>
        <v/>
      </c>
      <c r="H1844" s="173">
        <f>IF('Relatório PCP - Tabela 3'!F$6='PCP - Tabela 2'!E$11,'PCP - Tabela 1'!K1853,IF('Relatório PCP - Tabela 3'!F$6='PCP - Tabela 2'!I$11,'PCP - Tabela 1'!L1853,IF('Relatório PCP - Tabela 3'!F$6='PCP - Tabela 2'!M$11,'PCP - Tabela 1'!M1853,IF('Relatório PCP - Tabela 3'!F$6='PCP - Tabela 2'!Q$11,'PCP - Tabela 1'!N1853,""))))</f>
        <v>0</v>
      </c>
      <c r="I1844" s="38"/>
      <c r="J1844" s="602" t="str">
        <f>IF(I1844=0,"",(I1844/('Relatório PCP - Tabela 3'!P$377*'Relatório PCP - Tabela 3'!Q$377))*1000)</f>
        <v/>
      </c>
      <c r="K1844" s="602"/>
      <c r="L1844" s="173">
        <f>IF('Relatório PCP - Tabela 3'!F$6='PCP - Tabela 2'!E$11,'PCP - Tabela 1'!F1892,IF('Relatório PCP - Tabela 3'!F$6='PCP - Tabela 2'!I$11,'PCP - Tabela 1'!G1892,IF('Relatório PCP - Tabela 3'!F$6='PCP - Tabela 2'!M$11,'PCP - Tabela 1'!H1892,IF('Relatório PCP - Tabela 3'!F$6='PCP - Tabela 2'!Q$11,'PCP - Tabela 1'!I1892,""))))</f>
        <v>0</v>
      </c>
      <c r="M1844" s="189"/>
      <c r="N1844" s="189"/>
      <c r="O1844" s="189"/>
      <c r="P1844" s="189"/>
      <c r="Q1844" s="190">
        <f t="shared" si="109"/>
        <v>0</v>
      </c>
      <c r="R1844" s="190"/>
    </row>
    <row r="1845" spans="1:18" ht="13.35" customHeight="1" x14ac:dyDescent="0.2">
      <c r="A1845" s="36">
        <v>7</v>
      </c>
      <c r="B1845" s="587" t="s">
        <v>67</v>
      </c>
      <c r="C1845" s="587"/>
      <c r="D1845" s="587"/>
      <c r="E1845" s="587"/>
      <c r="F1845" s="38"/>
      <c r="G1845" s="172" t="str">
        <f>IF(F1845=0,"",(F1845/('Relatório PCP - Tabela 3'!P$375*'Relatório PCP - Tabela 3'!Q$375))*1000)</f>
        <v/>
      </c>
      <c r="H1845" s="173">
        <f>IF('Relatório PCP - Tabela 3'!F$6='PCP - Tabela 2'!E$11,'PCP - Tabela 1'!K1854,IF('Relatório PCP - Tabela 3'!F$6='PCP - Tabela 2'!I$11,'PCP - Tabela 1'!L1854,IF('Relatório PCP - Tabela 3'!F$6='PCP - Tabela 2'!M$11,'PCP - Tabela 1'!M1854,IF('Relatório PCP - Tabela 3'!F$6='PCP - Tabela 2'!Q$11,'PCP - Tabela 1'!N1854,""))))</f>
        <v>0</v>
      </c>
      <c r="I1845" s="38"/>
      <c r="J1845" s="602" t="str">
        <f>IF(I1845=0,"",(I1845/('Relatório PCP - Tabela 3'!P$377*'Relatório PCP - Tabela 3'!Q$377))*1000)</f>
        <v/>
      </c>
      <c r="K1845" s="602"/>
      <c r="L1845" s="173">
        <f>IF('Relatório PCP - Tabela 3'!F$6='PCP - Tabela 2'!E$11,'PCP - Tabela 1'!F1893,IF('Relatório PCP - Tabela 3'!F$6='PCP - Tabela 2'!I$11,'PCP - Tabela 1'!G1893,IF('Relatório PCP - Tabela 3'!F$6='PCP - Tabela 2'!M$11,'PCP - Tabela 1'!H1893,IF('Relatório PCP - Tabela 3'!F$6='PCP - Tabela 2'!Q$11,'PCP - Tabela 1'!I1893,""))))</f>
        <v>0</v>
      </c>
      <c r="M1845" s="189"/>
      <c r="N1845" s="189"/>
      <c r="O1845" s="189"/>
      <c r="P1845" s="189"/>
      <c r="Q1845" s="190">
        <f t="shared" si="109"/>
        <v>0</v>
      </c>
      <c r="R1845" s="190"/>
    </row>
    <row r="1846" spans="1:18" ht="13.35" customHeight="1" x14ac:dyDescent="0.2">
      <c r="A1846" s="36">
        <v>8</v>
      </c>
      <c r="B1846" s="587" t="s">
        <v>69</v>
      </c>
      <c r="C1846" s="587"/>
      <c r="D1846" s="587"/>
      <c r="E1846" s="587"/>
      <c r="F1846" s="38"/>
      <c r="G1846" s="172" t="str">
        <f>IF(F1846=0,"",(F1846/('Relatório PCP - Tabela 3'!P$375*'Relatório PCP - Tabela 3'!Q$375))*1000)</f>
        <v/>
      </c>
      <c r="H1846" s="173">
        <f>IF('Relatório PCP - Tabela 3'!F$6='PCP - Tabela 2'!E$11,'PCP - Tabela 1'!K1855,IF('Relatório PCP - Tabela 3'!F$6='PCP - Tabela 2'!I$11,'PCP - Tabela 1'!L1855,IF('Relatório PCP - Tabela 3'!F$6='PCP - Tabela 2'!M$11,'PCP - Tabela 1'!M1855,IF('Relatório PCP - Tabela 3'!F$6='PCP - Tabela 2'!Q$11,'PCP - Tabela 1'!N1855,""))))</f>
        <v>0</v>
      </c>
      <c r="I1846" s="38"/>
      <c r="J1846" s="602" t="str">
        <f>IF(I1846=0,"",(I1846/('Relatório PCP - Tabela 3'!P$377*'Relatório PCP - Tabela 3'!Q$377))*1000)</f>
        <v/>
      </c>
      <c r="K1846" s="602"/>
      <c r="L1846" s="173">
        <f>IF('Relatório PCP - Tabela 3'!F$6='PCP - Tabela 2'!E$11,'PCP - Tabela 1'!F1894,IF('Relatório PCP - Tabela 3'!F$6='PCP - Tabela 2'!I$11,'PCP - Tabela 1'!G1894,IF('Relatório PCP - Tabela 3'!F$6='PCP - Tabela 2'!M$11,'PCP - Tabela 1'!H1894,IF('Relatório PCP - Tabela 3'!F$6='PCP - Tabela 2'!Q$11,'PCP - Tabela 1'!I1894,""))))</f>
        <v>0</v>
      </c>
      <c r="M1846" s="189"/>
      <c r="N1846" s="189"/>
      <c r="O1846" s="189"/>
      <c r="P1846" s="189"/>
      <c r="Q1846" s="190">
        <f t="shared" si="109"/>
        <v>0</v>
      </c>
      <c r="R1846" s="190"/>
    </row>
    <row r="1847" spans="1:18" ht="13.35" customHeight="1" x14ac:dyDescent="0.2">
      <c r="A1847" s="36">
        <v>9</v>
      </c>
      <c r="B1847" s="587" t="s">
        <v>71</v>
      </c>
      <c r="C1847" s="587"/>
      <c r="D1847" s="587"/>
      <c r="E1847" s="587"/>
      <c r="F1847" s="38"/>
      <c r="G1847" s="172" t="str">
        <f>IF(F1847=0,"",(F1847/('Relatório PCP - Tabela 3'!P$375*'Relatório PCP - Tabela 3'!Q$375))*1000)</f>
        <v/>
      </c>
      <c r="H1847" s="173">
        <f>IF('Relatório PCP - Tabela 3'!F$6='PCP - Tabela 2'!E$11,'PCP - Tabela 1'!K1856,IF('Relatório PCP - Tabela 3'!F$6='PCP - Tabela 2'!I$11,'PCP - Tabela 1'!L1856,IF('Relatório PCP - Tabela 3'!F$6='PCP - Tabela 2'!M$11,'PCP - Tabela 1'!M1856,IF('Relatório PCP - Tabela 3'!F$6='PCP - Tabela 2'!Q$11,'PCP - Tabela 1'!N1856,""))))</f>
        <v>0</v>
      </c>
      <c r="I1847" s="38"/>
      <c r="J1847" s="602" t="str">
        <f>IF(I1847=0,"",(I1847/('Relatório PCP - Tabela 3'!P$377*'Relatório PCP - Tabela 3'!Q$377))*1000)</f>
        <v/>
      </c>
      <c r="K1847" s="602"/>
      <c r="L1847" s="173">
        <f>IF('Relatório PCP - Tabela 3'!F$6='PCP - Tabela 2'!E$11,'PCP - Tabela 1'!F1895,IF('Relatório PCP - Tabela 3'!F$6='PCP - Tabela 2'!I$11,'PCP - Tabela 1'!G1895,IF('Relatório PCP - Tabela 3'!F$6='PCP - Tabela 2'!M$11,'PCP - Tabela 1'!H1895,IF('Relatório PCP - Tabela 3'!F$6='PCP - Tabela 2'!Q$11,'PCP - Tabela 1'!I1895,""))))</f>
        <v>0</v>
      </c>
      <c r="M1847" s="189"/>
      <c r="N1847" s="189"/>
      <c r="O1847" s="189"/>
      <c r="P1847" s="189"/>
      <c r="Q1847" s="190">
        <f t="shared" si="109"/>
        <v>0</v>
      </c>
      <c r="R1847" s="190"/>
    </row>
    <row r="1848" spans="1:18" ht="13.35" customHeight="1" x14ac:dyDescent="0.2">
      <c r="A1848" s="36">
        <v>10</v>
      </c>
      <c r="B1848" s="587" t="s">
        <v>73</v>
      </c>
      <c r="C1848" s="587"/>
      <c r="D1848" s="587"/>
      <c r="E1848" s="587"/>
      <c r="F1848" s="38"/>
      <c r="G1848" s="172" t="str">
        <f>IF(F1848=0,"",(F1848/('Relatório PCP - Tabela 3'!P$375*'Relatório PCP - Tabela 3'!Q$375))*1000)</f>
        <v/>
      </c>
      <c r="H1848" s="173">
        <f>IF('Relatório PCP - Tabela 3'!F$6='PCP - Tabela 2'!E$11,'PCP - Tabela 1'!K1857,IF('Relatório PCP - Tabela 3'!F$6='PCP - Tabela 2'!I$11,'PCP - Tabela 1'!L1857,IF('Relatório PCP - Tabela 3'!F$6='PCP - Tabela 2'!M$11,'PCP - Tabela 1'!M1857,IF('Relatório PCP - Tabela 3'!F$6='PCP - Tabela 2'!Q$11,'PCP - Tabela 1'!N1857,""))))</f>
        <v>0</v>
      </c>
      <c r="I1848" s="38"/>
      <c r="J1848" s="602" t="str">
        <f>IF(I1848=0,"",(I1848/('Relatório PCP - Tabela 3'!P$377*'Relatório PCP - Tabela 3'!Q$377))*1000)</f>
        <v/>
      </c>
      <c r="K1848" s="602"/>
      <c r="L1848" s="173">
        <f>IF('Relatório PCP - Tabela 3'!F$6='PCP - Tabela 2'!E$11,'PCP - Tabela 1'!F1896,IF('Relatório PCP - Tabela 3'!F$6='PCP - Tabela 2'!I$11,'PCP - Tabela 1'!G1896,IF('Relatório PCP - Tabela 3'!F$6='PCP - Tabela 2'!M$11,'PCP - Tabela 1'!H1896,IF('Relatório PCP - Tabela 3'!F$6='PCP - Tabela 2'!Q$11,'PCP - Tabela 1'!I1896,""))))</f>
        <v>0</v>
      </c>
      <c r="M1848" s="189"/>
      <c r="N1848" s="189"/>
      <c r="O1848" s="189"/>
      <c r="P1848" s="189"/>
      <c r="Q1848" s="190">
        <f t="shared" si="109"/>
        <v>0</v>
      </c>
      <c r="R1848" s="190"/>
    </row>
    <row r="1849" spans="1:18" ht="13.35" customHeight="1" x14ac:dyDescent="0.2">
      <c r="A1849" s="36">
        <v>11</v>
      </c>
      <c r="B1849" s="587" t="s">
        <v>75</v>
      </c>
      <c r="C1849" s="587"/>
      <c r="D1849" s="587"/>
      <c r="E1849" s="587"/>
      <c r="F1849" s="38"/>
      <c r="G1849" s="172" t="str">
        <f>IF(F1849=0,"",(F1849/('Relatório PCP - Tabela 3'!P$375*'Relatório PCP - Tabela 3'!Q$375))*1000)</f>
        <v/>
      </c>
      <c r="H1849" s="173">
        <f>IF('Relatório PCP - Tabela 3'!F$6='PCP - Tabela 2'!E$11,'PCP - Tabela 1'!K1858,IF('Relatório PCP - Tabela 3'!F$6='PCP - Tabela 2'!I$11,'PCP - Tabela 1'!L1858,IF('Relatório PCP - Tabela 3'!F$6='PCP - Tabela 2'!M$11,'PCP - Tabela 1'!M1858,IF('Relatório PCP - Tabela 3'!F$6='PCP - Tabela 2'!Q$11,'PCP - Tabela 1'!N1858,""))))</f>
        <v>0</v>
      </c>
      <c r="I1849" s="38"/>
      <c r="J1849" s="602" t="str">
        <f>IF(I1849=0,"",(I1849/('Relatório PCP - Tabela 3'!P$377*'Relatório PCP - Tabela 3'!Q$377))*1000)</f>
        <v/>
      </c>
      <c r="K1849" s="602"/>
      <c r="L1849" s="173">
        <f>IF('Relatório PCP - Tabela 3'!F$6='PCP - Tabela 2'!E$11,'PCP - Tabela 1'!F1897,IF('Relatório PCP - Tabela 3'!F$6='PCP - Tabela 2'!I$11,'PCP - Tabela 1'!G1897,IF('Relatório PCP - Tabela 3'!F$6='PCP - Tabela 2'!M$11,'PCP - Tabela 1'!H1897,IF('Relatório PCP - Tabela 3'!F$6='PCP - Tabela 2'!Q$11,'PCP - Tabela 1'!I1897,""))))</f>
        <v>0</v>
      </c>
      <c r="M1849" s="189"/>
      <c r="N1849" s="189"/>
      <c r="O1849" s="189"/>
      <c r="P1849" s="189"/>
      <c r="Q1849" s="190">
        <f t="shared" si="109"/>
        <v>0</v>
      </c>
      <c r="R1849" s="190"/>
    </row>
    <row r="1850" spans="1:18" ht="13.35" customHeight="1" x14ac:dyDescent="0.2">
      <c r="A1850" s="36">
        <v>12</v>
      </c>
      <c r="B1850" s="587" t="s">
        <v>77</v>
      </c>
      <c r="C1850" s="587"/>
      <c r="D1850" s="587"/>
      <c r="E1850" s="587"/>
      <c r="F1850" s="38"/>
      <c r="G1850" s="172" t="str">
        <f>IF(F1850=0,"",(F1850/('Relatório PCP - Tabela 3'!P$375*'Relatório PCP - Tabela 3'!Q$375))*1000)</f>
        <v/>
      </c>
      <c r="H1850" s="173">
        <f>IF('Relatório PCP - Tabela 3'!F$6='PCP - Tabela 2'!E$11,'PCP - Tabela 1'!K1859,IF('Relatório PCP - Tabela 3'!F$6='PCP - Tabela 2'!I$11,'PCP - Tabela 1'!L1859,IF('Relatório PCP - Tabela 3'!F$6='PCP - Tabela 2'!M$11,'PCP - Tabela 1'!M1859,IF('Relatório PCP - Tabela 3'!F$6='PCP - Tabela 2'!Q$11,'PCP - Tabela 1'!N1859,""))))</f>
        <v>0</v>
      </c>
      <c r="I1850" s="38"/>
      <c r="J1850" s="602" t="str">
        <f>IF(I1850=0,"",(I1850/('Relatório PCP - Tabela 3'!P$377*'Relatório PCP - Tabela 3'!Q$377))*1000)</f>
        <v/>
      </c>
      <c r="K1850" s="602"/>
      <c r="L1850" s="173">
        <f>IF('Relatório PCP - Tabela 3'!F$6='PCP - Tabela 2'!E$11,'PCP - Tabela 1'!F1898,IF('Relatório PCP - Tabela 3'!F$6='PCP - Tabela 2'!I$11,'PCP - Tabela 1'!G1898,IF('Relatório PCP - Tabela 3'!F$6='PCP - Tabela 2'!M$11,'PCP - Tabela 1'!H1898,IF('Relatório PCP - Tabela 3'!F$6='PCP - Tabela 2'!Q$11,'PCP - Tabela 1'!I1898,""))))</f>
        <v>0</v>
      </c>
      <c r="M1850" s="189"/>
      <c r="N1850" s="189"/>
      <c r="O1850" s="189"/>
      <c r="P1850" s="189"/>
      <c r="Q1850" s="190">
        <f t="shared" si="109"/>
        <v>0</v>
      </c>
      <c r="R1850" s="190"/>
    </row>
    <row r="1851" spans="1:18" ht="13.35" customHeight="1" x14ac:dyDescent="0.2">
      <c r="A1851" s="36">
        <v>13</v>
      </c>
      <c r="B1851" s="587" t="s">
        <v>79</v>
      </c>
      <c r="C1851" s="587"/>
      <c r="D1851" s="587"/>
      <c r="E1851" s="587"/>
      <c r="F1851" s="38"/>
      <c r="G1851" s="172" t="str">
        <f>IF(F1851=0,"",(F1851/('Relatório PCP - Tabela 3'!P$375*'Relatório PCP - Tabela 3'!Q$375))*1000)</f>
        <v/>
      </c>
      <c r="H1851" s="173">
        <f>IF('Relatório PCP - Tabela 3'!F$6='PCP - Tabela 2'!E$11,'PCP - Tabela 1'!K1860,IF('Relatório PCP - Tabela 3'!F$6='PCP - Tabela 2'!I$11,'PCP - Tabela 1'!L1860,IF('Relatório PCP - Tabela 3'!F$6='PCP - Tabela 2'!M$11,'PCP - Tabela 1'!M1860,IF('Relatório PCP - Tabela 3'!F$6='PCP - Tabela 2'!Q$11,'PCP - Tabela 1'!N1860,""))))</f>
        <v>0</v>
      </c>
      <c r="I1851" s="38"/>
      <c r="J1851" s="602" t="str">
        <f>IF(I1851=0,"",(I1851/('Relatório PCP - Tabela 3'!P$377*'Relatório PCP - Tabela 3'!Q$377))*1000)</f>
        <v/>
      </c>
      <c r="K1851" s="602"/>
      <c r="L1851" s="173">
        <f>IF('Relatório PCP - Tabela 3'!F$6='PCP - Tabela 2'!E$11,'PCP - Tabela 1'!F1899,IF('Relatório PCP - Tabela 3'!F$6='PCP - Tabela 2'!I$11,'PCP - Tabela 1'!G1899,IF('Relatório PCP - Tabela 3'!F$6='PCP - Tabela 2'!M$11,'PCP - Tabela 1'!H1899,IF('Relatório PCP - Tabela 3'!F$6='PCP - Tabela 2'!Q$11,'PCP - Tabela 1'!I1899,""))))</f>
        <v>0</v>
      </c>
      <c r="M1851" s="189"/>
      <c r="N1851" s="189"/>
      <c r="O1851" s="189"/>
      <c r="P1851" s="189"/>
      <c r="Q1851" s="190">
        <f t="shared" si="109"/>
        <v>0</v>
      </c>
      <c r="R1851" s="190"/>
    </row>
    <row r="1852" spans="1:18" ht="13.35" customHeight="1" x14ac:dyDescent="0.2">
      <c r="A1852" s="36">
        <v>14</v>
      </c>
      <c r="B1852" s="587" t="s">
        <v>81</v>
      </c>
      <c r="C1852" s="587"/>
      <c r="D1852" s="587"/>
      <c r="E1852" s="587"/>
      <c r="F1852" s="38"/>
      <c r="G1852" s="172" t="str">
        <f>IF(F1852=0,"",(F1852/('Relatório PCP - Tabela 3'!P$375*'Relatório PCP - Tabela 3'!Q$375))*1000)</f>
        <v/>
      </c>
      <c r="H1852" s="173">
        <f>IF('Relatório PCP - Tabela 3'!F$6='PCP - Tabela 2'!E$11,'PCP - Tabela 1'!K1861,IF('Relatório PCP - Tabela 3'!F$6='PCP - Tabela 2'!I$11,'PCP - Tabela 1'!L1861,IF('Relatório PCP - Tabela 3'!F$6='PCP - Tabela 2'!M$11,'PCP - Tabela 1'!M1861,IF('Relatório PCP - Tabela 3'!F$6='PCP - Tabela 2'!Q$11,'PCP - Tabela 1'!N1861,""))))</f>
        <v>0</v>
      </c>
      <c r="I1852" s="38"/>
      <c r="J1852" s="602" t="str">
        <f>IF(I1852=0,"",(I1852/('Relatório PCP - Tabela 3'!P$377*'Relatório PCP - Tabela 3'!Q$377))*1000)</f>
        <v/>
      </c>
      <c r="K1852" s="602"/>
      <c r="L1852" s="173">
        <f>IF('Relatório PCP - Tabela 3'!F$6='PCP - Tabela 2'!E$11,'PCP - Tabela 1'!F1900,IF('Relatório PCP - Tabela 3'!F$6='PCP - Tabela 2'!I$11,'PCP - Tabela 1'!G1900,IF('Relatório PCP - Tabela 3'!F$6='PCP - Tabela 2'!M$11,'PCP - Tabela 1'!H1900,IF('Relatório PCP - Tabela 3'!F$6='PCP - Tabela 2'!Q$11,'PCP - Tabela 1'!I1900,""))))</f>
        <v>0</v>
      </c>
      <c r="M1852" s="189"/>
      <c r="N1852" s="189"/>
      <c r="O1852" s="189"/>
      <c r="P1852" s="189"/>
      <c r="Q1852" s="190">
        <f t="shared" si="109"/>
        <v>0</v>
      </c>
      <c r="R1852" s="190"/>
    </row>
    <row r="1853" spans="1:18" ht="13.35" customHeight="1" x14ac:dyDescent="0.2">
      <c r="A1853" s="36">
        <v>15</v>
      </c>
      <c r="B1853" s="587" t="s">
        <v>83</v>
      </c>
      <c r="C1853" s="587"/>
      <c r="D1853" s="587"/>
      <c r="E1853" s="587"/>
      <c r="F1853" s="38"/>
      <c r="G1853" s="172" t="str">
        <f>IF(F1853=0,"",(F1853/('Relatório PCP - Tabela 3'!P$375*'Relatório PCP - Tabela 3'!Q$375))*1000)</f>
        <v/>
      </c>
      <c r="H1853" s="173">
        <f>IF('Relatório PCP - Tabela 3'!F$6='PCP - Tabela 2'!E$11,'PCP - Tabela 1'!K1862,IF('Relatório PCP - Tabela 3'!F$6='PCP - Tabela 2'!I$11,'PCP - Tabela 1'!L1862,IF('Relatório PCP - Tabela 3'!F$6='PCP - Tabela 2'!M$11,'PCP - Tabela 1'!M1862,IF('Relatório PCP - Tabela 3'!F$6='PCP - Tabela 2'!Q$11,'PCP - Tabela 1'!N1862,""))))</f>
        <v>0</v>
      </c>
      <c r="I1853" s="38"/>
      <c r="J1853" s="602" t="str">
        <f>IF(I1853=0,"",(I1853/('Relatório PCP - Tabela 3'!P$377*'Relatório PCP - Tabela 3'!Q$377))*1000)</f>
        <v/>
      </c>
      <c r="K1853" s="602"/>
      <c r="L1853" s="173">
        <f>IF('Relatório PCP - Tabela 3'!F$6='PCP - Tabela 2'!E$11,'PCP - Tabela 1'!F1901,IF('Relatório PCP - Tabela 3'!F$6='PCP - Tabela 2'!I$11,'PCP - Tabela 1'!G1901,IF('Relatório PCP - Tabela 3'!F$6='PCP - Tabela 2'!M$11,'PCP - Tabela 1'!H1901,IF('Relatório PCP - Tabela 3'!F$6='PCP - Tabela 2'!Q$11,'PCP - Tabela 1'!I1901,""))))</f>
        <v>0</v>
      </c>
      <c r="M1853" s="189"/>
      <c r="N1853" s="189"/>
      <c r="O1853" s="189"/>
      <c r="P1853" s="189"/>
      <c r="Q1853" s="190">
        <f t="shared" si="109"/>
        <v>0</v>
      </c>
      <c r="R1853" s="190"/>
    </row>
    <row r="1854" spans="1:18" ht="13.35" customHeight="1" x14ac:dyDescent="0.2">
      <c r="A1854" s="36">
        <v>16</v>
      </c>
      <c r="B1854" s="587" t="s">
        <v>85</v>
      </c>
      <c r="C1854" s="587"/>
      <c r="D1854" s="587"/>
      <c r="E1854" s="587"/>
      <c r="F1854" s="38"/>
      <c r="G1854" s="172" t="str">
        <f>IF(F1854=0,"",(F1854/('Relatório PCP - Tabela 3'!P$375*'Relatório PCP - Tabela 3'!Q$375))*1000)</f>
        <v/>
      </c>
      <c r="H1854" s="173">
        <f>IF('Relatório PCP - Tabela 3'!F$6='PCP - Tabela 2'!E$11,'PCP - Tabela 1'!K1863,IF('Relatório PCP - Tabela 3'!F$6='PCP - Tabela 2'!I$11,'PCP - Tabela 1'!L1863,IF('Relatório PCP - Tabela 3'!F$6='PCP - Tabela 2'!M$11,'PCP - Tabela 1'!M1863,IF('Relatório PCP - Tabela 3'!F$6='PCP - Tabela 2'!Q$11,'PCP - Tabela 1'!N1863,""))))</f>
        <v>0</v>
      </c>
      <c r="I1854" s="38"/>
      <c r="J1854" s="602" t="str">
        <f>IF(I1854=0,"",(I1854/('Relatório PCP - Tabela 3'!P$377*'Relatório PCP - Tabela 3'!Q$377))*1000)</f>
        <v/>
      </c>
      <c r="K1854" s="602"/>
      <c r="L1854" s="173">
        <f>IF('Relatório PCP - Tabela 3'!F$6='PCP - Tabela 2'!E$11,'PCP - Tabela 1'!F1902,IF('Relatório PCP - Tabela 3'!F$6='PCP - Tabela 2'!I$11,'PCP - Tabela 1'!G1902,IF('Relatório PCP - Tabela 3'!F$6='PCP - Tabela 2'!M$11,'PCP - Tabela 1'!H1902,IF('Relatório PCP - Tabela 3'!F$6='PCP - Tabela 2'!Q$11,'PCP - Tabela 1'!I1902,""))))</f>
        <v>0</v>
      </c>
      <c r="M1854" s="189"/>
      <c r="N1854" s="189"/>
      <c r="O1854" s="189"/>
      <c r="P1854" s="189"/>
      <c r="Q1854" s="190">
        <f t="shared" si="109"/>
        <v>0</v>
      </c>
      <c r="R1854" s="190"/>
    </row>
    <row r="1855" spans="1:18" ht="13.35" customHeight="1" x14ac:dyDescent="0.2">
      <c r="A1855" s="36">
        <v>17</v>
      </c>
      <c r="B1855" s="587" t="s">
        <v>87</v>
      </c>
      <c r="C1855" s="587"/>
      <c r="D1855" s="587"/>
      <c r="E1855" s="587"/>
      <c r="F1855" s="38"/>
      <c r="G1855" s="172" t="str">
        <f>IF(F1855=0,"",(F1855/('Relatório PCP - Tabela 3'!P$375*'Relatório PCP - Tabela 3'!Q$375))*1000)</f>
        <v/>
      </c>
      <c r="H1855" s="173">
        <f>IF('Relatório PCP - Tabela 3'!F$6='PCP - Tabela 2'!E$11,'PCP - Tabela 1'!K1864,IF('Relatório PCP - Tabela 3'!F$6='PCP - Tabela 2'!I$11,'PCP - Tabela 1'!L1864,IF('Relatório PCP - Tabela 3'!F$6='PCP - Tabela 2'!M$11,'PCP - Tabela 1'!M1864,IF('Relatório PCP - Tabela 3'!F$6='PCP - Tabela 2'!Q$11,'PCP - Tabela 1'!N1864,""))))</f>
        <v>0</v>
      </c>
      <c r="I1855" s="38"/>
      <c r="J1855" s="602" t="str">
        <f>IF(I1855=0,"",(I1855/('Relatório PCP - Tabela 3'!P$377*'Relatório PCP - Tabela 3'!Q$377))*1000)</f>
        <v/>
      </c>
      <c r="K1855" s="602"/>
      <c r="L1855" s="173">
        <f>IF('Relatório PCP - Tabela 3'!F$6='PCP - Tabela 2'!E$11,'PCP - Tabela 1'!F1903,IF('Relatório PCP - Tabela 3'!F$6='PCP - Tabela 2'!I$11,'PCP - Tabela 1'!G1903,IF('Relatório PCP - Tabela 3'!F$6='PCP - Tabela 2'!M$11,'PCP - Tabela 1'!H1903,IF('Relatório PCP - Tabela 3'!F$6='PCP - Tabela 2'!Q$11,'PCP - Tabela 1'!I1903,""))))</f>
        <v>0</v>
      </c>
      <c r="M1855" s="189"/>
      <c r="N1855" s="189"/>
      <c r="O1855" s="189"/>
      <c r="P1855" s="189"/>
      <c r="Q1855" s="190">
        <f t="shared" si="109"/>
        <v>0</v>
      </c>
      <c r="R1855" s="190"/>
    </row>
    <row r="1856" spans="1:18" ht="13.35" customHeight="1" x14ac:dyDescent="0.2">
      <c r="A1856" s="36">
        <v>18</v>
      </c>
      <c r="B1856" s="499" t="s">
        <v>89</v>
      </c>
      <c r="C1856" s="499"/>
      <c r="D1856" s="499"/>
      <c r="E1856" s="499"/>
      <c r="F1856" s="38"/>
      <c r="G1856" s="172" t="str">
        <f>IF(F1856=0,"",(F1856/('Relatório PCP - Tabela 3'!P$375*'Relatório PCP - Tabela 3'!Q$375))*1000)</f>
        <v/>
      </c>
      <c r="H1856" s="173">
        <f>IF('Relatório PCP - Tabela 3'!F$6='PCP - Tabela 2'!E$11,'PCP - Tabela 1'!K1865,IF('Relatório PCP - Tabela 3'!F$6='PCP - Tabela 2'!I$11,'PCP - Tabela 1'!L1865,IF('Relatório PCP - Tabela 3'!F$6='PCP - Tabela 2'!M$11,'PCP - Tabela 1'!M1865,IF('Relatório PCP - Tabela 3'!F$6='PCP - Tabela 2'!Q$11,'PCP - Tabela 1'!N1865,""))))</f>
        <v>0</v>
      </c>
      <c r="I1856" s="38"/>
      <c r="J1856" s="602" t="str">
        <f>IF(I1856=0,"",(I1856/('Relatório PCP - Tabela 3'!P$377*'Relatório PCP - Tabela 3'!Q$377))*1000)</f>
        <v/>
      </c>
      <c r="K1856" s="602"/>
      <c r="L1856" s="173">
        <f>IF('Relatório PCP - Tabela 3'!F$6='PCP - Tabela 2'!E$11,'PCP - Tabela 1'!F1904,IF('Relatório PCP - Tabela 3'!F$6='PCP - Tabela 2'!I$11,'PCP - Tabela 1'!G1904,IF('Relatório PCP - Tabela 3'!F$6='PCP - Tabela 2'!M$11,'PCP - Tabela 1'!H1904,IF('Relatório PCP - Tabela 3'!F$6='PCP - Tabela 2'!Q$11,'PCP - Tabela 1'!I1904,""))))</f>
        <v>0</v>
      </c>
      <c r="M1856" s="166"/>
      <c r="N1856" s="166"/>
      <c r="O1856" s="166"/>
      <c r="P1856" s="166"/>
      <c r="Q1856" s="190">
        <f t="shared" si="109"/>
        <v>0</v>
      </c>
      <c r="R1856" s="192"/>
    </row>
    <row r="1857" spans="1:18" ht="13.35" customHeight="1" x14ac:dyDescent="0.2">
      <c r="A1857" s="36">
        <v>19</v>
      </c>
      <c r="B1857" s="587" t="s">
        <v>92</v>
      </c>
      <c r="C1857" s="587"/>
      <c r="D1857" s="587"/>
      <c r="E1857" s="587"/>
      <c r="F1857" s="38"/>
      <c r="G1857" s="172" t="str">
        <f>IF(F1857=0,"",(F1857/('Relatório PCP - Tabela 3'!P$375*'Relatório PCP - Tabela 3'!Q$375))*1000)</f>
        <v/>
      </c>
      <c r="H1857" s="173">
        <f>IF('Relatório PCP - Tabela 3'!F$6='PCP - Tabela 2'!E$11,'PCP - Tabela 1'!K1866,IF('Relatório PCP - Tabela 3'!F$6='PCP - Tabela 2'!I$11,'PCP - Tabela 1'!L1866,IF('Relatório PCP - Tabela 3'!F$6='PCP - Tabela 2'!M$11,'PCP - Tabela 1'!M1866,IF('Relatório PCP - Tabela 3'!F$6='PCP - Tabela 2'!Q$11,'PCP - Tabela 1'!N1866,""))))</f>
        <v>0</v>
      </c>
      <c r="I1857" s="38"/>
      <c r="J1857" s="602" t="str">
        <f>IF(I1857=0,"",(I1857/('Relatório PCP - Tabela 3'!P$377*'Relatório PCP - Tabela 3'!Q$377))*1000)</f>
        <v/>
      </c>
      <c r="K1857" s="602"/>
      <c r="L1857" s="173">
        <f>IF('Relatório PCP - Tabela 3'!F$6='PCP - Tabela 2'!E$11,'PCP - Tabela 1'!F1905,IF('Relatório PCP - Tabela 3'!F$6='PCP - Tabela 2'!I$11,'PCP - Tabela 1'!G1905,IF('Relatório PCP - Tabela 3'!F$6='PCP - Tabela 2'!M$11,'PCP - Tabela 1'!H1905,IF('Relatório PCP - Tabela 3'!F$6='PCP - Tabela 2'!Q$11,'PCP - Tabela 1'!I1905,""))))</f>
        <v>0</v>
      </c>
      <c r="M1857" s="189"/>
      <c r="N1857" s="189"/>
      <c r="O1857" s="189"/>
      <c r="P1857" s="189"/>
      <c r="Q1857" s="190">
        <f t="shared" si="109"/>
        <v>0</v>
      </c>
      <c r="R1857" s="190"/>
    </row>
    <row r="1858" spans="1:18" ht="13.35" customHeight="1" x14ac:dyDescent="0.2">
      <c r="A1858" s="44"/>
      <c r="B1858" s="499" t="s">
        <v>220</v>
      </c>
      <c r="C1858" s="499"/>
      <c r="D1858" s="499"/>
      <c r="E1858" s="499"/>
      <c r="F1858" s="178"/>
      <c r="G1858" s="193"/>
      <c r="H1858" s="180"/>
      <c r="I1858" s="178"/>
      <c r="J1858" s="609"/>
      <c r="K1858" s="609"/>
      <c r="L1858" s="180"/>
      <c r="M1858" s="189"/>
      <c r="N1858" s="189"/>
      <c r="O1858" s="189"/>
      <c r="P1858" s="189"/>
      <c r="Q1858" s="190"/>
      <c r="R1858" s="190"/>
    </row>
    <row r="1859" spans="1:18" ht="13.35" customHeight="1" x14ac:dyDescent="0.2">
      <c r="A1859" s="36">
        <v>20</v>
      </c>
      <c r="B1859" s="600" t="str">
        <f>B1821</f>
        <v/>
      </c>
      <c r="C1859" s="600"/>
      <c r="D1859" s="600"/>
      <c r="E1859" s="600"/>
      <c r="F1859" s="38"/>
      <c r="G1859" s="172" t="str">
        <f>IF(F1859=0,"",(F1859/('Relatório PCP - Tabela 3'!P$375*'Relatório PCP - Tabela 3'!Q$375))*1000)</f>
        <v/>
      </c>
      <c r="H1859" s="173">
        <f>IF('Relatório PCP - Tabela 3'!F$6='PCP - Tabela 2'!E$11,'PCP - Tabela 1'!K1868,IF('Relatório PCP - Tabela 3'!F$6='PCP - Tabela 2'!I$11,'PCP - Tabela 1'!L1868,IF('Relatório PCP - Tabela 3'!F$6='PCP - Tabela 2'!M$11,'PCP - Tabela 1'!M1868,IF('Relatório PCP - Tabela 3'!F$6='PCP - Tabela 2'!Q$11,'PCP - Tabela 1'!N1868,""))))</f>
        <v>0</v>
      </c>
      <c r="I1859" s="38"/>
      <c r="J1859" s="602" t="str">
        <f>IF(I1859=0,"",(I1859/('Relatório PCP - Tabela 3'!P$377*'Relatório PCP - Tabela 3'!Q$377))*1000)</f>
        <v/>
      </c>
      <c r="K1859" s="602"/>
      <c r="L1859" s="173">
        <f>IF('Relatório PCP - Tabela 3'!F$6='PCP - Tabela 2'!E$11,'PCP - Tabela 1'!F1907,IF('Relatório PCP - Tabela 3'!F$6='PCP - Tabela 2'!I$11,'PCP - Tabela 1'!G1907,IF('Relatório PCP - Tabela 3'!F$6='PCP - Tabela 2'!M$11,'PCP - Tabela 1'!H1907,IF('Relatório PCP - Tabela 3'!F$6='PCP - Tabela 2'!Q$11,'PCP - Tabela 1'!I1907,""))))</f>
        <v>0</v>
      </c>
      <c r="M1859" s="189"/>
      <c r="N1859" s="189"/>
      <c r="O1859" s="189"/>
      <c r="P1859" s="189"/>
      <c r="Q1859" s="190">
        <f>F1859+I1859</f>
        <v>0</v>
      </c>
      <c r="R1859" s="190"/>
    </row>
    <row r="1860" spans="1:18" ht="13.35" customHeight="1" x14ac:dyDescent="0.2">
      <c r="A1860" s="36">
        <v>21</v>
      </c>
      <c r="B1860" s="564" t="str">
        <f>B1822</f>
        <v/>
      </c>
      <c r="C1860" s="564"/>
      <c r="D1860" s="564"/>
      <c r="E1860" s="564"/>
      <c r="F1860" s="38"/>
      <c r="G1860" s="172" t="str">
        <f>IF(F1860=0,"",(F1860/('Relatório PCP - Tabela 3'!P$375*'Relatório PCP - Tabela 3'!Q$375))*1000)</f>
        <v/>
      </c>
      <c r="H1860" s="173">
        <f>IF('Relatório PCP - Tabela 3'!F$6='PCP - Tabela 2'!E$11,'PCP - Tabela 1'!K1869,IF('Relatório PCP - Tabela 3'!F$6='PCP - Tabela 2'!I$11,'PCP - Tabela 1'!L1869,IF('Relatório PCP - Tabela 3'!F$6='PCP - Tabela 2'!M$11,'PCP - Tabela 1'!M1869,IF('Relatório PCP - Tabela 3'!F$6='PCP - Tabela 2'!Q$11,'PCP - Tabela 1'!N1869,""))))</f>
        <v>0</v>
      </c>
      <c r="I1860" s="38"/>
      <c r="J1860" s="602" t="str">
        <f>IF(I1860=0,"",(I1860/('Relatório PCP - Tabela 3'!P$377*'Relatório PCP - Tabela 3'!Q$377))*1000)</f>
        <v/>
      </c>
      <c r="K1860" s="602"/>
      <c r="L1860" s="173">
        <f>IF('Relatório PCP - Tabela 3'!F$6='PCP - Tabela 2'!E$11,'PCP - Tabela 1'!F1908,IF('Relatório PCP - Tabela 3'!F$6='PCP - Tabela 2'!I$11,'PCP - Tabela 1'!G1908,IF('Relatório PCP - Tabela 3'!F$6='PCP - Tabela 2'!M$11,'PCP - Tabela 1'!H1908,IF('Relatório PCP - Tabela 3'!F$6='PCP - Tabela 2'!Q$11,'PCP - Tabela 1'!I1908,""))))</f>
        <v>0</v>
      </c>
      <c r="M1860" s="189"/>
      <c r="N1860" s="189"/>
      <c r="O1860" s="189"/>
      <c r="P1860" s="189"/>
      <c r="Q1860" s="190">
        <f>F1860+I1860</f>
        <v>0</v>
      </c>
      <c r="R1860" s="190"/>
    </row>
    <row r="1861" spans="1:18" ht="13.35" customHeight="1" x14ac:dyDescent="0.2">
      <c r="A1861" s="36">
        <v>22</v>
      </c>
      <c r="B1861" s="600" t="str">
        <f>B1823</f>
        <v/>
      </c>
      <c r="C1861" s="600"/>
      <c r="D1861" s="600"/>
      <c r="E1861" s="600"/>
      <c r="F1861" s="38"/>
      <c r="G1861" s="172" t="str">
        <f>IF(F1861=0,"",(F1861/('Relatório PCP - Tabela 3'!P$375*'Relatório PCP - Tabela 3'!Q$375))*1000)</f>
        <v/>
      </c>
      <c r="H1861" s="173">
        <f>IF('Relatório PCP - Tabela 3'!F$6='PCP - Tabela 2'!E$11,'PCP - Tabela 1'!K1870,IF('Relatório PCP - Tabela 3'!F$6='PCP - Tabela 2'!I$11,'PCP - Tabela 1'!L1870,IF('Relatório PCP - Tabela 3'!F$6='PCP - Tabela 2'!M$11,'PCP - Tabela 1'!M1870,IF('Relatório PCP - Tabela 3'!F$6='PCP - Tabela 2'!Q$11,'PCP - Tabela 1'!N1870,""))))</f>
        <v>0</v>
      </c>
      <c r="I1861" s="38"/>
      <c r="J1861" s="602" t="str">
        <f>IF(I1861=0,"",(I1861/('Relatório PCP - Tabela 3'!P$377*'Relatório PCP - Tabela 3'!Q$377))*1000)</f>
        <v/>
      </c>
      <c r="K1861" s="602"/>
      <c r="L1861" s="173">
        <f>IF('Relatório PCP - Tabela 3'!F$6='PCP - Tabela 2'!E$11,'PCP - Tabela 1'!F1909,IF('Relatório PCP - Tabela 3'!F$6='PCP - Tabela 2'!I$11,'PCP - Tabela 1'!G1909,IF('Relatório PCP - Tabela 3'!F$6='PCP - Tabela 2'!M$11,'PCP - Tabela 1'!H1909,IF('Relatório PCP - Tabela 3'!F$6='PCP - Tabela 2'!Q$11,'PCP - Tabela 1'!I1909,""))))</f>
        <v>0</v>
      </c>
      <c r="M1861" s="4"/>
      <c r="N1861" s="4"/>
      <c r="O1861" s="4"/>
      <c r="P1861" s="4"/>
      <c r="Q1861" s="190">
        <f>F1861+I1861</f>
        <v>0</v>
      </c>
    </row>
    <row r="1862" spans="1:18" ht="13.35" customHeight="1" x14ac:dyDescent="0.2">
      <c r="A1862" s="36">
        <v>23</v>
      </c>
      <c r="B1862" s="600" t="str">
        <f>B1824</f>
        <v/>
      </c>
      <c r="C1862" s="600"/>
      <c r="D1862" s="600"/>
      <c r="E1862" s="600"/>
      <c r="F1862" s="38"/>
      <c r="G1862" s="172" t="str">
        <f>IF(F1862=0,"",(F1862/('Relatório PCP - Tabela 3'!P$375*'Relatório PCP - Tabela 3'!Q$375))*1000)</f>
        <v/>
      </c>
      <c r="H1862" s="173">
        <f>IF('Relatório PCP - Tabela 3'!F$6='PCP - Tabela 2'!E$11,'PCP - Tabela 1'!K1871,IF('Relatório PCP - Tabela 3'!F$6='PCP - Tabela 2'!I$11,'PCP - Tabela 1'!L1871,IF('Relatório PCP - Tabela 3'!F$6='PCP - Tabela 2'!M$11,'PCP - Tabela 1'!M1871,IF('Relatório PCP - Tabela 3'!F$6='PCP - Tabela 2'!Q$11,'PCP - Tabela 1'!N1871,""))))</f>
        <v>0</v>
      </c>
      <c r="I1862" s="38"/>
      <c r="J1862" s="602" t="str">
        <f>IF(I1862=0,"",(I1862/('Relatório PCP - Tabela 3'!P$377*'Relatório PCP - Tabela 3'!Q$377))*1000)</f>
        <v/>
      </c>
      <c r="K1862" s="602"/>
      <c r="L1862" s="173">
        <f>IF('Relatório PCP - Tabela 3'!F$6='PCP - Tabela 2'!E$11,'PCP - Tabela 1'!F1910,IF('Relatório PCP - Tabela 3'!F$6='PCP - Tabela 2'!I$11,'PCP - Tabela 1'!G1910,IF('Relatório PCP - Tabela 3'!F$6='PCP - Tabela 2'!M$11,'PCP - Tabela 1'!H1910,IF('Relatório PCP - Tabela 3'!F$6='PCP - Tabela 2'!Q$11,'PCP - Tabela 1'!I1910,""))))</f>
        <v>0</v>
      </c>
      <c r="M1862" s="4"/>
      <c r="N1862" s="4"/>
      <c r="O1862" s="4"/>
      <c r="P1862" s="4"/>
      <c r="Q1862" s="190">
        <f>F1862+I1862</f>
        <v>0</v>
      </c>
    </row>
    <row r="1863" spans="1:18" ht="13.35" customHeight="1" x14ac:dyDescent="0.2">
      <c r="A1863" s="36">
        <v>24</v>
      </c>
      <c r="B1863" s="564" t="str">
        <f>B1825</f>
        <v/>
      </c>
      <c r="C1863" s="564"/>
      <c r="D1863" s="564"/>
      <c r="E1863" s="564"/>
      <c r="F1863" s="38"/>
      <c r="G1863" s="172" t="str">
        <f>IF(F1863=0,"",(F1863/('Relatório PCP - Tabela 3'!P$375*'Relatório PCP - Tabela 3'!Q$375))*1000)</f>
        <v/>
      </c>
      <c r="H1863" s="173">
        <f>IF('Relatório PCP - Tabela 3'!F$6='PCP - Tabela 2'!E$11,'PCP - Tabela 1'!K1872,IF('Relatório PCP - Tabela 3'!F$6='PCP - Tabela 2'!I$11,'PCP - Tabela 1'!L1872,IF('Relatório PCP - Tabela 3'!F$6='PCP - Tabela 2'!M$11,'PCP - Tabela 1'!M1872,IF('Relatório PCP - Tabela 3'!F$6='PCP - Tabela 2'!Q$11,'PCP - Tabela 1'!N1872,""))))</f>
        <v>0</v>
      </c>
      <c r="I1863" s="38"/>
      <c r="J1863" s="602" t="str">
        <f>IF(I1863=0,"",(I1863/('Relatório PCP - Tabela 3'!P$377*'Relatório PCP - Tabela 3'!Q$377))*1000)</f>
        <v/>
      </c>
      <c r="K1863" s="602"/>
      <c r="L1863" s="173">
        <f>IF('Relatório PCP - Tabela 3'!F$6='PCP - Tabela 2'!E$11,'PCP - Tabela 1'!F1911,IF('Relatório PCP - Tabela 3'!F$6='PCP - Tabela 2'!I$11,'PCP - Tabela 1'!G1911,IF('Relatório PCP - Tabela 3'!F$6='PCP - Tabela 2'!M$11,'PCP - Tabela 1'!H1911,IF('Relatório PCP - Tabela 3'!F$6='PCP - Tabela 2'!Q$11,'PCP - Tabela 1'!I1911,""))))</f>
        <v>0</v>
      </c>
      <c r="M1863" s="4"/>
      <c r="N1863" s="4"/>
      <c r="O1863" s="4"/>
      <c r="P1863" s="4"/>
      <c r="Q1863" s="190">
        <f>F1863+I1863</f>
        <v>0</v>
      </c>
    </row>
    <row r="1864" spans="1:18" ht="6" customHeight="1" x14ac:dyDescent="0.2">
      <c r="A1864" s="32"/>
      <c r="B1864" s="35"/>
      <c r="C1864" s="35"/>
      <c r="D1864" s="35"/>
      <c r="E1864" s="35"/>
      <c r="J1864" s="13"/>
      <c r="K1864" s="13"/>
      <c r="O1864" s="13"/>
      <c r="P1864" s="13"/>
    </row>
    <row r="1865" spans="1:18" ht="22.5" customHeight="1" x14ac:dyDescent="0.25">
      <c r="A1865" s="497" t="s">
        <v>19</v>
      </c>
      <c r="B1865" s="497"/>
      <c r="C1865" s="497"/>
      <c r="D1865" s="497"/>
      <c r="E1865" s="505" t="str">
        <f>E1789</f>
        <v>3R Petroleum</v>
      </c>
      <c r="F1865" s="505"/>
      <c r="G1865" s="505"/>
      <c r="H1865" s="505"/>
      <c r="I1865" s="505"/>
      <c r="K1865" s="486" t="s">
        <v>21</v>
      </c>
      <c r="L1865" s="486"/>
      <c r="M1865" s="486"/>
      <c r="N1865" s="486"/>
      <c r="O1865" s="486"/>
      <c r="P1865" s="158"/>
    </row>
    <row r="1866" spans="1:18" ht="6" customHeight="1" x14ac:dyDescent="0.2">
      <c r="I1866" s="22"/>
      <c r="K1866" s="22"/>
      <c r="L1866" s="22"/>
      <c r="M1866" s="22"/>
      <c r="N1866" s="22"/>
      <c r="O1866" s="22"/>
      <c r="P1866" s="22"/>
    </row>
    <row r="1867" spans="1:18" ht="16.5" customHeight="1" x14ac:dyDescent="0.2">
      <c r="A1867" s="487" t="s">
        <v>95</v>
      </c>
      <c r="B1867" s="511">
        <f>B1791</f>
        <v>5</v>
      </c>
      <c r="C1867" s="13"/>
      <c r="D1867" s="483" t="s">
        <v>250</v>
      </c>
      <c r="E1867" s="483"/>
      <c r="F1867" s="483"/>
      <c r="G1867" s="483"/>
      <c r="H1867" s="483"/>
      <c r="I1867" s="483"/>
      <c r="K1867" s="586" t="s">
        <v>222</v>
      </c>
      <c r="L1867" s="586"/>
      <c r="M1867" s="586"/>
      <c r="N1867" s="586"/>
      <c r="O1867" s="586"/>
      <c r="P1867" s="159"/>
    </row>
    <row r="1868" spans="1:18" ht="14.25" customHeight="1" x14ac:dyDescent="0.2">
      <c r="A1868" s="487"/>
      <c r="B1868" s="511"/>
      <c r="C1868" s="13"/>
      <c r="D1868" s="483" t="s">
        <v>7</v>
      </c>
      <c r="E1868" s="483"/>
      <c r="F1868" s="483"/>
      <c r="G1868" s="483" t="s">
        <v>8</v>
      </c>
      <c r="H1868" s="483"/>
      <c r="I1868" s="483"/>
    </row>
    <row r="1869" spans="1:18" ht="14.25" customHeight="1" x14ac:dyDescent="0.25">
      <c r="A1869" s="477" t="s">
        <v>4</v>
      </c>
      <c r="B1869" s="477"/>
      <c r="C1869" s="23"/>
      <c r="D1869" s="14" t="s">
        <v>9</v>
      </c>
      <c r="E1869" s="14" t="s">
        <v>10</v>
      </c>
      <c r="F1869" s="14" t="s">
        <v>11</v>
      </c>
      <c r="G1869" s="14" t="s">
        <v>9</v>
      </c>
      <c r="H1869" s="14" t="s">
        <v>10</v>
      </c>
      <c r="I1869" s="14" t="s">
        <v>11</v>
      </c>
      <c r="K1869" s="593" t="s">
        <v>223</v>
      </c>
      <c r="L1869" s="593"/>
      <c r="M1869" s="593"/>
      <c r="N1869" s="593"/>
      <c r="O1869" s="593"/>
      <c r="P1869" s="22"/>
    </row>
    <row r="1870" spans="1:18" ht="13.5" customHeight="1" x14ac:dyDescent="0.2">
      <c r="A1870" s="551">
        <f>A1794</f>
        <v>44986</v>
      </c>
      <c r="B1870" s="551"/>
      <c r="C1870" s="23"/>
      <c r="D1870" s="72">
        <f t="shared" ref="D1870:I1870" si="110">D1794</f>
        <v>2</v>
      </c>
      <c r="E1870" s="72">
        <f t="shared" si="110"/>
        <v>8</v>
      </c>
      <c r="F1870" s="73">
        <f t="shared" si="110"/>
        <v>2022</v>
      </c>
      <c r="G1870" s="72">
        <f t="shared" si="110"/>
        <v>31</v>
      </c>
      <c r="H1870" s="72">
        <f t="shared" si="110"/>
        <v>12</v>
      </c>
      <c r="I1870" s="73">
        <f t="shared" si="110"/>
        <v>2022</v>
      </c>
      <c r="K1870" s="594" t="s">
        <v>25</v>
      </c>
      <c r="L1870" s="594"/>
      <c r="M1870" s="594"/>
      <c r="N1870" s="594"/>
      <c r="O1870" s="594"/>
      <c r="P1870" s="22"/>
      <c r="Q1870" s="14" t="s">
        <v>571</v>
      </c>
    </row>
    <row r="1871" spans="1:18" ht="6" customHeight="1" x14ac:dyDescent="0.2"/>
    <row r="1872" spans="1:18" ht="15.75" customHeight="1" x14ac:dyDescent="0.2">
      <c r="A1872" s="539" t="s">
        <v>572</v>
      </c>
      <c r="B1872" s="539"/>
      <c r="C1872" s="539"/>
      <c r="D1872" s="539"/>
      <c r="E1872" s="539"/>
      <c r="F1872" s="539"/>
      <c r="G1872" s="539"/>
      <c r="H1872" s="539"/>
      <c r="I1872" s="161"/>
    </row>
    <row r="1873" spans="1:14" ht="13.7" customHeight="1" x14ac:dyDescent="0.2">
      <c r="A1873" s="603" t="s">
        <v>31</v>
      </c>
      <c r="B1873" s="502" t="s">
        <v>98</v>
      </c>
      <c r="C1873" s="502"/>
      <c r="D1873" s="502"/>
      <c r="E1873" s="502"/>
      <c r="F1873" s="604" t="str">
        <f>'Relatório PCP - Tabela 3'!A379</f>
        <v/>
      </c>
      <c r="G1873" s="604"/>
      <c r="H1873" s="604"/>
      <c r="I1873" s="111"/>
    </row>
    <row r="1874" spans="1:14" ht="12.75" customHeight="1" x14ac:dyDescent="0.2">
      <c r="A1874" s="603"/>
      <c r="B1874" s="502"/>
      <c r="C1874" s="502"/>
      <c r="D1874" s="502"/>
      <c r="E1874" s="502"/>
      <c r="F1874" s="182" t="s">
        <v>40</v>
      </c>
      <c r="G1874" s="167" t="s">
        <v>40</v>
      </c>
      <c r="H1874" s="183" t="s">
        <v>523</v>
      </c>
      <c r="I1874" s="111"/>
    </row>
    <row r="1875" spans="1:14" ht="12.75" customHeight="1" x14ac:dyDescent="0.25">
      <c r="A1875" s="603"/>
      <c r="B1875" s="502"/>
      <c r="C1875" s="502"/>
      <c r="D1875" s="502"/>
      <c r="E1875" s="502"/>
      <c r="F1875" s="184" t="s">
        <v>480</v>
      </c>
      <c r="G1875" s="168" t="s">
        <v>499</v>
      </c>
      <c r="H1875" s="185" t="s">
        <v>524</v>
      </c>
      <c r="I1875" s="111"/>
    </row>
    <row r="1876" spans="1:14" ht="13.5" customHeight="1" x14ac:dyDescent="0.25">
      <c r="A1876" s="603"/>
      <c r="B1876" s="502"/>
      <c r="C1876" s="502"/>
      <c r="D1876" s="502"/>
      <c r="E1876" s="502"/>
      <c r="F1876" s="186" t="s">
        <v>481</v>
      </c>
      <c r="G1876" s="187" t="s">
        <v>504</v>
      </c>
      <c r="H1876" s="188" t="s">
        <v>504</v>
      </c>
      <c r="I1876" s="111"/>
    </row>
    <row r="1877" spans="1:14" ht="13.35" customHeight="1" x14ac:dyDescent="0.2">
      <c r="A1877" s="36">
        <v>1</v>
      </c>
      <c r="B1877" s="587" t="s">
        <v>55</v>
      </c>
      <c r="C1877" s="587"/>
      <c r="D1877" s="587"/>
      <c r="E1877" s="587"/>
      <c r="F1877" s="38"/>
      <c r="G1877" s="172" t="str">
        <f>IF(F1877=0,"",(F1877/('Relatório PCP - Tabela 3'!P$379*'Relatório PCP - Tabela 3'!Q$379))*1000)</f>
        <v/>
      </c>
      <c r="H1877" s="173">
        <f>IF('Relatório PCP - Tabela 3'!F$6='PCP - Tabela 2'!E$11,'PCP - Tabela 1'!K1887,IF('Relatório PCP - Tabela 3'!F$6='PCP - Tabela 2'!I$11,'PCP - Tabela 1'!L1887,IF('Relatório PCP - Tabela 3'!F$6='PCP - Tabela 2'!M$11,'PCP - Tabela 1'!M1887,IF('Relatório PCP - Tabela 3'!F$6='PCP - Tabela 2'!Q$11,'PCP - Tabela 1'!N1887,""))))</f>
        <v>0</v>
      </c>
      <c r="I1877" s="165"/>
      <c r="J1877" s="166"/>
      <c r="K1877" s="166"/>
      <c r="L1877" s="166"/>
      <c r="M1877" s="202"/>
      <c r="N1877" s="202"/>
    </row>
    <row r="1878" spans="1:14" ht="13.35" customHeight="1" x14ac:dyDescent="0.2">
      <c r="A1878" s="36">
        <v>2</v>
      </c>
      <c r="B1878" s="587" t="s">
        <v>57</v>
      </c>
      <c r="C1878" s="587"/>
      <c r="D1878" s="587"/>
      <c r="E1878" s="587"/>
      <c r="F1878" s="38"/>
      <c r="G1878" s="172" t="str">
        <f>IF(F1878=0,"",(F1878/('Relatório PCP - Tabela 3'!P$379*'Relatório PCP - Tabela 3'!Q$379))*1000)</f>
        <v/>
      </c>
      <c r="H1878" s="173">
        <f>IF('Relatório PCP - Tabela 3'!F$6='PCP - Tabela 2'!E$11,'PCP - Tabela 1'!K1888,IF('Relatório PCP - Tabela 3'!F$6='PCP - Tabela 2'!I$11,'PCP - Tabela 1'!L1888,IF('Relatório PCP - Tabela 3'!F$6='PCP - Tabela 2'!M$11,'PCP - Tabela 1'!M1888,IF('Relatório PCP - Tabela 3'!F$6='PCP - Tabela 2'!Q$11,'PCP - Tabela 1'!N1888,""))))</f>
        <v>0</v>
      </c>
      <c r="I1878" s="165"/>
      <c r="J1878" s="166"/>
      <c r="K1878" s="166"/>
      <c r="L1878" s="166"/>
      <c r="M1878" s="202"/>
      <c r="N1878" s="202"/>
    </row>
    <row r="1879" spans="1:14" ht="13.35" customHeight="1" x14ac:dyDescent="0.2">
      <c r="A1879" s="36">
        <v>3</v>
      </c>
      <c r="B1879" s="587" t="s">
        <v>59</v>
      </c>
      <c r="C1879" s="587"/>
      <c r="D1879" s="587"/>
      <c r="E1879" s="587"/>
      <c r="F1879" s="38"/>
      <c r="G1879" s="172" t="str">
        <f>IF(F1879=0,"",(F1879/('Relatório PCP - Tabela 3'!P$379*'Relatório PCP - Tabela 3'!Q$379))*1000)</f>
        <v/>
      </c>
      <c r="H1879" s="173">
        <f>IF('Relatório PCP - Tabela 3'!F$6='PCP - Tabela 2'!E$11,'PCP - Tabela 1'!K1889,IF('Relatório PCP - Tabela 3'!F$6='PCP - Tabela 2'!I$11,'PCP - Tabela 1'!L1889,IF('Relatório PCP - Tabela 3'!F$6='PCP - Tabela 2'!M$11,'PCP - Tabela 1'!M1889,IF('Relatório PCP - Tabela 3'!F$6='PCP - Tabela 2'!Q$11,'PCP - Tabela 1'!N1889,""))))</f>
        <v>0</v>
      </c>
      <c r="I1879" s="165"/>
      <c r="J1879" s="166"/>
      <c r="K1879" s="166"/>
      <c r="L1879" s="166"/>
      <c r="M1879" s="202"/>
      <c r="N1879" s="202"/>
    </row>
    <row r="1880" spans="1:14" ht="13.35" customHeight="1" x14ac:dyDescent="0.2">
      <c r="A1880" s="36">
        <v>4</v>
      </c>
      <c r="B1880" s="587" t="s">
        <v>61</v>
      </c>
      <c r="C1880" s="587"/>
      <c r="D1880" s="587"/>
      <c r="E1880" s="587"/>
      <c r="F1880" s="38"/>
      <c r="G1880" s="172" t="str">
        <f>IF(F1880=0,"",(F1880/('Relatório PCP - Tabela 3'!P$379*'Relatório PCP - Tabela 3'!Q$379))*1000)</f>
        <v/>
      </c>
      <c r="H1880" s="173">
        <f>IF('Relatório PCP - Tabela 3'!F$6='PCP - Tabela 2'!E$11,'PCP - Tabela 1'!K1890,IF('Relatório PCP - Tabela 3'!F$6='PCP - Tabela 2'!I$11,'PCP - Tabela 1'!L1890,IF('Relatório PCP - Tabela 3'!F$6='PCP - Tabela 2'!M$11,'PCP - Tabela 1'!M1890,IF('Relatório PCP - Tabela 3'!F$6='PCP - Tabela 2'!Q$11,'PCP - Tabela 1'!N1890,""))))</f>
        <v>0</v>
      </c>
      <c r="I1880" s="165"/>
      <c r="J1880" s="166"/>
      <c r="K1880" s="166"/>
      <c r="L1880" s="166"/>
      <c r="M1880" s="202"/>
      <c r="N1880" s="202"/>
    </row>
    <row r="1881" spans="1:14" ht="13.35" customHeight="1" x14ac:dyDescent="0.2">
      <c r="A1881" s="36">
        <v>5</v>
      </c>
      <c r="B1881" s="587" t="s">
        <v>63</v>
      </c>
      <c r="C1881" s="587"/>
      <c r="D1881" s="587"/>
      <c r="E1881" s="587"/>
      <c r="F1881" s="38"/>
      <c r="G1881" s="172" t="str">
        <f>IF(F1881=0,"",(F1881/('Relatório PCP - Tabela 3'!P$379*'Relatório PCP - Tabela 3'!Q$379))*1000)</f>
        <v/>
      </c>
      <c r="H1881" s="173">
        <f>IF('Relatório PCP - Tabela 3'!F$6='PCP - Tabela 2'!E$11,'PCP - Tabela 1'!K1891,IF('Relatório PCP - Tabela 3'!F$6='PCP - Tabela 2'!I$11,'PCP - Tabela 1'!L1891,IF('Relatório PCP - Tabela 3'!F$6='PCP - Tabela 2'!M$11,'PCP - Tabela 1'!M1891,IF('Relatório PCP - Tabela 3'!F$6='PCP - Tabela 2'!Q$11,'PCP - Tabela 1'!N1891,""))))</f>
        <v>0</v>
      </c>
      <c r="I1881" s="165"/>
      <c r="J1881" s="166"/>
      <c r="K1881" s="166"/>
      <c r="L1881" s="166"/>
      <c r="M1881" s="202"/>
      <c r="N1881" s="202"/>
    </row>
    <row r="1882" spans="1:14" ht="13.35" customHeight="1" x14ac:dyDescent="0.2">
      <c r="A1882" s="36">
        <v>6</v>
      </c>
      <c r="B1882" s="587" t="s">
        <v>65</v>
      </c>
      <c r="C1882" s="587"/>
      <c r="D1882" s="587"/>
      <c r="E1882" s="587"/>
      <c r="F1882" s="38"/>
      <c r="G1882" s="172" t="str">
        <f>IF(F1882=0,"",(F1882/('Relatório PCP - Tabela 3'!P$379*'Relatório PCP - Tabela 3'!Q$379))*1000)</f>
        <v/>
      </c>
      <c r="H1882" s="173">
        <f>IF('Relatório PCP - Tabela 3'!F$6='PCP - Tabela 2'!E$11,'PCP - Tabela 1'!K1892,IF('Relatório PCP - Tabela 3'!F$6='PCP - Tabela 2'!I$11,'PCP - Tabela 1'!L1892,IF('Relatório PCP - Tabela 3'!F$6='PCP - Tabela 2'!M$11,'PCP - Tabela 1'!M1892,IF('Relatório PCP - Tabela 3'!F$6='PCP - Tabela 2'!Q$11,'PCP - Tabela 1'!N1892,""))))</f>
        <v>0</v>
      </c>
      <c r="I1882" s="165"/>
      <c r="J1882" s="166"/>
      <c r="K1882" s="166"/>
      <c r="L1882" s="166"/>
      <c r="M1882" s="202"/>
      <c r="N1882" s="202"/>
    </row>
    <row r="1883" spans="1:14" ht="13.35" customHeight="1" x14ac:dyDescent="0.2">
      <c r="A1883" s="36">
        <v>7</v>
      </c>
      <c r="B1883" s="587" t="s">
        <v>67</v>
      </c>
      <c r="C1883" s="587"/>
      <c r="D1883" s="587"/>
      <c r="E1883" s="587"/>
      <c r="F1883" s="38"/>
      <c r="G1883" s="172" t="str">
        <f>IF(F1883=0,"",(F1883/('Relatório PCP - Tabela 3'!P$379*'Relatório PCP - Tabela 3'!Q$379))*1000)</f>
        <v/>
      </c>
      <c r="H1883" s="173">
        <f>IF('Relatório PCP - Tabela 3'!F$6='PCP - Tabela 2'!E$11,'PCP - Tabela 1'!K1893,IF('Relatório PCP - Tabela 3'!F$6='PCP - Tabela 2'!I$11,'PCP - Tabela 1'!L1893,IF('Relatório PCP - Tabela 3'!F$6='PCP - Tabela 2'!M$11,'PCP - Tabela 1'!M1893,IF('Relatório PCP - Tabela 3'!F$6='PCP - Tabela 2'!Q$11,'PCP - Tabela 1'!N1893,""))))</f>
        <v>0</v>
      </c>
      <c r="I1883" s="165"/>
      <c r="J1883" s="166"/>
      <c r="K1883" s="166"/>
      <c r="L1883" s="166"/>
      <c r="M1883" s="202"/>
      <c r="N1883" s="202"/>
    </row>
    <row r="1884" spans="1:14" ht="13.35" customHeight="1" x14ac:dyDescent="0.2">
      <c r="A1884" s="36">
        <v>8</v>
      </c>
      <c r="B1884" s="587" t="s">
        <v>69</v>
      </c>
      <c r="C1884" s="587"/>
      <c r="D1884" s="587"/>
      <c r="E1884" s="587"/>
      <c r="F1884" s="38"/>
      <c r="G1884" s="172" t="str">
        <f>IF(F1884=0,"",(F1884/('Relatório PCP - Tabela 3'!P$379*'Relatório PCP - Tabela 3'!Q$379))*1000)</f>
        <v/>
      </c>
      <c r="H1884" s="173">
        <f>IF('Relatório PCP - Tabela 3'!F$6='PCP - Tabela 2'!E$11,'PCP - Tabela 1'!K1894,IF('Relatório PCP - Tabela 3'!F$6='PCP - Tabela 2'!I$11,'PCP - Tabela 1'!L1894,IF('Relatório PCP - Tabela 3'!F$6='PCP - Tabela 2'!M$11,'PCP - Tabela 1'!M1894,IF('Relatório PCP - Tabela 3'!F$6='PCP - Tabela 2'!Q$11,'PCP - Tabela 1'!N1894,""))))</f>
        <v>0</v>
      </c>
      <c r="I1884" s="165"/>
      <c r="J1884" s="166"/>
      <c r="K1884" s="166"/>
      <c r="L1884" s="166"/>
      <c r="M1884" s="202"/>
      <c r="N1884" s="202"/>
    </row>
    <row r="1885" spans="1:14" ht="13.35" customHeight="1" x14ac:dyDescent="0.2">
      <c r="A1885" s="36">
        <v>9</v>
      </c>
      <c r="B1885" s="587" t="s">
        <v>71</v>
      </c>
      <c r="C1885" s="587"/>
      <c r="D1885" s="587"/>
      <c r="E1885" s="587"/>
      <c r="F1885" s="38"/>
      <c r="G1885" s="172" t="str">
        <f>IF(F1885=0,"",(F1885/('Relatório PCP - Tabela 3'!P$379*'Relatório PCP - Tabela 3'!Q$379))*1000)</f>
        <v/>
      </c>
      <c r="H1885" s="173">
        <f>IF('Relatório PCP - Tabela 3'!F$6='PCP - Tabela 2'!E$11,'PCP - Tabela 1'!K1895,IF('Relatório PCP - Tabela 3'!F$6='PCP - Tabela 2'!I$11,'PCP - Tabela 1'!L1895,IF('Relatório PCP - Tabela 3'!F$6='PCP - Tabela 2'!M$11,'PCP - Tabela 1'!M1895,IF('Relatório PCP - Tabela 3'!F$6='PCP - Tabela 2'!Q$11,'PCP - Tabela 1'!N1895,""))))</f>
        <v>0</v>
      </c>
      <c r="I1885" s="165"/>
      <c r="J1885" s="166"/>
      <c r="K1885" s="166"/>
      <c r="L1885" s="166"/>
      <c r="M1885" s="202"/>
      <c r="N1885" s="202"/>
    </row>
    <row r="1886" spans="1:14" ht="13.35" customHeight="1" x14ac:dyDescent="0.2">
      <c r="A1886" s="36">
        <v>10</v>
      </c>
      <c r="B1886" s="587" t="s">
        <v>73</v>
      </c>
      <c r="C1886" s="587"/>
      <c r="D1886" s="587"/>
      <c r="E1886" s="587"/>
      <c r="F1886" s="38"/>
      <c r="G1886" s="172" t="str">
        <f>IF(F1886=0,"",(F1886/('Relatório PCP - Tabela 3'!P$379*'Relatório PCP - Tabela 3'!Q$379))*1000)</f>
        <v/>
      </c>
      <c r="H1886" s="173">
        <f>IF('Relatório PCP - Tabela 3'!F$6='PCP - Tabela 2'!E$11,'PCP - Tabela 1'!K1896,IF('Relatório PCP - Tabela 3'!F$6='PCP - Tabela 2'!I$11,'PCP - Tabela 1'!L1896,IF('Relatório PCP - Tabela 3'!F$6='PCP - Tabela 2'!M$11,'PCP - Tabela 1'!M1896,IF('Relatório PCP - Tabela 3'!F$6='PCP - Tabela 2'!Q$11,'PCP - Tabela 1'!N1896,""))))</f>
        <v>0</v>
      </c>
      <c r="I1886" s="165"/>
      <c r="J1886" s="166"/>
      <c r="K1886" s="166"/>
      <c r="L1886" s="166"/>
      <c r="M1886" s="202"/>
      <c r="N1886" s="202"/>
    </row>
    <row r="1887" spans="1:14" ht="13.35" customHeight="1" x14ac:dyDescent="0.2">
      <c r="A1887" s="36">
        <v>11</v>
      </c>
      <c r="B1887" s="587" t="s">
        <v>75</v>
      </c>
      <c r="C1887" s="587"/>
      <c r="D1887" s="587"/>
      <c r="E1887" s="587"/>
      <c r="F1887" s="38"/>
      <c r="G1887" s="172" t="str">
        <f>IF(F1887=0,"",(F1887/('Relatório PCP - Tabela 3'!P$379*'Relatório PCP - Tabela 3'!Q$379))*1000)</f>
        <v/>
      </c>
      <c r="H1887" s="173">
        <f>IF('Relatório PCP - Tabela 3'!F$6='PCP - Tabela 2'!E$11,'PCP - Tabela 1'!K1897,IF('Relatório PCP - Tabela 3'!F$6='PCP - Tabela 2'!I$11,'PCP - Tabela 1'!L1897,IF('Relatório PCP - Tabela 3'!F$6='PCP - Tabela 2'!M$11,'PCP - Tabela 1'!M1897,IF('Relatório PCP - Tabela 3'!F$6='PCP - Tabela 2'!Q$11,'PCP - Tabela 1'!N1897,""))))</f>
        <v>0</v>
      </c>
      <c r="I1887" s="165"/>
      <c r="J1887" s="166"/>
      <c r="K1887" s="166"/>
      <c r="L1887" s="166"/>
      <c r="M1887" s="202"/>
      <c r="N1887" s="202"/>
    </row>
    <row r="1888" spans="1:14" ht="13.35" customHeight="1" x14ac:dyDescent="0.2">
      <c r="A1888" s="36">
        <v>12</v>
      </c>
      <c r="B1888" s="587" t="s">
        <v>77</v>
      </c>
      <c r="C1888" s="587"/>
      <c r="D1888" s="587"/>
      <c r="E1888" s="587"/>
      <c r="F1888" s="38"/>
      <c r="G1888" s="172" t="str">
        <f>IF(F1888=0,"",(F1888/('Relatório PCP - Tabela 3'!P$379*'Relatório PCP - Tabela 3'!Q$379))*1000)</f>
        <v/>
      </c>
      <c r="H1888" s="173">
        <f>IF('Relatório PCP - Tabela 3'!F$6='PCP - Tabela 2'!E$11,'PCP - Tabela 1'!K1898,IF('Relatório PCP - Tabela 3'!F$6='PCP - Tabela 2'!I$11,'PCP - Tabela 1'!L1898,IF('Relatório PCP - Tabela 3'!F$6='PCP - Tabela 2'!M$11,'PCP - Tabela 1'!M1898,IF('Relatório PCP - Tabela 3'!F$6='PCP - Tabela 2'!Q$11,'PCP - Tabela 1'!N1898,""))))</f>
        <v>0</v>
      </c>
      <c r="I1888" s="165"/>
      <c r="J1888" s="166"/>
      <c r="K1888" s="166"/>
      <c r="L1888" s="166"/>
      <c r="M1888" s="202"/>
      <c r="N1888" s="202"/>
    </row>
    <row r="1889" spans="1:14" ht="13.35" customHeight="1" x14ac:dyDescent="0.2">
      <c r="A1889" s="36">
        <v>13</v>
      </c>
      <c r="B1889" s="587" t="s">
        <v>79</v>
      </c>
      <c r="C1889" s="587"/>
      <c r="D1889" s="587"/>
      <c r="E1889" s="587"/>
      <c r="F1889" s="38"/>
      <c r="G1889" s="172" t="str">
        <f>IF(F1889=0,"",(F1889/('Relatório PCP - Tabela 3'!P$379*'Relatório PCP - Tabela 3'!Q$379))*1000)</f>
        <v/>
      </c>
      <c r="H1889" s="173">
        <f>IF('Relatório PCP - Tabela 3'!F$6='PCP - Tabela 2'!E$11,'PCP - Tabela 1'!K1899,IF('Relatório PCP - Tabela 3'!F$6='PCP - Tabela 2'!I$11,'PCP - Tabela 1'!L1899,IF('Relatório PCP - Tabela 3'!F$6='PCP - Tabela 2'!M$11,'PCP - Tabela 1'!M1899,IF('Relatório PCP - Tabela 3'!F$6='PCP - Tabela 2'!Q$11,'PCP - Tabela 1'!N1899,""))))</f>
        <v>0</v>
      </c>
      <c r="I1889" s="165"/>
      <c r="J1889" s="166"/>
      <c r="K1889" s="166"/>
      <c r="L1889" s="166"/>
      <c r="M1889" s="202"/>
      <c r="N1889" s="202"/>
    </row>
    <row r="1890" spans="1:14" ht="13.35" customHeight="1" x14ac:dyDescent="0.2">
      <c r="A1890" s="36">
        <v>14</v>
      </c>
      <c r="B1890" s="587" t="s">
        <v>81</v>
      </c>
      <c r="C1890" s="587"/>
      <c r="D1890" s="587"/>
      <c r="E1890" s="587"/>
      <c r="F1890" s="38"/>
      <c r="G1890" s="172" t="str">
        <f>IF(F1890=0,"",(F1890/('Relatório PCP - Tabela 3'!P$379*'Relatório PCP - Tabela 3'!Q$379))*1000)</f>
        <v/>
      </c>
      <c r="H1890" s="173">
        <f>IF('Relatório PCP - Tabela 3'!F$6='PCP - Tabela 2'!E$11,'PCP - Tabela 1'!K1900,IF('Relatório PCP - Tabela 3'!F$6='PCP - Tabela 2'!I$11,'PCP - Tabela 1'!L1900,IF('Relatório PCP - Tabela 3'!F$6='PCP - Tabela 2'!M$11,'PCP - Tabela 1'!M1900,IF('Relatório PCP - Tabela 3'!F$6='PCP - Tabela 2'!Q$11,'PCP - Tabela 1'!N1900,""))))</f>
        <v>0</v>
      </c>
      <c r="I1890" s="165"/>
      <c r="J1890" s="166"/>
      <c r="K1890" s="166"/>
      <c r="L1890" s="166"/>
      <c r="M1890" s="202"/>
      <c r="N1890" s="202"/>
    </row>
    <row r="1891" spans="1:14" ht="13.35" customHeight="1" x14ac:dyDescent="0.2">
      <c r="A1891" s="36">
        <v>15</v>
      </c>
      <c r="B1891" s="587" t="s">
        <v>83</v>
      </c>
      <c r="C1891" s="587"/>
      <c r="D1891" s="587"/>
      <c r="E1891" s="587"/>
      <c r="F1891" s="38"/>
      <c r="G1891" s="172" t="str">
        <f>IF(F1891=0,"",(F1891/('Relatório PCP - Tabela 3'!P$379*'Relatório PCP - Tabela 3'!Q$379))*1000)</f>
        <v/>
      </c>
      <c r="H1891" s="173">
        <f>IF('Relatório PCP - Tabela 3'!F$6='PCP - Tabela 2'!E$11,'PCP - Tabela 1'!K1901,IF('Relatório PCP - Tabela 3'!F$6='PCP - Tabela 2'!I$11,'PCP - Tabela 1'!L1901,IF('Relatório PCP - Tabela 3'!F$6='PCP - Tabela 2'!M$11,'PCP - Tabela 1'!M1901,IF('Relatório PCP - Tabela 3'!F$6='PCP - Tabela 2'!Q$11,'PCP - Tabela 1'!N1901,""))))</f>
        <v>0</v>
      </c>
      <c r="I1891" s="165"/>
      <c r="J1891" s="166"/>
      <c r="K1891" s="166"/>
      <c r="L1891" s="166"/>
      <c r="M1891" s="202"/>
      <c r="N1891" s="202"/>
    </row>
    <row r="1892" spans="1:14" ht="13.35" customHeight="1" x14ac:dyDescent="0.2">
      <c r="A1892" s="36">
        <v>16</v>
      </c>
      <c r="B1892" s="587" t="s">
        <v>85</v>
      </c>
      <c r="C1892" s="587"/>
      <c r="D1892" s="587"/>
      <c r="E1892" s="587"/>
      <c r="F1892" s="38"/>
      <c r="G1892" s="172" t="str">
        <f>IF(F1892=0,"",(F1892/('Relatório PCP - Tabela 3'!P$379*'Relatório PCP - Tabela 3'!Q$379))*1000)</f>
        <v/>
      </c>
      <c r="H1892" s="173">
        <f>IF('Relatório PCP - Tabela 3'!F$6='PCP - Tabela 2'!E$11,'PCP - Tabela 1'!K1902,IF('Relatório PCP - Tabela 3'!F$6='PCP - Tabela 2'!I$11,'PCP - Tabela 1'!L1902,IF('Relatório PCP - Tabela 3'!F$6='PCP - Tabela 2'!M$11,'PCP - Tabela 1'!M1902,IF('Relatório PCP - Tabela 3'!F$6='PCP - Tabela 2'!Q$11,'PCP - Tabela 1'!N1902,""))))</f>
        <v>0</v>
      </c>
      <c r="I1892" s="165"/>
      <c r="J1892" s="166"/>
      <c r="K1892" s="166"/>
      <c r="L1892" s="166"/>
      <c r="M1892" s="202"/>
      <c r="N1892" s="202"/>
    </row>
    <row r="1893" spans="1:14" ht="13.35" customHeight="1" x14ac:dyDescent="0.2">
      <c r="A1893" s="36">
        <v>17</v>
      </c>
      <c r="B1893" s="587" t="s">
        <v>87</v>
      </c>
      <c r="C1893" s="587"/>
      <c r="D1893" s="587"/>
      <c r="E1893" s="587"/>
      <c r="F1893" s="38"/>
      <c r="G1893" s="172" t="str">
        <f>IF(F1893=0,"",(F1893/('Relatório PCP - Tabela 3'!P$379*'Relatório PCP - Tabela 3'!Q$379))*1000)</f>
        <v/>
      </c>
      <c r="H1893" s="173">
        <f>IF('Relatório PCP - Tabela 3'!F$6='PCP - Tabela 2'!E$11,'PCP - Tabela 1'!K1903,IF('Relatório PCP - Tabela 3'!F$6='PCP - Tabela 2'!I$11,'PCP - Tabela 1'!L1903,IF('Relatório PCP - Tabela 3'!F$6='PCP - Tabela 2'!M$11,'PCP - Tabela 1'!M1903,IF('Relatório PCP - Tabela 3'!F$6='PCP - Tabela 2'!Q$11,'PCP - Tabela 1'!N1903,""))))</f>
        <v>0</v>
      </c>
      <c r="I1893" s="165"/>
      <c r="J1893" s="166"/>
      <c r="K1893" s="166"/>
      <c r="L1893" s="166"/>
      <c r="M1893" s="202"/>
      <c r="N1893" s="202"/>
    </row>
    <row r="1894" spans="1:14" ht="13.35" customHeight="1" x14ac:dyDescent="0.2">
      <c r="A1894" s="36">
        <v>18</v>
      </c>
      <c r="B1894" s="499" t="s">
        <v>89</v>
      </c>
      <c r="C1894" s="499"/>
      <c r="D1894" s="499"/>
      <c r="E1894" s="499"/>
      <c r="F1894" s="38"/>
      <c r="G1894" s="172" t="str">
        <f>IF(F1894=0,"",(F1894/('Relatório PCP - Tabela 3'!P$379*'Relatório PCP - Tabela 3'!Q$379))*1000)</f>
        <v/>
      </c>
      <c r="H1894" s="173">
        <f>IF('Relatório PCP - Tabela 3'!F$6='PCP - Tabela 2'!E$11,'PCP - Tabela 1'!K1904,IF('Relatório PCP - Tabela 3'!F$6='PCP - Tabela 2'!I$11,'PCP - Tabela 1'!L1904,IF('Relatório PCP - Tabela 3'!F$6='PCP - Tabela 2'!M$11,'PCP - Tabela 1'!M1904,IF('Relatório PCP - Tabela 3'!F$6='PCP - Tabela 2'!Q$11,'PCP - Tabela 1'!N1904,""))))</f>
        <v>0</v>
      </c>
      <c r="I1894" s="111"/>
      <c r="J1894" s="166"/>
      <c r="K1894" s="166"/>
      <c r="L1894" s="166"/>
      <c r="M1894" s="166"/>
      <c r="N1894" s="166"/>
    </row>
    <row r="1895" spans="1:14" ht="13.35" customHeight="1" x14ac:dyDescent="0.2">
      <c r="A1895" s="36">
        <v>19</v>
      </c>
      <c r="B1895" s="587" t="s">
        <v>92</v>
      </c>
      <c r="C1895" s="587"/>
      <c r="D1895" s="587"/>
      <c r="E1895" s="587"/>
      <c r="F1895" s="38"/>
      <c r="G1895" s="172" t="str">
        <f>IF(F1895=0,"",(F1895/('Relatório PCP - Tabela 3'!P$379*'Relatório PCP - Tabela 3'!Q$379))*1000)</f>
        <v/>
      </c>
      <c r="H1895" s="173">
        <f>IF('Relatório PCP - Tabela 3'!F$6='PCP - Tabela 2'!E$11,'PCP - Tabela 1'!K1905,IF('Relatório PCP - Tabela 3'!F$6='PCP - Tabela 2'!I$11,'PCP - Tabela 1'!L1905,IF('Relatório PCP - Tabela 3'!F$6='PCP - Tabela 2'!M$11,'PCP - Tabela 1'!M1905,IF('Relatório PCP - Tabela 3'!F$6='PCP - Tabela 2'!Q$11,'PCP - Tabela 1'!N1905,""))))</f>
        <v>0</v>
      </c>
      <c r="I1895" s="165"/>
      <c r="J1895" s="166"/>
      <c r="K1895" s="166"/>
      <c r="L1895" s="166"/>
      <c r="M1895" s="202"/>
      <c r="N1895" s="202"/>
    </row>
    <row r="1896" spans="1:14" ht="13.35" customHeight="1" x14ac:dyDescent="0.2">
      <c r="A1896" s="44"/>
      <c r="B1896" s="499" t="s">
        <v>220</v>
      </c>
      <c r="C1896" s="499"/>
      <c r="D1896" s="499"/>
      <c r="E1896" s="499"/>
      <c r="F1896" s="178"/>
      <c r="G1896" s="193"/>
      <c r="H1896" s="180"/>
      <c r="I1896" s="165"/>
      <c r="J1896" s="166"/>
      <c r="K1896" s="166"/>
      <c r="L1896" s="166"/>
      <c r="M1896" s="202"/>
      <c r="N1896" s="202"/>
    </row>
    <row r="1897" spans="1:14" ht="13.35" customHeight="1" x14ac:dyDescent="0.2">
      <c r="A1897" s="36">
        <v>20</v>
      </c>
      <c r="B1897" s="600" t="str">
        <f>B1859</f>
        <v/>
      </c>
      <c r="C1897" s="600"/>
      <c r="D1897" s="600"/>
      <c r="E1897" s="600"/>
      <c r="F1897" s="38"/>
      <c r="G1897" s="172" t="str">
        <f>IF(F1897=0,"",(F1897/('Relatório PCP - Tabela 3'!P$379*'Relatório PCP - Tabela 3'!Q$379))*1000)</f>
        <v/>
      </c>
      <c r="H1897" s="173">
        <f>IF('Relatório PCP - Tabela 3'!F$6='PCP - Tabela 2'!E$11,'PCP - Tabela 1'!K1907,IF('Relatório PCP - Tabela 3'!F$6='PCP - Tabela 2'!I$11,'PCP - Tabela 1'!L1907,IF('Relatório PCP - Tabela 3'!F$6='PCP - Tabela 2'!M$11,'PCP - Tabela 1'!M1907,IF('Relatório PCP - Tabela 3'!F$6='PCP - Tabela 2'!Q$11,'PCP - Tabela 1'!N1907,""))))</f>
        <v>0</v>
      </c>
      <c r="I1897" s="165"/>
      <c r="J1897" s="166"/>
      <c r="K1897" s="166"/>
      <c r="L1897" s="166"/>
      <c r="M1897" s="202"/>
      <c r="N1897" s="202"/>
    </row>
    <row r="1898" spans="1:14" ht="13.35" customHeight="1" x14ac:dyDescent="0.2">
      <c r="A1898" s="36">
        <v>21</v>
      </c>
      <c r="B1898" s="564" t="str">
        <f>B1860</f>
        <v/>
      </c>
      <c r="C1898" s="564"/>
      <c r="D1898" s="564"/>
      <c r="E1898" s="564"/>
      <c r="F1898" s="38"/>
      <c r="G1898" s="172" t="str">
        <f>IF(F1898=0,"",(F1898/('Relatório PCP - Tabela 3'!P$379*'Relatório PCP - Tabela 3'!Q$379))*1000)</f>
        <v/>
      </c>
      <c r="H1898" s="173">
        <f>IF('Relatório PCP - Tabela 3'!F$6='PCP - Tabela 2'!E$11,'PCP - Tabela 1'!K1908,IF('Relatório PCP - Tabela 3'!F$6='PCP - Tabela 2'!I$11,'PCP - Tabela 1'!L1908,IF('Relatório PCP - Tabela 3'!F$6='PCP - Tabela 2'!M$11,'PCP - Tabela 1'!M1908,IF('Relatório PCP - Tabela 3'!F$6='PCP - Tabela 2'!Q$11,'PCP - Tabela 1'!N1908,""))))</f>
        <v>0</v>
      </c>
      <c r="I1898" s="165"/>
      <c r="J1898" s="166"/>
      <c r="K1898" s="166"/>
      <c r="L1898" s="166"/>
      <c r="M1898" s="202"/>
      <c r="N1898" s="202"/>
    </row>
    <row r="1899" spans="1:14" ht="13.5" x14ac:dyDescent="0.2">
      <c r="A1899" s="36">
        <v>22</v>
      </c>
      <c r="B1899" s="564" t="str">
        <f>B1861</f>
        <v/>
      </c>
      <c r="C1899" s="564"/>
      <c r="D1899" s="564"/>
      <c r="E1899" s="564"/>
      <c r="F1899" s="38"/>
      <c r="G1899" s="172" t="str">
        <f>IF(F1899=0,"",(F1899/('Relatório PCP - Tabela 3'!P$379*'Relatório PCP - Tabela 3'!Q$379))*1000)</f>
        <v/>
      </c>
      <c r="H1899" s="173">
        <f>IF('Relatório PCP - Tabela 3'!F$6='PCP - Tabela 2'!E$11,'PCP - Tabela 1'!K1909,IF('Relatório PCP - Tabela 3'!F$6='PCP - Tabela 2'!I$11,'PCP - Tabela 1'!L1909,IF('Relatório PCP - Tabela 3'!F$6='PCP - Tabela 2'!M$11,'PCP - Tabela 1'!M1909,IF('Relatório PCP - Tabela 3'!F$6='PCP - Tabela 2'!Q$11,'PCP - Tabela 1'!N1909,""))))</f>
        <v>0</v>
      </c>
    </row>
    <row r="1900" spans="1:14" ht="13.5" x14ac:dyDescent="0.2">
      <c r="A1900" s="36">
        <v>23</v>
      </c>
      <c r="B1900" s="564" t="str">
        <f>B1862</f>
        <v/>
      </c>
      <c r="C1900" s="564"/>
      <c r="D1900" s="564"/>
      <c r="E1900" s="564"/>
      <c r="F1900" s="38"/>
      <c r="G1900" s="172" t="str">
        <f>IF(F1900=0,"",(F1900/('Relatório PCP - Tabela 3'!P$379*'Relatório PCP - Tabela 3'!Q$379))*1000)</f>
        <v/>
      </c>
      <c r="H1900" s="173">
        <f>IF('Relatório PCP - Tabela 3'!F$6='PCP - Tabela 2'!E$11,'PCP - Tabela 1'!K1910,IF('Relatório PCP - Tabela 3'!F$6='PCP - Tabela 2'!I$11,'PCP - Tabela 1'!L1910,IF('Relatório PCP - Tabela 3'!F$6='PCP - Tabela 2'!M$11,'PCP - Tabela 1'!M1910,IF('Relatório PCP - Tabela 3'!F$6='PCP - Tabela 2'!Q$11,'PCP - Tabela 1'!N1910,""))))</f>
        <v>0</v>
      </c>
    </row>
    <row r="1901" spans="1:14" ht="13.5" x14ac:dyDescent="0.2">
      <c r="A1901" s="36">
        <v>24</v>
      </c>
      <c r="B1901" s="564" t="str">
        <f>B1863</f>
        <v/>
      </c>
      <c r="C1901" s="564"/>
      <c r="D1901" s="564"/>
      <c r="E1901" s="564"/>
      <c r="F1901" s="38"/>
      <c r="G1901" s="172" t="str">
        <f>IF(F1901=0,"",(F1901/('Relatório PCP - Tabela 3'!P$379*'Relatório PCP - Tabela 3'!Q$379))*1000)</f>
        <v/>
      </c>
      <c r="H1901" s="173">
        <f>IF('Relatório PCP - Tabela 3'!F$6='PCP - Tabela 2'!E$11,'PCP - Tabela 1'!K1911,IF('Relatório PCP - Tabela 3'!F$6='PCP - Tabela 2'!I$11,'PCP - Tabela 1'!L1911,IF('Relatório PCP - Tabela 3'!F$6='PCP - Tabela 2'!M$11,'PCP - Tabela 1'!M1911,IF('Relatório PCP - Tabela 3'!F$6='PCP - Tabela 2'!Q$11,'PCP - Tabela 1'!N1911,""))))</f>
        <v>0</v>
      </c>
    </row>
  </sheetData>
  <sheetProtection sheet="1"/>
  <mergeCells count="3547">
    <mergeCell ref="B1901:E1901"/>
    <mergeCell ref="B1895:E1895"/>
    <mergeCell ref="B1896:E1896"/>
    <mergeCell ref="B1897:E1897"/>
    <mergeCell ref="B1898:E1898"/>
    <mergeCell ref="B1899:E1899"/>
    <mergeCell ref="B1900:E1900"/>
    <mergeCell ref="B1889:E1889"/>
    <mergeCell ref="B1890:E1890"/>
    <mergeCell ref="B1891:E1891"/>
    <mergeCell ref="B1892:E1892"/>
    <mergeCell ref="B1893:E1893"/>
    <mergeCell ref="B1894:E1894"/>
    <mergeCell ref="B1883:E1883"/>
    <mergeCell ref="B1884:E1884"/>
    <mergeCell ref="B1885:E1885"/>
    <mergeCell ref="B1886:E1886"/>
    <mergeCell ref="B1887:E1887"/>
    <mergeCell ref="B1888:E1888"/>
    <mergeCell ref="B1877:E1877"/>
    <mergeCell ref="B1878:E1878"/>
    <mergeCell ref="B1879:E1879"/>
    <mergeCell ref="B1880:E1880"/>
    <mergeCell ref="B1881:E1881"/>
    <mergeCell ref="B1882:E1882"/>
    <mergeCell ref="A1869:B1869"/>
    <mergeCell ref="K1869:O1869"/>
    <mergeCell ref="A1870:B1870"/>
    <mergeCell ref="K1870:O1870"/>
    <mergeCell ref="A1872:H1872"/>
    <mergeCell ref="A1873:A1876"/>
    <mergeCell ref="B1873:E1876"/>
    <mergeCell ref="F1873:H1873"/>
    <mergeCell ref="A1867:A1868"/>
    <mergeCell ref="B1867:B1868"/>
    <mergeCell ref="D1867:I1867"/>
    <mergeCell ref="K1867:O1867"/>
    <mergeCell ref="D1868:F1868"/>
    <mergeCell ref="G1868:I1868"/>
    <mergeCell ref="B1862:E1862"/>
    <mergeCell ref="J1862:K1862"/>
    <mergeCell ref="B1863:E1863"/>
    <mergeCell ref="J1863:K1863"/>
    <mergeCell ref="A1865:D1865"/>
    <mergeCell ref="E1865:I1865"/>
    <mergeCell ref="K1865:O1865"/>
    <mergeCell ref="B1859:E1859"/>
    <mergeCell ref="J1859:K1859"/>
    <mergeCell ref="B1860:E1860"/>
    <mergeCell ref="J1860:K1860"/>
    <mergeCell ref="B1861:E1861"/>
    <mergeCell ref="J1861:K1861"/>
    <mergeCell ref="B1856:E1856"/>
    <mergeCell ref="J1856:K1856"/>
    <mergeCell ref="B1857:E1857"/>
    <mergeCell ref="J1857:K1857"/>
    <mergeCell ref="B1858:E1858"/>
    <mergeCell ref="J1858:K1858"/>
    <mergeCell ref="B1853:E1853"/>
    <mergeCell ref="J1853:K1853"/>
    <mergeCell ref="B1854:E1854"/>
    <mergeCell ref="J1854:K1854"/>
    <mergeCell ref="B1855:E1855"/>
    <mergeCell ref="J1855:K1855"/>
    <mergeCell ref="B1850:E1850"/>
    <mergeCell ref="J1850:K1850"/>
    <mergeCell ref="B1851:E1851"/>
    <mergeCell ref="J1851:K1851"/>
    <mergeCell ref="B1852:E1852"/>
    <mergeCell ref="J1852:K1852"/>
    <mergeCell ref="B1847:E1847"/>
    <mergeCell ref="J1847:K1847"/>
    <mergeCell ref="B1848:E1848"/>
    <mergeCell ref="J1848:K1848"/>
    <mergeCell ref="B1849:E1849"/>
    <mergeCell ref="J1849:K1849"/>
    <mergeCell ref="B1844:E1844"/>
    <mergeCell ref="J1844:K1844"/>
    <mergeCell ref="B1845:E1845"/>
    <mergeCell ref="J1845:K1845"/>
    <mergeCell ref="B1846:E1846"/>
    <mergeCell ref="J1846:K1846"/>
    <mergeCell ref="B1841:E1841"/>
    <mergeCell ref="J1841:K1841"/>
    <mergeCell ref="B1842:E1842"/>
    <mergeCell ref="J1842:K1842"/>
    <mergeCell ref="B1843:E1843"/>
    <mergeCell ref="J1843:K1843"/>
    <mergeCell ref="J1837:K1837"/>
    <mergeCell ref="J1838:K1838"/>
    <mergeCell ref="B1839:E1839"/>
    <mergeCell ref="J1839:K1839"/>
    <mergeCell ref="B1840:E1840"/>
    <mergeCell ref="J1840:K1840"/>
    <mergeCell ref="A1831:B1831"/>
    <mergeCell ref="K1831:O1831"/>
    <mergeCell ref="A1832:B1832"/>
    <mergeCell ref="K1832:O1832"/>
    <mergeCell ref="A1834:L1834"/>
    <mergeCell ref="A1835:A1838"/>
    <mergeCell ref="B1835:E1838"/>
    <mergeCell ref="F1835:H1835"/>
    <mergeCell ref="I1835:L1835"/>
    <mergeCell ref="J1836:K1836"/>
    <mergeCell ref="A1829:A1830"/>
    <mergeCell ref="B1829:B1830"/>
    <mergeCell ref="D1829:I1829"/>
    <mergeCell ref="K1829:O1829"/>
    <mergeCell ref="D1830:F1830"/>
    <mergeCell ref="G1830:I1830"/>
    <mergeCell ref="B1824:E1824"/>
    <mergeCell ref="J1824:K1824"/>
    <mergeCell ref="B1825:E1825"/>
    <mergeCell ref="J1825:K1825"/>
    <mergeCell ref="A1827:D1827"/>
    <mergeCell ref="E1827:I1827"/>
    <mergeCell ref="K1827:O1827"/>
    <mergeCell ref="B1821:E1821"/>
    <mergeCell ref="J1821:K1821"/>
    <mergeCell ref="B1822:E1822"/>
    <mergeCell ref="J1822:K1822"/>
    <mergeCell ref="B1823:E1823"/>
    <mergeCell ref="J1823:K1823"/>
    <mergeCell ref="B1818:E1818"/>
    <mergeCell ref="J1818:K1818"/>
    <mergeCell ref="B1819:E1819"/>
    <mergeCell ref="J1819:K1819"/>
    <mergeCell ref="B1820:E1820"/>
    <mergeCell ref="J1820:K1820"/>
    <mergeCell ref="B1815:E1815"/>
    <mergeCell ref="J1815:K1815"/>
    <mergeCell ref="B1816:E1816"/>
    <mergeCell ref="J1816:K1816"/>
    <mergeCell ref="B1817:E1817"/>
    <mergeCell ref="J1817:K1817"/>
    <mergeCell ref="B1812:E1812"/>
    <mergeCell ref="J1812:K1812"/>
    <mergeCell ref="B1813:E1813"/>
    <mergeCell ref="J1813:K1813"/>
    <mergeCell ref="B1814:E1814"/>
    <mergeCell ref="J1814:K1814"/>
    <mergeCell ref="B1809:E1809"/>
    <mergeCell ref="J1809:K1809"/>
    <mergeCell ref="B1810:E1810"/>
    <mergeCell ref="J1810:K1810"/>
    <mergeCell ref="B1811:E1811"/>
    <mergeCell ref="J1811:K1811"/>
    <mergeCell ref="B1806:E1806"/>
    <mergeCell ref="J1806:K1806"/>
    <mergeCell ref="B1807:E1807"/>
    <mergeCell ref="J1807:K1807"/>
    <mergeCell ref="B1808:E1808"/>
    <mergeCell ref="J1808:K1808"/>
    <mergeCell ref="B1803:E1803"/>
    <mergeCell ref="J1803:K1803"/>
    <mergeCell ref="B1804:E1804"/>
    <mergeCell ref="J1804:K1804"/>
    <mergeCell ref="B1805:E1805"/>
    <mergeCell ref="J1805:K1805"/>
    <mergeCell ref="J1799:K1799"/>
    <mergeCell ref="J1800:K1800"/>
    <mergeCell ref="B1801:E1801"/>
    <mergeCell ref="J1801:K1801"/>
    <mergeCell ref="B1802:E1802"/>
    <mergeCell ref="J1802:K1802"/>
    <mergeCell ref="A1793:B1793"/>
    <mergeCell ref="K1793:O1793"/>
    <mergeCell ref="A1794:B1794"/>
    <mergeCell ref="K1794:O1794"/>
    <mergeCell ref="A1796:L1796"/>
    <mergeCell ref="A1797:A1800"/>
    <mergeCell ref="B1797:E1800"/>
    <mergeCell ref="F1797:H1797"/>
    <mergeCell ref="I1797:L1797"/>
    <mergeCell ref="J1798:K1798"/>
    <mergeCell ref="A1791:A1792"/>
    <mergeCell ref="B1791:B1792"/>
    <mergeCell ref="D1791:I1791"/>
    <mergeCell ref="K1791:O1791"/>
    <mergeCell ref="D1792:F1792"/>
    <mergeCell ref="G1792:I1792"/>
    <mergeCell ref="B1786:E1786"/>
    <mergeCell ref="J1786:K1786"/>
    <mergeCell ref="B1787:E1787"/>
    <mergeCell ref="J1787:K1787"/>
    <mergeCell ref="A1789:D1789"/>
    <mergeCell ref="E1789:I1789"/>
    <mergeCell ref="K1789:O1789"/>
    <mergeCell ref="B1783:E1783"/>
    <mergeCell ref="J1783:K1783"/>
    <mergeCell ref="B1784:E1784"/>
    <mergeCell ref="J1784:K1784"/>
    <mergeCell ref="B1785:E1785"/>
    <mergeCell ref="J1785:K1785"/>
    <mergeCell ref="B1780:E1780"/>
    <mergeCell ref="J1780:K1780"/>
    <mergeCell ref="B1781:E1781"/>
    <mergeCell ref="J1781:K1781"/>
    <mergeCell ref="B1782:E1782"/>
    <mergeCell ref="J1782:K1782"/>
    <mergeCell ref="B1777:E1777"/>
    <mergeCell ref="J1777:K1777"/>
    <mergeCell ref="B1778:E1778"/>
    <mergeCell ref="J1778:K1778"/>
    <mergeCell ref="B1779:E1779"/>
    <mergeCell ref="J1779:K1779"/>
    <mergeCell ref="B1774:E1774"/>
    <mergeCell ref="J1774:K1774"/>
    <mergeCell ref="B1775:E1775"/>
    <mergeCell ref="J1775:K1775"/>
    <mergeCell ref="B1776:E1776"/>
    <mergeCell ref="J1776:K1776"/>
    <mergeCell ref="B1771:E1771"/>
    <mergeCell ref="J1771:K1771"/>
    <mergeCell ref="B1772:E1772"/>
    <mergeCell ref="J1772:K1772"/>
    <mergeCell ref="B1773:E1773"/>
    <mergeCell ref="J1773:K1773"/>
    <mergeCell ref="B1768:E1768"/>
    <mergeCell ref="J1768:K1768"/>
    <mergeCell ref="B1769:E1769"/>
    <mergeCell ref="J1769:K1769"/>
    <mergeCell ref="B1770:E1770"/>
    <mergeCell ref="J1770:K1770"/>
    <mergeCell ref="B1765:E1765"/>
    <mergeCell ref="J1765:K1765"/>
    <mergeCell ref="B1766:E1766"/>
    <mergeCell ref="J1766:K1766"/>
    <mergeCell ref="B1767:E1767"/>
    <mergeCell ref="J1767:K1767"/>
    <mergeCell ref="J1761:K1761"/>
    <mergeCell ref="J1762:K1762"/>
    <mergeCell ref="B1763:E1763"/>
    <mergeCell ref="J1763:K1763"/>
    <mergeCell ref="B1764:E1764"/>
    <mergeCell ref="J1764:K1764"/>
    <mergeCell ref="A1755:B1755"/>
    <mergeCell ref="K1755:O1755"/>
    <mergeCell ref="A1756:B1756"/>
    <mergeCell ref="K1756:O1756"/>
    <mergeCell ref="A1758:L1758"/>
    <mergeCell ref="A1759:A1762"/>
    <mergeCell ref="B1759:E1762"/>
    <mergeCell ref="F1759:H1759"/>
    <mergeCell ref="I1759:L1759"/>
    <mergeCell ref="J1760:K1760"/>
    <mergeCell ref="A1753:A1754"/>
    <mergeCell ref="B1753:B1754"/>
    <mergeCell ref="D1753:I1753"/>
    <mergeCell ref="K1753:O1753"/>
    <mergeCell ref="D1754:F1754"/>
    <mergeCell ref="G1754:I1754"/>
    <mergeCell ref="B1748:E1748"/>
    <mergeCell ref="J1748:K1748"/>
    <mergeCell ref="B1749:E1749"/>
    <mergeCell ref="J1749:K1749"/>
    <mergeCell ref="A1751:D1751"/>
    <mergeCell ref="E1751:I1751"/>
    <mergeCell ref="K1751:O1751"/>
    <mergeCell ref="B1745:E1745"/>
    <mergeCell ref="J1745:K1745"/>
    <mergeCell ref="B1746:E1746"/>
    <mergeCell ref="J1746:K1746"/>
    <mergeCell ref="B1747:E1747"/>
    <mergeCell ref="J1747:K1747"/>
    <mergeCell ref="B1742:E1742"/>
    <mergeCell ref="J1742:K1742"/>
    <mergeCell ref="B1743:E1743"/>
    <mergeCell ref="J1743:K1743"/>
    <mergeCell ref="B1744:E1744"/>
    <mergeCell ref="J1744:K1744"/>
    <mergeCell ref="B1739:E1739"/>
    <mergeCell ref="J1739:K1739"/>
    <mergeCell ref="B1740:E1740"/>
    <mergeCell ref="J1740:K1740"/>
    <mergeCell ref="B1741:E1741"/>
    <mergeCell ref="J1741:K1741"/>
    <mergeCell ref="B1736:E1736"/>
    <mergeCell ref="J1736:K1736"/>
    <mergeCell ref="B1737:E1737"/>
    <mergeCell ref="J1737:K1737"/>
    <mergeCell ref="B1738:E1738"/>
    <mergeCell ref="J1738:K1738"/>
    <mergeCell ref="B1733:E1733"/>
    <mergeCell ref="J1733:K1733"/>
    <mergeCell ref="B1734:E1734"/>
    <mergeCell ref="J1734:K1734"/>
    <mergeCell ref="B1735:E1735"/>
    <mergeCell ref="J1735:K1735"/>
    <mergeCell ref="B1730:E1730"/>
    <mergeCell ref="J1730:K1730"/>
    <mergeCell ref="B1731:E1731"/>
    <mergeCell ref="J1731:K1731"/>
    <mergeCell ref="B1732:E1732"/>
    <mergeCell ref="J1732:K1732"/>
    <mergeCell ref="B1727:E1727"/>
    <mergeCell ref="J1727:K1727"/>
    <mergeCell ref="B1728:E1728"/>
    <mergeCell ref="J1728:K1728"/>
    <mergeCell ref="B1729:E1729"/>
    <mergeCell ref="J1729:K1729"/>
    <mergeCell ref="J1723:K1723"/>
    <mergeCell ref="J1724:K1724"/>
    <mergeCell ref="B1725:E1725"/>
    <mergeCell ref="J1725:K1725"/>
    <mergeCell ref="B1726:E1726"/>
    <mergeCell ref="J1726:K1726"/>
    <mergeCell ref="A1717:B1717"/>
    <mergeCell ref="K1717:O1717"/>
    <mergeCell ref="A1718:B1718"/>
    <mergeCell ref="K1718:O1718"/>
    <mergeCell ref="A1720:L1720"/>
    <mergeCell ref="A1721:A1724"/>
    <mergeCell ref="B1721:E1724"/>
    <mergeCell ref="F1721:H1721"/>
    <mergeCell ref="I1721:L1721"/>
    <mergeCell ref="J1722:K1722"/>
    <mergeCell ref="A1715:A1716"/>
    <mergeCell ref="B1715:B1716"/>
    <mergeCell ref="D1715:I1715"/>
    <mergeCell ref="K1715:O1715"/>
    <mergeCell ref="D1716:F1716"/>
    <mergeCell ref="G1716:I1716"/>
    <mergeCell ref="B1710:E1710"/>
    <mergeCell ref="J1710:K1710"/>
    <mergeCell ref="B1711:E1711"/>
    <mergeCell ref="J1711:K1711"/>
    <mergeCell ref="A1713:D1713"/>
    <mergeCell ref="E1713:I1713"/>
    <mergeCell ref="K1713:O1713"/>
    <mergeCell ref="B1707:E1707"/>
    <mergeCell ref="J1707:K1707"/>
    <mergeCell ref="B1708:E1708"/>
    <mergeCell ref="J1708:K1708"/>
    <mergeCell ref="B1709:E1709"/>
    <mergeCell ref="J1709:K1709"/>
    <mergeCell ref="B1704:E1704"/>
    <mergeCell ref="J1704:K1704"/>
    <mergeCell ref="B1705:E1705"/>
    <mergeCell ref="J1705:K1705"/>
    <mergeCell ref="B1706:E1706"/>
    <mergeCell ref="J1706:K1706"/>
    <mergeCell ref="B1701:E1701"/>
    <mergeCell ref="J1701:K1701"/>
    <mergeCell ref="B1702:E1702"/>
    <mergeCell ref="J1702:K1702"/>
    <mergeCell ref="B1703:E1703"/>
    <mergeCell ref="J1703:K1703"/>
    <mergeCell ref="B1698:E1698"/>
    <mergeCell ref="J1698:K1698"/>
    <mergeCell ref="B1699:E1699"/>
    <mergeCell ref="J1699:K1699"/>
    <mergeCell ref="B1700:E1700"/>
    <mergeCell ref="J1700:K1700"/>
    <mergeCell ref="B1695:E1695"/>
    <mergeCell ref="J1695:K1695"/>
    <mergeCell ref="B1696:E1696"/>
    <mergeCell ref="J1696:K1696"/>
    <mergeCell ref="B1697:E1697"/>
    <mergeCell ref="J1697:K1697"/>
    <mergeCell ref="B1692:E1692"/>
    <mergeCell ref="J1692:K1692"/>
    <mergeCell ref="B1693:E1693"/>
    <mergeCell ref="J1693:K1693"/>
    <mergeCell ref="B1694:E1694"/>
    <mergeCell ref="J1694:K1694"/>
    <mergeCell ref="B1689:E1689"/>
    <mergeCell ref="J1689:K1689"/>
    <mergeCell ref="B1690:E1690"/>
    <mergeCell ref="J1690:K1690"/>
    <mergeCell ref="B1691:E1691"/>
    <mergeCell ref="J1691:K1691"/>
    <mergeCell ref="J1685:K1685"/>
    <mergeCell ref="J1686:K1686"/>
    <mergeCell ref="B1687:E1687"/>
    <mergeCell ref="J1687:K1687"/>
    <mergeCell ref="B1688:E1688"/>
    <mergeCell ref="J1688:K1688"/>
    <mergeCell ref="A1679:B1679"/>
    <mergeCell ref="K1679:O1679"/>
    <mergeCell ref="A1680:B1680"/>
    <mergeCell ref="K1680:O1680"/>
    <mergeCell ref="A1682:L1682"/>
    <mergeCell ref="A1683:A1686"/>
    <mergeCell ref="B1683:E1686"/>
    <mergeCell ref="F1683:H1683"/>
    <mergeCell ref="I1683:L1683"/>
    <mergeCell ref="J1684:K1684"/>
    <mergeCell ref="A1677:A1678"/>
    <mergeCell ref="B1677:B1678"/>
    <mergeCell ref="D1677:I1677"/>
    <mergeCell ref="K1677:O1677"/>
    <mergeCell ref="D1678:F1678"/>
    <mergeCell ref="G1678:I1678"/>
    <mergeCell ref="B1672:E1672"/>
    <mergeCell ref="J1672:K1672"/>
    <mergeCell ref="B1673:E1673"/>
    <mergeCell ref="J1673:K1673"/>
    <mergeCell ref="A1675:D1675"/>
    <mergeCell ref="E1675:I1675"/>
    <mergeCell ref="K1675:O1675"/>
    <mergeCell ref="B1669:E1669"/>
    <mergeCell ref="J1669:K1669"/>
    <mergeCell ref="B1670:E1670"/>
    <mergeCell ref="J1670:K1670"/>
    <mergeCell ref="B1671:E1671"/>
    <mergeCell ref="J1671:K1671"/>
    <mergeCell ref="B1666:E1666"/>
    <mergeCell ref="J1666:K1666"/>
    <mergeCell ref="B1667:E1667"/>
    <mergeCell ref="J1667:K1667"/>
    <mergeCell ref="B1668:E1668"/>
    <mergeCell ref="J1668:K1668"/>
    <mergeCell ref="B1663:E1663"/>
    <mergeCell ref="J1663:K1663"/>
    <mergeCell ref="B1664:E1664"/>
    <mergeCell ref="J1664:K1664"/>
    <mergeCell ref="B1665:E1665"/>
    <mergeCell ref="J1665:K1665"/>
    <mergeCell ref="B1660:E1660"/>
    <mergeCell ref="J1660:K1660"/>
    <mergeCell ref="B1661:E1661"/>
    <mergeCell ref="J1661:K1661"/>
    <mergeCell ref="B1662:E1662"/>
    <mergeCell ref="J1662:K1662"/>
    <mergeCell ref="B1657:E1657"/>
    <mergeCell ref="J1657:K1657"/>
    <mergeCell ref="B1658:E1658"/>
    <mergeCell ref="J1658:K1658"/>
    <mergeCell ref="B1659:E1659"/>
    <mergeCell ref="J1659:K1659"/>
    <mergeCell ref="B1654:E1654"/>
    <mergeCell ref="J1654:K1654"/>
    <mergeCell ref="B1655:E1655"/>
    <mergeCell ref="J1655:K1655"/>
    <mergeCell ref="B1656:E1656"/>
    <mergeCell ref="J1656:K1656"/>
    <mergeCell ref="B1651:E1651"/>
    <mergeCell ref="J1651:K1651"/>
    <mergeCell ref="B1652:E1652"/>
    <mergeCell ref="J1652:K1652"/>
    <mergeCell ref="B1653:E1653"/>
    <mergeCell ref="J1653:K1653"/>
    <mergeCell ref="J1647:K1647"/>
    <mergeCell ref="J1648:K1648"/>
    <mergeCell ref="B1649:E1649"/>
    <mergeCell ref="J1649:K1649"/>
    <mergeCell ref="B1650:E1650"/>
    <mergeCell ref="J1650:K1650"/>
    <mergeCell ref="A1641:B1641"/>
    <mergeCell ref="K1641:O1641"/>
    <mergeCell ref="A1642:B1642"/>
    <mergeCell ref="K1642:O1642"/>
    <mergeCell ref="A1644:L1644"/>
    <mergeCell ref="A1645:A1648"/>
    <mergeCell ref="B1645:E1648"/>
    <mergeCell ref="F1645:H1645"/>
    <mergeCell ref="I1645:L1645"/>
    <mergeCell ref="J1646:K1646"/>
    <mergeCell ref="A1639:A1640"/>
    <mergeCell ref="B1639:B1640"/>
    <mergeCell ref="D1639:I1639"/>
    <mergeCell ref="K1639:O1639"/>
    <mergeCell ref="D1640:F1640"/>
    <mergeCell ref="G1640:I1640"/>
    <mergeCell ref="B1634:E1634"/>
    <mergeCell ref="J1634:K1634"/>
    <mergeCell ref="B1635:E1635"/>
    <mergeCell ref="J1635:K1635"/>
    <mergeCell ref="A1637:D1637"/>
    <mergeCell ref="E1637:I1637"/>
    <mergeCell ref="K1637:O1637"/>
    <mergeCell ref="B1631:E1631"/>
    <mergeCell ref="J1631:K1631"/>
    <mergeCell ref="B1632:E1632"/>
    <mergeCell ref="J1632:K1632"/>
    <mergeCell ref="B1633:E1633"/>
    <mergeCell ref="J1633:K1633"/>
    <mergeCell ref="B1628:E1628"/>
    <mergeCell ref="J1628:K1628"/>
    <mergeCell ref="B1629:E1629"/>
    <mergeCell ref="J1629:K1629"/>
    <mergeCell ref="B1630:E1630"/>
    <mergeCell ref="J1630:K1630"/>
    <mergeCell ref="B1625:E1625"/>
    <mergeCell ref="J1625:K1625"/>
    <mergeCell ref="B1626:E1626"/>
    <mergeCell ref="J1626:K1626"/>
    <mergeCell ref="B1627:E1627"/>
    <mergeCell ref="J1627:K1627"/>
    <mergeCell ref="B1622:E1622"/>
    <mergeCell ref="J1622:K1622"/>
    <mergeCell ref="B1623:E1623"/>
    <mergeCell ref="J1623:K1623"/>
    <mergeCell ref="B1624:E1624"/>
    <mergeCell ref="J1624:K1624"/>
    <mergeCell ref="B1619:E1619"/>
    <mergeCell ref="J1619:K1619"/>
    <mergeCell ref="B1620:E1620"/>
    <mergeCell ref="J1620:K1620"/>
    <mergeCell ref="B1621:E1621"/>
    <mergeCell ref="J1621:K1621"/>
    <mergeCell ref="B1616:E1616"/>
    <mergeCell ref="J1616:K1616"/>
    <mergeCell ref="B1617:E1617"/>
    <mergeCell ref="J1617:K1617"/>
    <mergeCell ref="B1618:E1618"/>
    <mergeCell ref="J1618:K1618"/>
    <mergeCell ref="B1613:E1613"/>
    <mergeCell ref="J1613:K1613"/>
    <mergeCell ref="B1614:E1614"/>
    <mergeCell ref="J1614:K1614"/>
    <mergeCell ref="B1615:E1615"/>
    <mergeCell ref="J1615:K1615"/>
    <mergeCell ref="J1609:K1609"/>
    <mergeCell ref="J1610:K1610"/>
    <mergeCell ref="B1611:E1611"/>
    <mergeCell ref="J1611:K1611"/>
    <mergeCell ref="B1612:E1612"/>
    <mergeCell ref="J1612:K1612"/>
    <mergeCell ref="A1603:B1603"/>
    <mergeCell ref="K1603:O1603"/>
    <mergeCell ref="A1604:B1604"/>
    <mergeCell ref="K1604:O1604"/>
    <mergeCell ref="A1606:L1606"/>
    <mergeCell ref="A1607:A1610"/>
    <mergeCell ref="B1607:E1610"/>
    <mergeCell ref="F1607:H1607"/>
    <mergeCell ref="I1607:L1607"/>
    <mergeCell ref="J1608:K1608"/>
    <mergeCell ref="A1601:A1602"/>
    <mergeCell ref="B1601:B1602"/>
    <mergeCell ref="D1601:I1601"/>
    <mergeCell ref="K1601:O1601"/>
    <mergeCell ref="D1602:F1602"/>
    <mergeCell ref="G1602:I1602"/>
    <mergeCell ref="B1596:E1596"/>
    <mergeCell ref="J1596:K1596"/>
    <mergeCell ref="B1597:E1597"/>
    <mergeCell ref="J1597:K1597"/>
    <mergeCell ref="A1599:D1599"/>
    <mergeCell ref="E1599:I1599"/>
    <mergeCell ref="K1599:O1599"/>
    <mergeCell ref="B1593:E1593"/>
    <mergeCell ref="J1593:K1593"/>
    <mergeCell ref="B1594:E1594"/>
    <mergeCell ref="J1594:K1594"/>
    <mergeCell ref="B1595:E1595"/>
    <mergeCell ref="J1595:K1595"/>
    <mergeCell ref="B1590:E1590"/>
    <mergeCell ref="J1590:K1590"/>
    <mergeCell ref="B1591:E1591"/>
    <mergeCell ref="J1591:K1591"/>
    <mergeCell ref="B1592:E1592"/>
    <mergeCell ref="J1592:K1592"/>
    <mergeCell ref="B1587:E1587"/>
    <mergeCell ref="J1587:K1587"/>
    <mergeCell ref="B1588:E1588"/>
    <mergeCell ref="J1588:K1588"/>
    <mergeCell ref="B1589:E1589"/>
    <mergeCell ref="J1589:K1589"/>
    <mergeCell ref="B1584:E1584"/>
    <mergeCell ref="J1584:K1584"/>
    <mergeCell ref="B1585:E1585"/>
    <mergeCell ref="J1585:K1585"/>
    <mergeCell ref="B1586:E1586"/>
    <mergeCell ref="J1586:K1586"/>
    <mergeCell ref="B1581:E1581"/>
    <mergeCell ref="J1581:K1581"/>
    <mergeCell ref="B1582:E1582"/>
    <mergeCell ref="J1582:K1582"/>
    <mergeCell ref="B1583:E1583"/>
    <mergeCell ref="J1583:K1583"/>
    <mergeCell ref="B1578:E1578"/>
    <mergeCell ref="J1578:K1578"/>
    <mergeCell ref="B1579:E1579"/>
    <mergeCell ref="J1579:K1579"/>
    <mergeCell ref="B1580:E1580"/>
    <mergeCell ref="J1580:K1580"/>
    <mergeCell ref="B1575:E1575"/>
    <mergeCell ref="J1575:K1575"/>
    <mergeCell ref="B1576:E1576"/>
    <mergeCell ref="J1576:K1576"/>
    <mergeCell ref="B1577:E1577"/>
    <mergeCell ref="J1577:K1577"/>
    <mergeCell ref="J1571:K1571"/>
    <mergeCell ref="J1572:K1572"/>
    <mergeCell ref="B1573:E1573"/>
    <mergeCell ref="J1573:K1573"/>
    <mergeCell ref="B1574:E1574"/>
    <mergeCell ref="J1574:K1574"/>
    <mergeCell ref="A1565:B1565"/>
    <mergeCell ref="K1565:O1565"/>
    <mergeCell ref="A1566:B1566"/>
    <mergeCell ref="K1566:O1566"/>
    <mergeCell ref="A1568:L1568"/>
    <mergeCell ref="A1569:A1572"/>
    <mergeCell ref="B1569:E1572"/>
    <mergeCell ref="F1569:H1569"/>
    <mergeCell ref="I1569:L1569"/>
    <mergeCell ref="J1570:K1570"/>
    <mergeCell ref="A1563:A1564"/>
    <mergeCell ref="B1563:B1564"/>
    <mergeCell ref="D1563:I1563"/>
    <mergeCell ref="K1563:O1563"/>
    <mergeCell ref="D1564:F1564"/>
    <mergeCell ref="G1564:I1564"/>
    <mergeCell ref="B1558:E1558"/>
    <mergeCell ref="J1558:K1558"/>
    <mergeCell ref="B1559:E1559"/>
    <mergeCell ref="J1559:K1559"/>
    <mergeCell ref="A1561:D1561"/>
    <mergeCell ref="E1561:I1561"/>
    <mergeCell ref="K1561:O1561"/>
    <mergeCell ref="B1555:E1555"/>
    <mergeCell ref="J1555:K1555"/>
    <mergeCell ref="B1556:E1556"/>
    <mergeCell ref="J1556:K1556"/>
    <mergeCell ref="B1557:E1557"/>
    <mergeCell ref="J1557:K1557"/>
    <mergeCell ref="B1552:E1552"/>
    <mergeCell ref="J1552:K1552"/>
    <mergeCell ref="B1553:E1553"/>
    <mergeCell ref="J1553:K1553"/>
    <mergeCell ref="B1554:E1554"/>
    <mergeCell ref="J1554:K1554"/>
    <mergeCell ref="B1549:E1549"/>
    <mergeCell ref="J1549:K1549"/>
    <mergeCell ref="B1550:E1550"/>
    <mergeCell ref="J1550:K1550"/>
    <mergeCell ref="B1551:E1551"/>
    <mergeCell ref="J1551:K1551"/>
    <mergeCell ref="B1546:E1546"/>
    <mergeCell ref="J1546:K1546"/>
    <mergeCell ref="B1547:E1547"/>
    <mergeCell ref="J1547:K1547"/>
    <mergeCell ref="B1548:E1548"/>
    <mergeCell ref="J1548:K1548"/>
    <mergeCell ref="B1543:E1543"/>
    <mergeCell ref="J1543:K1543"/>
    <mergeCell ref="B1544:E1544"/>
    <mergeCell ref="J1544:K1544"/>
    <mergeCell ref="B1545:E1545"/>
    <mergeCell ref="J1545:K1545"/>
    <mergeCell ref="B1540:E1540"/>
    <mergeCell ref="J1540:K1540"/>
    <mergeCell ref="B1541:E1541"/>
    <mergeCell ref="J1541:K1541"/>
    <mergeCell ref="B1542:E1542"/>
    <mergeCell ref="J1542:K1542"/>
    <mergeCell ref="B1537:E1537"/>
    <mergeCell ref="J1537:K1537"/>
    <mergeCell ref="B1538:E1538"/>
    <mergeCell ref="J1538:K1538"/>
    <mergeCell ref="B1539:E1539"/>
    <mergeCell ref="J1539:K1539"/>
    <mergeCell ref="J1533:K1533"/>
    <mergeCell ref="J1534:K1534"/>
    <mergeCell ref="B1535:E1535"/>
    <mergeCell ref="J1535:K1535"/>
    <mergeCell ref="B1536:E1536"/>
    <mergeCell ref="J1536:K1536"/>
    <mergeCell ref="A1527:B1527"/>
    <mergeCell ref="K1527:O1527"/>
    <mergeCell ref="A1528:B1528"/>
    <mergeCell ref="K1528:O1528"/>
    <mergeCell ref="A1530:L1530"/>
    <mergeCell ref="A1531:A1534"/>
    <mergeCell ref="B1531:E1534"/>
    <mergeCell ref="F1531:H1531"/>
    <mergeCell ref="I1531:L1531"/>
    <mergeCell ref="J1532:K1532"/>
    <mergeCell ref="A1525:A1526"/>
    <mergeCell ref="B1525:B1526"/>
    <mergeCell ref="D1525:I1525"/>
    <mergeCell ref="K1525:O1525"/>
    <mergeCell ref="D1526:F1526"/>
    <mergeCell ref="G1526:I1526"/>
    <mergeCell ref="B1520:E1520"/>
    <mergeCell ref="J1520:K1520"/>
    <mergeCell ref="B1521:E1521"/>
    <mergeCell ref="J1521:K1521"/>
    <mergeCell ref="A1523:D1523"/>
    <mergeCell ref="E1523:I1523"/>
    <mergeCell ref="K1523:O1523"/>
    <mergeCell ref="B1517:E1517"/>
    <mergeCell ref="J1517:K1517"/>
    <mergeCell ref="B1518:E1518"/>
    <mergeCell ref="J1518:K1518"/>
    <mergeCell ref="B1519:E1519"/>
    <mergeCell ref="J1519:K1519"/>
    <mergeCell ref="B1514:E1514"/>
    <mergeCell ref="J1514:K1514"/>
    <mergeCell ref="B1515:E1515"/>
    <mergeCell ref="J1515:K1515"/>
    <mergeCell ref="B1516:E1516"/>
    <mergeCell ref="J1516:K1516"/>
    <mergeCell ref="B1511:E1511"/>
    <mergeCell ref="J1511:K1511"/>
    <mergeCell ref="B1512:E1512"/>
    <mergeCell ref="J1512:K1512"/>
    <mergeCell ref="B1513:E1513"/>
    <mergeCell ref="J1513:K1513"/>
    <mergeCell ref="B1508:E1508"/>
    <mergeCell ref="J1508:K1508"/>
    <mergeCell ref="B1509:E1509"/>
    <mergeCell ref="J1509:K1509"/>
    <mergeCell ref="B1510:E1510"/>
    <mergeCell ref="J1510:K1510"/>
    <mergeCell ref="B1505:E1505"/>
    <mergeCell ref="J1505:K1505"/>
    <mergeCell ref="B1506:E1506"/>
    <mergeCell ref="J1506:K1506"/>
    <mergeCell ref="B1507:E1507"/>
    <mergeCell ref="J1507:K1507"/>
    <mergeCell ref="B1502:E1502"/>
    <mergeCell ref="J1502:K1502"/>
    <mergeCell ref="B1503:E1503"/>
    <mergeCell ref="J1503:K1503"/>
    <mergeCell ref="B1504:E1504"/>
    <mergeCell ref="J1504:K1504"/>
    <mergeCell ref="B1499:E1499"/>
    <mergeCell ref="J1499:K1499"/>
    <mergeCell ref="B1500:E1500"/>
    <mergeCell ref="J1500:K1500"/>
    <mergeCell ref="B1501:E1501"/>
    <mergeCell ref="J1501:K1501"/>
    <mergeCell ref="J1495:K1495"/>
    <mergeCell ref="J1496:K1496"/>
    <mergeCell ref="B1497:E1497"/>
    <mergeCell ref="J1497:K1497"/>
    <mergeCell ref="B1498:E1498"/>
    <mergeCell ref="J1498:K1498"/>
    <mergeCell ref="A1489:B1489"/>
    <mergeCell ref="K1489:O1489"/>
    <mergeCell ref="A1490:B1490"/>
    <mergeCell ref="K1490:O1490"/>
    <mergeCell ref="A1492:L1492"/>
    <mergeCell ref="A1493:A1496"/>
    <mergeCell ref="B1493:E1496"/>
    <mergeCell ref="F1493:H1493"/>
    <mergeCell ref="I1493:L1493"/>
    <mergeCell ref="J1494:K1494"/>
    <mergeCell ref="A1487:A1488"/>
    <mergeCell ref="B1487:B1488"/>
    <mergeCell ref="D1487:I1487"/>
    <mergeCell ref="K1487:O1487"/>
    <mergeCell ref="D1488:F1488"/>
    <mergeCell ref="G1488:I1488"/>
    <mergeCell ref="B1482:E1482"/>
    <mergeCell ref="J1482:K1482"/>
    <mergeCell ref="B1483:E1483"/>
    <mergeCell ref="J1483:K1483"/>
    <mergeCell ref="A1485:D1485"/>
    <mergeCell ref="E1485:I1485"/>
    <mergeCell ref="K1485:O1485"/>
    <mergeCell ref="B1479:E1479"/>
    <mergeCell ref="J1479:K1479"/>
    <mergeCell ref="B1480:E1480"/>
    <mergeCell ref="J1480:K1480"/>
    <mergeCell ref="B1481:E1481"/>
    <mergeCell ref="J1481:K1481"/>
    <mergeCell ref="B1476:E1476"/>
    <mergeCell ref="J1476:K1476"/>
    <mergeCell ref="B1477:E1477"/>
    <mergeCell ref="J1477:K1477"/>
    <mergeCell ref="B1478:E1478"/>
    <mergeCell ref="J1478:K1478"/>
    <mergeCell ref="B1473:E1473"/>
    <mergeCell ref="J1473:K1473"/>
    <mergeCell ref="B1474:E1474"/>
    <mergeCell ref="J1474:K1474"/>
    <mergeCell ref="B1475:E1475"/>
    <mergeCell ref="J1475:K1475"/>
    <mergeCell ref="B1470:E1470"/>
    <mergeCell ref="J1470:K1470"/>
    <mergeCell ref="B1471:E1471"/>
    <mergeCell ref="J1471:K1471"/>
    <mergeCell ref="B1472:E1472"/>
    <mergeCell ref="J1472:K1472"/>
    <mergeCell ref="B1467:E1467"/>
    <mergeCell ref="J1467:K1467"/>
    <mergeCell ref="B1468:E1468"/>
    <mergeCell ref="J1468:K1468"/>
    <mergeCell ref="B1469:E1469"/>
    <mergeCell ref="J1469:K1469"/>
    <mergeCell ref="B1464:E1464"/>
    <mergeCell ref="J1464:K1464"/>
    <mergeCell ref="B1465:E1465"/>
    <mergeCell ref="J1465:K1465"/>
    <mergeCell ref="B1466:E1466"/>
    <mergeCell ref="J1466:K1466"/>
    <mergeCell ref="B1461:E1461"/>
    <mergeCell ref="J1461:K1461"/>
    <mergeCell ref="B1462:E1462"/>
    <mergeCell ref="J1462:K1462"/>
    <mergeCell ref="B1463:E1463"/>
    <mergeCell ref="J1463:K1463"/>
    <mergeCell ref="J1457:K1457"/>
    <mergeCell ref="J1458:K1458"/>
    <mergeCell ref="B1459:E1459"/>
    <mergeCell ref="J1459:K1459"/>
    <mergeCell ref="B1460:E1460"/>
    <mergeCell ref="J1460:K1460"/>
    <mergeCell ref="A1451:B1451"/>
    <mergeCell ref="K1451:O1451"/>
    <mergeCell ref="A1452:B1452"/>
    <mergeCell ref="K1452:O1452"/>
    <mergeCell ref="A1454:L1454"/>
    <mergeCell ref="A1455:A1458"/>
    <mergeCell ref="B1455:E1458"/>
    <mergeCell ref="F1455:H1455"/>
    <mergeCell ref="I1455:L1455"/>
    <mergeCell ref="J1456:K1456"/>
    <mergeCell ref="A1449:A1450"/>
    <mergeCell ref="B1449:B1450"/>
    <mergeCell ref="D1449:I1449"/>
    <mergeCell ref="K1449:O1449"/>
    <mergeCell ref="D1450:F1450"/>
    <mergeCell ref="G1450:I1450"/>
    <mergeCell ref="B1444:E1444"/>
    <mergeCell ref="J1444:K1444"/>
    <mergeCell ref="B1445:E1445"/>
    <mergeCell ref="J1445:K1445"/>
    <mergeCell ref="A1447:D1447"/>
    <mergeCell ref="E1447:I1447"/>
    <mergeCell ref="K1447:O1447"/>
    <mergeCell ref="B1441:E1441"/>
    <mergeCell ref="J1441:K1441"/>
    <mergeCell ref="B1442:E1442"/>
    <mergeCell ref="J1442:K1442"/>
    <mergeCell ref="B1443:E1443"/>
    <mergeCell ref="J1443:K1443"/>
    <mergeCell ref="B1438:E1438"/>
    <mergeCell ref="J1438:K1438"/>
    <mergeCell ref="B1439:E1439"/>
    <mergeCell ref="J1439:K1439"/>
    <mergeCell ref="B1440:E1440"/>
    <mergeCell ref="J1440:K1440"/>
    <mergeCell ref="B1435:E1435"/>
    <mergeCell ref="J1435:K1435"/>
    <mergeCell ref="B1436:E1436"/>
    <mergeCell ref="J1436:K1436"/>
    <mergeCell ref="B1437:E1437"/>
    <mergeCell ref="J1437:K1437"/>
    <mergeCell ref="B1432:E1432"/>
    <mergeCell ref="J1432:K1432"/>
    <mergeCell ref="B1433:E1433"/>
    <mergeCell ref="J1433:K1433"/>
    <mergeCell ref="B1434:E1434"/>
    <mergeCell ref="J1434:K1434"/>
    <mergeCell ref="B1429:E1429"/>
    <mergeCell ref="J1429:K1429"/>
    <mergeCell ref="B1430:E1430"/>
    <mergeCell ref="J1430:K1430"/>
    <mergeCell ref="B1431:E1431"/>
    <mergeCell ref="J1431:K1431"/>
    <mergeCell ref="B1426:E1426"/>
    <mergeCell ref="J1426:K1426"/>
    <mergeCell ref="B1427:E1427"/>
    <mergeCell ref="J1427:K1427"/>
    <mergeCell ref="B1428:E1428"/>
    <mergeCell ref="J1428:K1428"/>
    <mergeCell ref="B1423:E1423"/>
    <mergeCell ref="J1423:K1423"/>
    <mergeCell ref="B1424:E1424"/>
    <mergeCell ref="J1424:K1424"/>
    <mergeCell ref="B1425:E1425"/>
    <mergeCell ref="J1425:K1425"/>
    <mergeCell ref="J1419:K1419"/>
    <mergeCell ref="J1420:K1420"/>
    <mergeCell ref="B1421:E1421"/>
    <mergeCell ref="J1421:K1421"/>
    <mergeCell ref="B1422:E1422"/>
    <mergeCell ref="J1422:K1422"/>
    <mergeCell ref="A1413:B1413"/>
    <mergeCell ref="K1413:O1413"/>
    <mergeCell ref="A1414:B1414"/>
    <mergeCell ref="K1414:O1414"/>
    <mergeCell ref="A1416:L1416"/>
    <mergeCell ref="A1417:A1420"/>
    <mergeCell ref="B1417:E1420"/>
    <mergeCell ref="F1417:H1417"/>
    <mergeCell ref="I1417:L1417"/>
    <mergeCell ref="J1418:K1418"/>
    <mergeCell ref="A1411:A1412"/>
    <mergeCell ref="B1411:B1412"/>
    <mergeCell ref="D1411:I1411"/>
    <mergeCell ref="K1411:O1411"/>
    <mergeCell ref="D1412:F1412"/>
    <mergeCell ref="G1412:I1412"/>
    <mergeCell ref="B1406:E1406"/>
    <mergeCell ref="J1406:K1406"/>
    <mergeCell ref="B1407:E1407"/>
    <mergeCell ref="J1407:K1407"/>
    <mergeCell ref="A1409:D1409"/>
    <mergeCell ref="E1409:I1409"/>
    <mergeCell ref="K1409:O1409"/>
    <mergeCell ref="B1403:E1403"/>
    <mergeCell ref="J1403:K1403"/>
    <mergeCell ref="B1404:E1404"/>
    <mergeCell ref="J1404:K1404"/>
    <mergeCell ref="B1405:E1405"/>
    <mergeCell ref="J1405:K1405"/>
    <mergeCell ref="B1400:E1400"/>
    <mergeCell ref="J1400:K1400"/>
    <mergeCell ref="B1401:E1401"/>
    <mergeCell ref="J1401:K1401"/>
    <mergeCell ref="B1402:E1402"/>
    <mergeCell ref="J1402:K1402"/>
    <mergeCell ref="B1397:E1397"/>
    <mergeCell ref="J1397:K1397"/>
    <mergeCell ref="B1398:E1398"/>
    <mergeCell ref="J1398:K1398"/>
    <mergeCell ref="B1399:E1399"/>
    <mergeCell ref="J1399:K1399"/>
    <mergeCell ref="B1394:E1394"/>
    <mergeCell ref="J1394:K1394"/>
    <mergeCell ref="B1395:E1395"/>
    <mergeCell ref="J1395:K1395"/>
    <mergeCell ref="B1396:E1396"/>
    <mergeCell ref="J1396:K1396"/>
    <mergeCell ref="B1391:E1391"/>
    <mergeCell ref="J1391:K1391"/>
    <mergeCell ref="B1392:E1392"/>
    <mergeCell ref="J1392:K1392"/>
    <mergeCell ref="B1393:E1393"/>
    <mergeCell ref="J1393:K1393"/>
    <mergeCell ref="B1388:E1388"/>
    <mergeCell ref="J1388:K1388"/>
    <mergeCell ref="B1389:E1389"/>
    <mergeCell ref="J1389:K1389"/>
    <mergeCell ref="B1390:E1390"/>
    <mergeCell ref="J1390:K1390"/>
    <mergeCell ref="B1385:E1385"/>
    <mergeCell ref="J1385:K1385"/>
    <mergeCell ref="B1386:E1386"/>
    <mergeCell ref="J1386:K1386"/>
    <mergeCell ref="B1387:E1387"/>
    <mergeCell ref="J1387:K1387"/>
    <mergeCell ref="J1381:K1381"/>
    <mergeCell ref="J1382:K1382"/>
    <mergeCell ref="B1383:E1383"/>
    <mergeCell ref="J1383:K1383"/>
    <mergeCell ref="B1384:E1384"/>
    <mergeCell ref="J1384:K1384"/>
    <mergeCell ref="A1375:B1375"/>
    <mergeCell ref="K1375:O1375"/>
    <mergeCell ref="A1376:B1376"/>
    <mergeCell ref="K1376:O1376"/>
    <mergeCell ref="A1378:L1378"/>
    <mergeCell ref="A1379:A1382"/>
    <mergeCell ref="B1379:E1382"/>
    <mergeCell ref="F1379:H1379"/>
    <mergeCell ref="I1379:L1379"/>
    <mergeCell ref="J1380:K1380"/>
    <mergeCell ref="A1373:A1374"/>
    <mergeCell ref="B1373:B1374"/>
    <mergeCell ref="D1373:I1373"/>
    <mergeCell ref="K1373:O1373"/>
    <mergeCell ref="D1374:F1374"/>
    <mergeCell ref="G1374:I1374"/>
    <mergeCell ref="B1368:E1368"/>
    <mergeCell ref="J1368:K1368"/>
    <mergeCell ref="B1369:E1369"/>
    <mergeCell ref="J1369:K1369"/>
    <mergeCell ref="A1371:D1371"/>
    <mergeCell ref="E1371:I1371"/>
    <mergeCell ref="K1371:O1371"/>
    <mergeCell ref="B1365:E1365"/>
    <mergeCell ref="J1365:K1365"/>
    <mergeCell ref="B1366:E1366"/>
    <mergeCell ref="J1366:K1366"/>
    <mergeCell ref="B1367:E1367"/>
    <mergeCell ref="J1367:K1367"/>
    <mergeCell ref="B1362:E1362"/>
    <mergeCell ref="J1362:K1362"/>
    <mergeCell ref="B1363:E1363"/>
    <mergeCell ref="J1363:K1363"/>
    <mergeCell ref="B1364:E1364"/>
    <mergeCell ref="J1364:K1364"/>
    <mergeCell ref="B1359:E1359"/>
    <mergeCell ref="J1359:K1359"/>
    <mergeCell ref="B1360:E1360"/>
    <mergeCell ref="J1360:K1360"/>
    <mergeCell ref="B1361:E1361"/>
    <mergeCell ref="J1361:K1361"/>
    <mergeCell ref="B1356:E1356"/>
    <mergeCell ref="J1356:K1356"/>
    <mergeCell ref="B1357:E1357"/>
    <mergeCell ref="J1357:K1357"/>
    <mergeCell ref="B1358:E1358"/>
    <mergeCell ref="J1358:K1358"/>
    <mergeCell ref="B1353:E1353"/>
    <mergeCell ref="J1353:K1353"/>
    <mergeCell ref="B1354:E1354"/>
    <mergeCell ref="J1354:K1354"/>
    <mergeCell ref="B1355:E1355"/>
    <mergeCell ref="J1355:K1355"/>
    <mergeCell ref="B1350:E1350"/>
    <mergeCell ref="J1350:K1350"/>
    <mergeCell ref="B1351:E1351"/>
    <mergeCell ref="J1351:K1351"/>
    <mergeCell ref="B1352:E1352"/>
    <mergeCell ref="J1352:K1352"/>
    <mergeCell ref="B1347:E1347"/>
    <mergeCell ref="J1347:K1347"/>
    <mergeCell ref="B1348:E1348"/>
    <mergeCell ref="J1348:K1348"/>
    <mergeCell ref="B1349:E1349"/>
    <mergeCell ref="J1349:K1349"/>
    <mergeCell ref="J1343:K1343"/>
    <mergeCell ref="J1344:K1344"/>
    <mergeCell ref="B1345:E1345"/>
    <mergeCell ref="J1345:K1345"/>
    <mergeCell ref="B1346:E1346"/>
    <mergeCell ref="J1346:K1346"/>
    <mergeCell ref="A1337:B1337"/>
    <mergeCell ref="K1337:O1337"/>
    <mergeCell ref="A1338:B1338"/>
    <mergeCell ref="K1338:O1338"/>
    <mergeCell ref="A1340:L1340"/>
    <mergeCell ref="A1341:A1344"/>
    <mergeCell ref="B1341:E1344"/>
    <mergeCell ref="F1341:H1341"/>
    <mergeCell ref="I1341:L1341"/>
    <mergeCell ref="J1342:K1342"/>
    <mergeCell ref="A1335:A1336"/>
    <mergeCell ref="B1335:B1336"/>
    <mergeCell ref="D1335:I1335"/>
    <mergeCell ref="K1335:O1335"/>
    <mergeCell ref="D1336:F1336"/>
    <mergeCell ref="G1336:I1336"/>
    <mergeCell ref="B1330:E1330"/>
    <mergeCell ref="J1330:K1330"/>
    <mergeCell ref="B1331:E1331"/>
    <mergeCell ref="J1331:K1331"/>
    <mergeCell ref="A1333:D1333"/>
    <mergeCell ref="E1333:I1333"/>
    <mergeCell ref="K1333:O1333"/>
    <mergeCell ref="B1327:E1327"/>
    <mergeCell ref="J1327:K1327"/>
    <mergeCell ref="B1328:E1328"/>
    <mergeCell ref="J1328:K1328"/>
    <mergeCell ref="B1329:E1329"/>
    <mergeCell ref="J1329:K1329"/>
    <mergeCell ref="B1324:E1324"/>
    <mergeCell ref="J1324:K1324"/>
    <mergeCell ref="B1325:E1325"/>
    <mergeCell ref="J1325:K1325"/>
    <mergeCell ref="B1326:E1326"/>
    <mergeCell ref="J1326:K1326"/>
    <mergeCell ref="B1321:E1321"/>
    <mergeCell ref="J1321:K1321"/>
    <mergeCell ref="B1322:E1322"/>
    <mergeCell ref="J1322:K1322"/>
    <mergeCell ref="B1323:E1323"/>
    <mergeCell ref="J1323:K1323"/>
    <mergeCell ref="B1318:E1318"/>
    <mergeCell ref="J1318:K1318"/>
    <mergeCell ref="B1319:E1319"/>
    <mergeCell ref="J1319:K1319"/>
    <mergeCell ref="B1320:E1320"/>
    <mergeCell ref="J1320:K1320"/>
    <mergeCell ref="B1315:E1315"/>
    <mergeCell ref="J1315:K1315"/>
    <mergeCell ref="B1316:E1316"/>
    <mergeCell ref="J1316:K1316"/>
    <mergeCell ref="B1317:E1317"/>
    <mergeCell ref="J1317:K1317"/>
    <mergeCell ref="B1312:E1312"/>
    <mergeCell ref="J1312:K1312"/>
    <mergeCell ref="B1313:E1313"/>
    <mergeCell ref="J1313:K1313"/>
    <mergeCell ref="B1314:E1314"/>
    <mergeCell ref="J1314:K1314"/>
    <mergeCell ref="B1309:E1309"/>
    <mergeCell ref="J1309:K1309"/>
    <mergeCell ref="B1310:E1310"/>
    <mergeCell ref="J1310:K1310"/>
    <mergeCell ref="B1311:E1311"/>
    <mergeCell ref="J1311:K1311"/>
    <mergeCell ref="J1305:K1305"/>
    <mergeCell ref="J1306:K1306"/>
    <mergeCell ref="B1307:E1307"/>
    <mergeCell ref="J1307:K1307"/>
    <mergeCell ref="B1308:E1308"/>
    <mergeCell ref="J1308:K1308"/>
    <mergeCell ref="A1299:B1299"/>
    <mergeCell ref="K1299:O1299"/>
    <mergeCell ref="A1300:B1300"/>
    <mergeCell ref="K1300:O1300"/>
    <mergeCell ref="A1302:L1302"/>
    <mergeCell ref="A1303:A1306"/>
    <mergeCell ref="B1303:E1306"/>
    <mergeCell ref="F1303:H1303"/>
    <mergeCell ref="I1303:L1303"/>
    <mergeCell ref="J1304:K1304"/>
    <mergeCell ref="A1297:A1298"/>
    <mergeCell ref="B1297:B1298"/>
    <mergeCell ref="D1297:I1297"/>
    <mergeCell ref="K1297:O1297"/>
    <mergeCell ref="D1298:F1298"/>
    <mergeCell ref="G1298:I1298"/>
    <mergeCell ref="B1292:E1292"/>
    <mergeCell ref="J1292:K1292"/>
    <mergeCell ref="B1293:E1293"/>
    <mergeCell ref="J1293:K1293"/>
    <mergeCell ref="A1295:D1295"/>
    <mergeCell ref="E1295:I1295"/>
    <mergeCell ref="K1295:O1295"/>
    <mergeCell ref="B1289:E1289"/>
    <mergeCell ref="J1289:K1289"/>
    <mergeCell ref="B1290:E1290"/>
    <mergeCell ref="J1290:K1290"/>
    <mergeCell ref="B1291:E1291"/>
    <mergeCell ref="J1291:K1291"/>
    <mergeCell ref="B1286:E1286"/>
    <mergeCell ref="J1286:K1286"/>
    <mergeCell ref="B1287:E1287"/>
    <mergeCell ref="J1287:K1287"/>
    <mergeCell ref="B1288:E1288"/>
    <mergeCell ref="J1288:K1288"/>
    <mergeCell ref="B1283:E1283"/>
    <mergeCell ref="J1283:K1283"/>
    <mergeCell ref="B1284:E1284"/>
    <mergeCell ref="J1284:K1284"/>
    <mergeCell ref="B1285:E1285"/>
    <mergeCell ref="J1285:K1285"/>
    <mergeCell ref="B1280:E1280"/>
    <mergeCell ref="J1280:K1280"/>
    <mergeCell ref="B1281:E1281"/>
    <mergeCell ref="J1281:K1281"/>
    <mergeCell ref="B1282:E1282"/>
    <mergeCell ref="J1282:K1282"/>
    <mergeCell ref="B1277:E1277"/>
    <mergeCell ref="J1277:K1277"/>
    <mergeCell ref="B1278:E1278"/>
    <mergeCell ref="J1278:K1278"/>
    <mergeCell ref="B1279:E1279"/>
    <mergeCell ref="J1279:K1279"/>
    <mergeCell ref="B1274:E1274"/>
    <mergeCell ref="J1274:K1274"/>
    <mergeCell ref="B1275:E1275"/>
    <mergeCell ref="J1275:K1275"/>
    <mergeCell ref="B1276:E1276"/>
    <mergeCell ref="J1276:K1276"/>
    <mergeCell ref="B1271:E1271"/>
    <mergeCell ref="J1271:K1271"/>
    <mergeCell ref="B1272:E1272"/>
    <mergeCell ref="J1272:K1272"/>
    <mergeCell ref="B1273:E1273"/>
    <mergeCell ref="J1273:K1273"/>
    <mergeCell ref="J1267:K1267"/>
    <mergeCell ref="J1268:K1268"/>
    <mergeCell ref="B1269:E1269"/>
    <mergeCell ref="J1269:K1269"/>
    <mergeCell ref="B1270:E1270"/>
    <mergeCell ref="J1270:K1270"/>
    <mergeCell ref="A1261:B1261"/>
    <mergeCell ref="K1261:O1261"/>
    <mergeCell ref="A1262:B1262"/>
    <mergeCell ref="K1262:O1262"/>
    <mergeCell ref="A1264:L1264"/>
    <mergeCell ref="A1265:A1268"/>
    <mergeCell ref="B1265:E1268"/>
    <mergeCell ref="F1265:H1265"/>
    <mergeCell ref="I1265:L1265"/>
    <mergeCell ref="J1266:K1266"/>
    <mergeCell ref="A1259:A1260"/>
    <mergeCell ref="B1259:B1260"/>
    <mergeCell ref="D1259:I1259"/>
    <mergeCell ref="K1259:O1259"/>
    <mergeCell ref="D1260:F1260"/>
    <mergeCell ref="G1260:I1260"/>
    <mergeCell ref="B1254:E1254"/>
    <mergeCell ref="J1254:K1254"/>
    <mergeCell ref="B1255:E1255"/>
    <mergeCell ref="J1255:K1255"/>
    <mergeCell ref="A1257:D1257"/>
    <mergeCell ref="E1257:I1257"/>
    <mergeCell ref="K1257:O1257"/>
    <mergeCell ref="B1251:E1251"/>
    <mergeCell ref="J1251:K1251"/>
    <mergeCell ref="B1252:E1252"/>
    <mergeCell ref="J1252:K1252"/>
    <mergeCell ref="B1253:E1253"/>
    <mergeCell ref="J1253:K1253"/>
    <mergeCell ref="B1248:E1248"/>
    <mergeCell ref="J1248:K1248"/>
    <mergeCell ref="B1249:E1249"/>
    <mergeCell ref="J1249:K1249"/>
    <mergeCell ref="B1250:E1250"/>
    <mergeCell ref="J1250:K1250"/>
    <mergeCell ref="B1245:E1245"/>
    <mergeCell ref="J1245:K1245"/>
    <mergeCell ref="B1246:E1246"/>
    <mergeCell ref="J1246:K1246"/>
    <mergeCell ref="B1247:E1247"/>
    <mergeCell ref="J1247:K1247"/>
    <mergeCell ref="B1242:E1242"/>
    <mergeCell ref="J1242:K1242"/>
    <mergeCell ref="B1243:E1243"/>
    <mergeCell ref="J1243:K1243"/>
    <mergeCell ref="B1244:E1244"/>
    <mergeCell ref="J1244:K1244"/>
    <mergeCell ref="B1239:E1239"/>
    <mergeCell ref="J1239:K1239"/>
    <mergeCell ref="B1240:E1240"/>
    <mergeCell ref="J1240:K1240"/>
    <mergeCell ref="B1241:E1241"/>
    <mergeCell ref="J1241:K1241"/>
    <mergeCell ref="B1236:E1236"/>
    <mergeCell ref="J1236:K1236"/>
    <mergeCell ref="B1237:E1237"/>
    <mergeCell ref="J1237:K1237"/>
    <mergeCell ref="B1238:E1238"/>
    <mergeCell ref="J1238:K1238"/>
    <mergeCell ref="B1233:E1233"/>
    <mergeCell ref="J1233:K1233"/>
    <mergeCell ref="B1234:E1234"/>
    <mergeCell ref="J1234:K1234"/>
    <mergeCell ref="B1235:E1235"/>
    <mergeCell ref="J1235:K1235"/>
    <mergeCell ref="J1229:K1229"/>
    <mergeCell ref="J1230:K1230"/>
    <mergeCell ref="B1231:E1231"/>
    <mergeCell ref="J1231:K1231"/>
    <mergeCell ref="B1232:E1232"/>
    <mergeCell ref="J1232:K1232"/>
    <mergeCell ref="A1223:B1223"/>
    <mergeCell ref="K1223:O1223"/>
    <mergeCell ref="A1224:B1224"/>
    <mergeCell ref="K1224:O1224"/>
    <mergeCell ref="A1226:L1226"/>
    <mergeCell ref="A1227:A1230"/>
    <mergeCell ref="B1227:E1230"/>
    <mergeCell ref="F1227:H1227"/>
    <mergeCell ref="I1227:L1227"/>
    <mergeCell ref="J1228:K1228"/>
    <mergeCell ref="A1221:A1222"/>
    <mergeCell ref="B1221:B1222"/>
    <mergeCell ref="D1221:I1221"/>
    <mergeCell ref="K1221:O1221"/>
    <mergeCell ref="D1222:F1222"/>
    <mergeCell ref="G1222:I1222"/>
    <mergeCell ref="B1216:E1216"/>
    <mergeCell ref="J1216:K1216"/>
    <mergeCell ref="B1217:E1217"/>
    <mergeCell ref="J1217:K1217"/>
    <mergeCell ref="A1219:D1219"/>
    <mergeCell ref="E1219:I1219"/>
    <mergeCell ref="K1219:O1219"/>
    <mergeCell ref="B1213:E1213"/>
    <mergeCell ref="J1213:K1213"/>
    <mergeCell ref="B1214:E1214"/>
    <mergeCell ref="J1214:K1214"/>
    <mergeCell ref="B1215:E1215"/>
    <mergeCell ref="J1215:K1215"/>
    <mergeCell ref="B1210:E1210"/>
    <mergeCell ref="J1210:K1210"/>
    <mergeCell ref="B1211:E1211"/>
    <mergeCell ref="J1211:K1211"/>
    <mergeCell ref="B1212:E1212"/>
    <mergeCell ref="J1212:K1212"/>
    <mergeCell ref="B1207:E1207"/>
    <mergeCell ref="J1207:K1207"/>
    <mergeCell ref="B1208:E1208"/>
    <mergeCell ref="J1208:K1208"/>
    <mergeCell ref="B1209:E1209"/>
    <mergeCell ref="J1209:K1209"/>
    <mergeCell ref="B1204:E1204"/>
    <mergeCell ref="J1204:K1204"/>
    <mergeCell ref="B1205:E1205"/>
    <mergeCell ref="J1205:K1205"/>
    <mergeCell ref="B1206:E1206"/>
    <mergeCell ref="J1206:K1206"/>
    <mergeCell ref="B1201:E1201"/>
    <mergeCell ref="J1201:K1201"/>
    <mergeCell ref="B1202:E1202"/>
    <mergeCell ref="J1202:K1202"/>
    <mergeCell ref="B1203:E1203"/>
    <mergeCell ref="J1203:K1203"/>
    <mergeCell ref="B1198:E1198"/>
    <mergeCell ref="J1198:K1198"/>
    <mergeCell ref="B1199:E1199"/>
    <mergeCell ref="J1199:K1199"/>
    <mergeCell ref="B1200:E1200"/>
    <mergeCell ref="J1200:K1200"/>
    <mergeCell ref="B1195:E1195"/>
    <mergeCell ref="J1195:K1195"/>
    <mergeCell ref="B1196:E1196"/>
    <mergeCell ref="J1196:K1196"/>
    <mergeCell ref="B1197:E1197"/>
    <mergeCell ref="J1197:K1197"/>
    <mergeCell ref="J1191:K1191"/>
    <mergeCell ref="J1192:K1192"/>
    <mergeCell ref="B1193:E1193"/>
    <mergeCell ref="J1193:K1193"/>
    <mergeCell ref="B1194:E1194"/>
    <mergeCell ref="J1194:K1194"/>
    <mergeCell ref="A1185:B1185"/>
    <mergeCell ref="K1185:O1185"/>
    <mergeCell ref="A1186:B1186"/>
    <mergeCell ref="K1186:O1186"/>
    <mergeCell ref="A1188:L1188"/>
    <mergeCell ref="A1189:A1192"/>
    <mergeCell ref="B1189:E1192"/>
    <mergeCell ref="F1189:H1189"/>
    <mergeCell ref="I1189:L1189"/>
    <mergeCell ref="J1190:K1190"/>
    <mergeCell ref="A1183:A1184"/>
    <mergeCell ref="B1183:B1184"/>
    <mergeCell ref="D1183:I1183"/>
    <mergeCell ref="K1183:O1183"/>
    <mergeCell ref="D1184:F1184"/>
    <mergeCell ref="G1184:I1184"/>
    <mergeCell ref="B1178:E1178"/>
    <mergeCell ref="J1178:K1178"/>
    <mergeCell ref="B1179:E1179"/>
    <mergeCell ref="J1179:K1179"/>
    <mergeCell ref="A1181:D1181"/>
    <mergeCell ref="E1181:I1181"/>
    <mergeCell ref="K1181:O1181"/>
    <mergeCell ref="B1175:E1175"/>
    <mergeCell ref="J1175:K1175"/>
    <mergeCell ref="B1176:E1176"/>
    <mergeCell ref="J1176:K1176"/>
    <mergeCell ref="B1177:E1177"/>
    <mergeCell ref="J1177:K1177"/>
    <mergeCell ref="B1172:E1172"/>
    <mergeCell ref="J1172:K1172"/>
    <mergeCell ref="B1173:E1173"/>
    <mergeCell ref="J1173:K1173"/>
    <mergeCell ref="B1174:E1174"/>
    <mergeCell ref="J1174:K1174"/>
    <mergeCell ref="B1169:E1169"/>
    <mergeCell ref="J1169:K1169"/>
    <mergeCell ref="B1170:E1170"/>
    <mergeCell ref="J1170:K1170"/>
    <mergeCell ref="B1171:E1171"/>
    <mergeCell ref="J1171:K1171"/>
    <mergeCell ref="B1166:E1166"/>
    <mergeCell ref="J1166:K1166"/>
    <mergeCell ref="B1167:E1167"/>
    <mergeCell ref="J1167:K1167"/>
    <mergeCell ref="B1168:E1168"/>
    <mergeCell ref="J1168:K1168"/>
    <mergeCell ref="B1163:E1163"/>
    <mergeCell ref="J1163:K1163"/>
    <mergeCell ref="B1164:E1164"/>
    <mergeCell ref="J1164:K1164"/>
    <mergeCell ref="B1165:E1165"/>
    <mergeCell ref="J1165:K1165"/>
    <mergeCell ref="B1160:E1160"/>
    <mergeCell ref="J1160:K1160"/>
    <mergeCell ref="B1161:E1161"/>
    <mergeCell ref="J1161:K1161"/>
    <mergeCell ref="B1162:E1162"/>
    <mergeCell ref="J1162:K1162"/>
    <mergeCell ref="B1157:E1157"/>
    <mergeCell ref="J1157:K1157"/>
    <mergeCell ref="B1158:E1158"/>
    <mergeCell ref="J1158:K1158"/>
    <mergeCell ref="B1159:E1159"/>
    <mergeCell ref="J1159:K1159"/>
    <mergeCell ref="J1153:K1153"/>
    <mergeCell ref="J1154:K1154"/>
    <mergeCell ref="B1155:E1155"/>
    <mergeCell ref="J1155:K1155"/>
    <mergeCell ref="B1156:E1156"/>
    <mergeCell ref="J1156:K1156"/>
    <mergeCell ref="A1147:B1147"/>
    <mergeCell ref="K1147:O1147"/>
    <mergeCell ref="A1148:B1148"/>
    <mergeCell ref="K1148:O1148"/>
    <mergeCell ref="A1150:L1150"/>
    <mergeCell ref="A1151:A1154"/>
    <mergeCell ref="B1151:E1154"/>
    <mergeCell ref="F1151:H1151"/>
    <mergeCell ref="I1151:L1151"/>
    <mergeCell ref="J1152:K1152"/>
    <mergeCell ref="A1145:A1146"/>
    <mergeCell ref="B1145:B1146"/>
    <mergeCell ref="D1145:I1145"/>
    <mergeCell ref="K1145:O1145"/>
    <mergeCell ref="D1146:F1146"/>
    <mergeCell ref="G1146:I1146"/>
    <mergeCell ref="B1140:E1140"/>
    <mergeCell ref="J1140:K1140"/>
    <mergeCell ref="B1141:E1141"/>
    <mergeCell ref="J1141:K1141"/>
    <mergeCell ref="A1143:D1143"/>
    <mergeCell ref="E1143:I1143"/>
    <mergeCell ref="K1143:O1143"/>
    <mergeCell ref="B1137:E1137"/>
    <mergeCell ref="J1137:K1137"/>
    <mergeCell ref="B1138:E1138"/>
    <mergeCell ref="J1138:K1138"/>
    <mergeCell ref="B1139:E1139"/>
    <mergeCell ref="J1139:K1139"/>
    <mergeCell ref="B1134:E1134"/>
    <mergeCell ref="J1134:K1134"/>
    <mergeCell ref="B1135:E1135"/>
    <mergeCell ref="J1135:K1135"/>
    <mergeCell ref="B1136:E1136"/>
    <mergeCell ref="J1136:K1136"/>
    <mergeCell ref="B1131:E1131"/>
    <mergeCell ref="J1131:K1131"/>
    <mergeCell ref="B1132:E1132"/>
    <mergeCell ref="J1132:K1132"/>
    <mergeCell ref="B1133:E1133"/>
    <mergeCell ref="J1133:K1133"/>
    <mergeCell ref="B1128:E1128"/>
    <mergeCell ref="J1128:K1128"/>
    <mergeCell ref="B1129:E1129"/>
    <mergeCell ref="J1129:K1129"/>
    <mergeCell ref="B1130:E1130"/>
    <mergeCell ref="J1130:K1130"/>
    <mergeCell ref="B1125:E1125"/>
    <mergeCell ref="J1125:K1125"/>
    <mergeCell ref="B1126:E1126"/>
    <mergeCell ref="J1126:K1126"/>
    <mergeCell ref="B1127:E1127"/>
    <mergeCell ref="J1127:K1127"/>
    <mergeCell ref="B1122:E1122"/>
    <mergeCell ref="J1122:K1122"/>
    <mergeCell ref="B1123:E1123"/>
    <mergeCell ref="J1123:K1123"/>
    <mergeCell ref="B1124:E1124"/>
    <mergeCell ref="J1124:K1124"/>
    <mergeCell ref="B1119:E1119"/>
    <mergeCell ref="J1119:K1119"/>
    <mergeCell ref="B1120:E1120"/>
    <mergeCell ref="J1120:K1120"/>
    <mergeCell ref="B1121:E1121"/>
    <mergeCell ref="J1121:K1121"/>
    <mergeCell ref="J1115:K1115"/>
    <mergeCell ref="J1116:K1116"/>
    <mergeCell ref="B1117:E1117"/>
    <mergeCell ref="J1117:K1117"/>
    <mergeCell ref="B1118:E1118"/>
    <mergeCell ref="J1118:K1118"/>
    <mergeCell ref="A1109:B1109"/>
    <mergeCell ref="K1109:O1109"/>
    <mergeCell ref="A1110:B1110"/>
    <mergeCell ref="K1110:O1110"/>
    <mergeCell ref="A1112:L1112"/>
    <mergeCell ref="A1113:A1116"/>
    <mergeCell ref="B1113:E1116"/>
    <mergeCell ref="F1113:H1113"/>
    <mergeCell ref="I1113:L1113"/>
    <mergeCell ref="J1114:K1114"/>
    <mergeCell ref="A1107:A1108"/>
    <mergeCell ref="B1107:B1108"/>
    <mergeCell ref="D1107:I1107"/>
    <mergeCell ref="K1107:O1107"/>
    <mergeCell ref="D1108:F1108"/>
    <mergeCell ref="G1108:I1108"/>
    <mergeCell ref="B1102:E1102"/>
    <mergeCell ref="J1102:K1102"/>
    <mergeCell ref="B1103:E1103"/>
    <mergeCell ref="J1103:K1103"/>
    <mergeCell ref="A1105:D1105"/>
    <mergeCell ref="E1105:I1105"/>
    <mergeCell ref="K1105:O1105"/>
    <mergeCell ref="B1099:E1099"/>
    <mergeCell ref="J1099:K1099"/>
    <mergeCell ref="B1100:E1100"/>
    <mergeCell ref="J1100:K1100"/>
    <mergeCell ref="B1101:E1101"/>
    <mergeCell ref="J1101:K1101"/>
    <mergeCell ref="B1096:E1096"/>
    <mergeCell ref="J1096:K1096"/>
    <mergeCell ref="B1097:E1097"/>
    <mergeCell ref="J1097:K1097"/>
    <mergeCell ref="B1098:E1098"/>
    <mergeCell ref="J1098:K1098"/>
    <mergeCell ref="B1093:E1093"/>
    <mergeCell ref="J1093:K1093"/>
    <mergeCell ref="B1094:E1094"/>
    <mergeCell ref="J1094:K1094"/>
    <mergeCell ref="B1095:E1095"/>
    <mergeCell ref="J1095:K1095"/>
    <mergeCell ref="B1090:E1090"/>
    <mergeCell ref="J1090:K1090"/>
    <mergeCell ref="B1091:E1091"/>
    <mergeCell ref="J1091:K1091"/>
    <mergeCell ref="B1092:E1092"/>
    <mergeCell ref="J1092:K1092"/>
    <mergeCell ref="B1087:E1087"/>
    <mergeCell ref="J1087:K1087"/>
    <mergeCell ref="B1088:E1088"/>
    <mergeCell ref="J1088:K1088"/>
    <mergeCell ref="B1089:E1089"/>
    <mergeCell ref="J1089:K1089"/>
    <mergeCell ref="B1084:E1084"/>
    <mergeCell ref="J1084:K1084"/>
    <mergeCell ref="B1085:E1085"/>
    <mergeCell ref="J1085:K1085"/>
    <mergeCell ref="B1086:E1086"/>
    <mergeCell ref="J1086:K1086"/>
    <mergeCell ref="B1081:E1081"/>
    <mergeCell ref="J1081:K1081"/>
    <mergeCell ref="B1082:E1082"/>
    <mergeCell ref="J1082:K1082"/>
    <mergeCell ref="B1083:E1083"/>
    <mergeCell ref="J1083:K1083"/>
    <mergeCell ref="J1077:K1077"/>
    <mergeCell ref="J1078:K1078"/>
    <mergeCell ref="B1079:E1079"/>
    <mergeCell ref="J1079:K1079"/>
    <mergeCell ref="B1080:E1080"/>
    <mergeCell ref="J1080:K1080"/>
    <mergeCell ref="A1071:B1071"/>
    <mergeCell ref="K1071:O1071"/>
    <mergeCell ref="A1072:B1072"/>
    <mergeCell ref="K1072:O1072"/>
    <mergeCell ref="A1074:L1074"/>
    <mergeCell ref="A1075:A1078"/>
    <mergeCell ref="B1075:E1078"/>
    <mergeCell ref="F1075:H1075"/>
    <mergeCell ref="I1075:L1075"/>
    <mergeCell ref="J1076:K1076"/>
    <mergeCell ref="A1069:A1070"/>
    <mergeCell ref="B1069:B1070"/>
    <mergeCell ref="D1069:I1069"/>
    <mergeCell ref="K1069:O1069"/>
    <mergeCell ref="D1070:F1070"/>
    <mergeCell ref="G1070:I1070"/>
    <mergeCell ref="B1064:E1064"/>
    <mergeCell ref="J1064:K1064"/>
    <mergeCell ref="B1065:E1065"/>
    <mergeCell ref="J1065:K1065"/>
    <mergeCell ref="A1067:D1067"/>
    <mergeCell ref="E1067:I1067"/>
    <mergeCell ref="K1067:O1067"/>
    <mergeCell ref="B1061:E1061"/>
    <mergeCell ref="J1061:K1061"/>
    <mergeCell ref="B1062:E1062"/>
    <mergeCell ref="J1062:K1062"/>
    <mergeCell ref="B1063:E1063"/>
    <mergeCell ref="J1063:K1063"/>
    <mergeCell ref="B1058:E1058"/>
    <mergeCell ref="J1058:K1058"/>
    <mergeCell ref="B1059:E1059"/>
    <mergeCell ref="J1059:K1059"/>
    <mergeCell ref="B1060:E1060"/>
    <mergeCell ref="J1060:K1060"/>
    <mergeCell ref="B1055:E1055"/>
    <mergeCell ref="J1055:K1055"/>
    <mergeCell ref="B1056:E1056"/>
    <mergeCell ref="J1056:K1056"/>
    <mergeCell ref="B1057:E1057"/>
    <mergeCell ref="J1057:K1057"/>
    <mergeCell ref="B1052:E1052"/>
    <mergeCell ref="J1052:K1052"/>
    <mergeCell ref="B1053:E1053"/>
    <mergeCell ref="J1053:K1053"/>
    <mergeCell ref="B1054:E1054"/>
    <mergeCell ref="J1054:K1054"/>
    <mergeCell ref="B1049:E1049"/>
    <mergeCell ref="J1049:K1049"/>
    <mergeCell ref="B1050:E1050"/>
    <mergeCell ref="J1050:K1050"/>
    <mergeCell ref="B1051:E1051"/>
    <mergeCell ref="J1051:K1051"/>
    <mergeCell ref="B1046:E1046"/>
    <mergeCell ref="J1046:K1046"/>
    <mergeCell ref="B1047:E1047"/>
    <mergeCell ref="J1047:K1047"/>
    <mergeCell ref="B1048:E1048"/>
    <mergeCell ref="J1048:K1048"/>
    <mergeCell ref="B1043:E1043"/>
    <mergeCell ref="J1043:K1043"/>
    <mergeCell ref="B1044:E1044"/>
    <mergeCell ref="J1044:K1044"/>
    <mergeCell ref="B1045:E1045"/>
    <mergeCell ref="J1045:K1045"/>
    <mergeCell ref="J1039:K1039"/>
    <mergeCell ref="J1040:K1040"/>
    <mergeCell ref="B1041:E1041"/>
    <mergeCell ref="J1041:K1041"/>
    <mergeCell ref="B1042:E1042"/>
    <mergeCell ref="J1042:K1042"/>
    <mergeCell ref="A1033:B1033"/>
    <mergeCell ref="K1033:O1033"/>
    <mergeCell ref="A1034:B1034"/>
    <mergeCell ref="K1034:O1034"/>
    <mergeCell ref="A1036:L1036"/>
    <mergeCell ref="A1037:A1040"/>
    <mergeCell ref="B1037:E1040"/>
    <mergeCell ref="F1037:H1037"/>
    <mergeCell ref="I1037:L1037"/>
    <mergeCell ref="J1038:K1038"/>
    <mergeCell ref="A1031:A1032"/>
    <mergeCell ref="B1031:B1032"/>
    <mergeCell ref="D1031:I1031"/>
    <mergeCell ref="K1031:O1031"/>
    <mergeCell ref="D1032:F1032"/>
    <mergeCell ref="G1032:I1032"/>
    <mergeCell ref="B1026:E1026"/>
    <mergeCell ref="J1026:K1026"/>
    <mergeCell ref="B1027:E1027"/>
    <mergeCell ref="J1027:K1027"/>
    <mergeCell ref="A1029:D1029"/>
    <mergeCell ref="E1029:I1029"/>
    <mergeCell ref="K1029:O1029"/>
    <mergeCell ref="B1023:E1023"/>
    <mergeCell ref="J1023:K1023"/>
    <mergeCell ref="B1024:E1024"/>
    <mergeCell ref="J1024:K1024"/>
    <mergeCell ref="B1025:E1025"/>
    <mergeCell ref="J1025:K1025"/>
    <mergeCell ref="B1020:E1020"/>
    <mergeCell ref="J1020:K1020"/>
    <mergeCell ref="B1021:E1021"/>
    <mergeCell ref="J1021:K1021"/>
    <mergeCell ref="B1022:E1022"/>
    <mergeCell ref="J1022:K1022"/>
    <mergeCell ref="B1017:E1017"/>
    <mergeCell ref="J1017:K1017"/>
    <mergeCell ref="B1018:E1018"/>
    <mergeCell ref="J1018:K1018"/>
    <mergeCell ref="B1019:E1019"/>
    <mergeCell ref="J1019:K1019"/>
    <mergeCell ref="B1014:E1014"/>
    <mergeCell ref="J1014:K1014"/>
    <mergeCell ref="B1015:E1015"/>
    <mergeCell ref="J1015:K1015"/>
    <mergeCell ref="B1016:E1016"/>
    <mergeCell ref="J1016:K1016"/>
    <mergeCell ref="B1011:E1011"/>
    <mergeCell ref="J1011:K1011"/>
    <mergeCell ref="B1012:E1012"/>
    <mergeCell ref="J1012:K1012"/>
    <mergeCell ref="B1013:E1013"/>
    <mergeCell ref="J1013:K1013"/>
    <mergeCell ref="B1008:E1008"/>
    <mergeCell ref="J1008:K1008"/>
    <mergeCell ref="B1009:E1009"/>
    <mergeCell ref="J1009:K1009"/>
    <mergeCell ref="B1010:E1010"/>
    <mergeCell ref="J1010:K1010"/>
    <mergeCell ref="B1005:E1005"/>
    <mergeCell ref="J1005:K1005"/>
    <mergeCell ref="B1006:E1006"/>
    <mergeCell ref="J1006:K1006"/>
    <mergeCell ref="B1007:E1007"/>
    <mergeCell ref="J1007:K1007"/>
    <mergeCell ref="J1001:K1001"/>
    <mergeCell ref="J1002:K1002"/>
    <mergeCell ref="B1003:E1003"/>
    <mergeCell ref="J1003:K1003"/>
    <mergeCell ref="B1004:E1004"/>
    <mergeCell ref="J1004:K1004"/>
    <mergeCell ref="A995:B995"/>
    <mergeCell ref="K995:O995"/>
    <mergeCell ref="A996:B996"/>
    <mergeCell ref="K996:O996"/>
    <mergeCell ref="A998:L998"/>
    <mergeCell ref="A999:A1002"/>
    <mergeCell ref="B999:E1002"/>
    <mergeCell ref="F999:H999"/>
    <mergeCell ref="I999:L999"/>
    <mergeCell ref="J1000:K1000"/>
    <mergeCell ref="A993:A994"/>
    <mergeCell ref="B993:B994"/>
    <mergeCell ref="D993:I993"/>
    <mergeCell ref="K993:O993"/>
    <mergeCell ref="D994:F994"/>
    <mergeCell ref="G994:I994"/>
    <mergeCell ref="B988:E988"/>
    <mergeCell ref="J988:K988"/>
    <mergeCell ref="B989:E989"/>
    <mergeCell ref="J989:K989"/>
    <mergeCell ref="A991:D991"/>
    <mergeCell ref="E991:I991"/>
    <mergeCell ref="K991:O991"/>
    <mergeCell ref="B985:E985"/>
    <mergeCell ref="J985:K985"/>
    <mergeCell ref="B986:E986"/>
    <mergeCell ref="J986:K986"/>
    <mergeCell ref="B987:E987"/>
    <mergeCell ref="J987:K987"/>
    <mergeCell ref="B982:E982"/>
    <mergeCell ref="J982:K982"/>
    <mergeCell ref="B983:E983"/>
    <mergeCell ref="J983:K983"/>
    <mergeCell ref="B984:E984"/>
    <mergeCell ref="J984:K984"/>
    <mergeCell ref="B979:E979"/>
    <mergeCell ref="J979:K979"/>
    <mergeCell ref="B980:E980"/>
    <mergeCell ref="J980:K980"/>
    <mergeCell ref="B981:E981"/>
    <mergeCell ref="J981:K981"/>
    <mergeCell ref="B976:E976"/>
    <mergeCell ref="J976:K976"/>
    <mergeCell ref="B977:E977"/>
    <mergeCell ref="J977:K977"/>
    <mergeCell ref="B978:E978"/>
    <mergeCell ref="J978:K978"/>
    <mergeCell ref="B973:E973"/>
    <mergeCell ref="J973:K973"/>
    <mergeCell ref="B974:E974"/>
    <mergeCell ref="J974:K974"/>
    <mergeCell ref="B975:E975"/>
    <mergeCell ref="J975:K975"/>
    <mergeCell ref="B970:E970"/>
    <mergeCell ref="J970:K970"/>
    <mergeCell ref="B971:E971"/>
    <mergeCell ref="J971:K971"/>
    <mergeCell ref="B972:E972"/>
    <mergeCell ref="J972:K972"/>
    <mergeCell ref="B967:E967"/>
    <mergeCell ref="J967:K967"/>
    <mergeCell ref="B968:E968"/>
    <mergeCell ref="J968:K968"/>
    <mergeCell ref="B969:E969"/>
    <mergeCell ref="J969:K969"/>
    <mergeCell ref="J963:K963"/>
    <mergeCell ref="J964:K964"/>
    <mergeCell ref="B965:E965"/>
    <mergeCell ref="J965:K965"/>
    <mergeCell ref="B966:E966"/>
    <mergeCell ref="J966:K966"/>
    <mergeCell ref="A957:B957"/>
    <mergeCell ref="K957:O957"/>
    <mergeCell ref="A958:B958"/>
    <mergeCell ref="K958:O958"/>
    <mergeCell ref="A960:L960"/>
    <mergeCell ref="A961:A964"/>
    <mergeCell ref="B961:E964"/>
    <mergeCell ref="F961:H961"/>
    <mergeCell ref="I961:L961"/>
    <mergeCell ref="J962:K962"/>
    <mergeCell ref="A955:A956"/>
    <mergeCell ref="B955:B956"/>
    <mergeCell ref="D955:I955"/>
    <mergeCell ref="K955:O955"/>
    <mergeCell ref="D956:F956"/>
    <mergeCell ref="G956:I956"/>
    <mergeCell ref="B950:E950"/>
    <mergeCell ref="J950:K950"/>
    <mergeCell ref="B951:E951"/>
    <mergeCell ref="J951:K951"/>
    <mergeCell ref="A953:D953"/>
    <mergeCell ref="E953:I953"/>
    <mergeCell ref="K953:O953"/>
    <mergeCell ref="B947:E947"/>
    <mergeCell ref="J947:K947"/>
    <mergeCell ref="B948:E948"/>
    <mergeCell ref="J948:K948"/>
    <mergeCell ref="B949:E949"/>
    <mergeCell ref="J949:K949"/>
    <mergeCell ref="B944:E944"/>
    <mergeCell ref="J944:K944"/>
    <mergeCell ref="B945:E945"/>
    <mergeCell ref="J945:K945"/>
    <mergeCell ref="B946:E946"/>
    <mergeCell ref="J946:K946"/>
    <mergeCell ref="B941:E941"/>
    <mergeCell ref="J941:K941"/>
    <mergeCell ref="B942:E942"/>
    <mergeCell ref="J942:K942"/>
    <mergeCell ref="B943:E943"/>
    <mergeCell ref="J943:K943"/>
    <mergeCell ref="B938:E938"/>
    <mergeCell ref="J938:K938"/>
    <mergeCell ref="B939:E939"/>
    <mergeCell ref="J939:K939"/>
    <mergeCell ref="B940:E940"/>
    <mergeCell ref="J940:K940"/>
    <mergeCell ref="B935:E935"/>
    <mergeCell ref="J935:K935"/>
    <mergeCell ref="B936:E936"/>
    <mergeCell ref="J936:K936"/>
    <mergeCell ref="B937:E937"/>
    <mergeCell ref="J937:K937"/>
    <mergeCell ref="B932:E932"/>
    <mergeCell ref="J932:K932"/>
    <mergeCell ref="B933:E933"/>
    <mergeCell ref="J933:K933"/>
    <mergeCell ref="B934:E934"/>
    <mergeCell ref="J934:K934"/>
    <mergeCell ref="B929:E929"/>
    <mergeCell ref="J929:K929"/>
    <mergeCell ref="B930:E930"/>
    <mergeCell ref="J930:K930"/>
    <mergeCell ref="B931:E931"/>
    <mergeCell ref="J931:K931"/>
    <mergeCell ref="J925:K925"/>
    <mergeCell ref="J926:K926"/>
    <mergeCell ref="B927:E927"/>
    <mergeCell ref="J927:K927"/>
    <mergeCell ref="B928:E928"/>
    <mergeCell ref="J928:K928"/>
    <mergeCell ref="A919:B919"/>
    <mergeCell ref="K919:O919"/>
    <mergeCell ref="A920:B920"/>
    <mergeCell ref="K920:O920"/>
    <mergeCell ref="A922:L922"/>
    <mergeCell ref="A923:A926"/>
    <mergeCell ref="B923:E926"/>
    <mergeCell ref="F923:H923"/>
    <mergeCell ref="I923:L923"/>
    <mergeCell ref="J924:K924"/>
    <mergeCell ref="A917:A918"/>
    <mergeCell ref="B917:B918"/>
    <mergeCell ref="D917:I917"/>
    <mergeCell ref="K917:O917"/>
    <mergeCell ref="D918:F918"/>
    <mergeCell ref="G918:I918"/>
    <mergeCell ref="B912:E912"/>
    <mergeCell ref="J912:K912"/>
    <mergeCell ref="B913:E913"/>
    <mergeCell ref="J913:K913"/>
    <mergeCell ref="A915:D915"/>
    <mergeCell ref="E915:I915"/>
    <mergeCell ref="K915:O915"/>
    <mergeCell ref="B909:E909"/>
    <mergeCell ref="J909:K909"/>
    <mergeCell ref="B910:E910"/>
    <mergeCell ref="J910:K910"/>
    <mergeCell ref="B911:E911"/>
    <mergeCell ref="J911:K911"/>
    <mergeCell ref="B906:E906"/>
    <mergeCell ref="J906:K906"/>
    <mergeCell ref="B907:E907"/>
    <mergeCell ref="J907:K907"/>
    <mergeCell ref="B908:E908"/>
    <mergeCell ref="J908:K908"/>
    <mergeCell ref="B903:E903"/>
    <mergeCell ref="J903:K903"/>
    <mergeCell ref="B904:E904"/>
    <mergeCell ref="J904:K904"/>
    <mergeCell ref="B905:E905"/>
    <mergeCell ref="J905:K905"/>
    <mergeCell ref="B900:E900"/>
    <mergeCell ref="J900:K900"/>
    <mergeCell ref="B901:E901"/>
    <mergeCell ref="J901:K901"/>
    <mergeCell ref="B902:E902"/>
    <mergeCell ref="J902:K902"/>
    <mergeCell ref="B897:E897"/>
    <mergeCell ref="J897:K897"/>
    <mergeCell ref="B898:E898"/>
    <mergeCell ref="J898:K898"/>
    <mergeCell ref="B899:E899"/>
    <mergeCell ref="J899:K899"/>
    <mergeCell ref="B894:E894"/>
    <mergeCell ref="J894:K894"/>
    <mergeCell ref="B895:E895"/>
    <mergeCell ref="J895:K895"/>
    <mergeCell ref="B896:E896"/>
    <mergeCell ref="J896:K896"/>
    <mergeCell ref="B891:E891"/>
    <mergeCell ref="J891:K891"/>
    <mergeCell ref="B892:E892"/>
    <mergeCell ref="J892:K892"/>
    <mergeCell ref="B893:E893"/>
    <mergeCell ref="J893:K893"/>
    <mergeCell ref="J887:K887"/>
    <mergeCell ref="J888:K888"/>
    <mergeCell ref="B889:E889"/>
    <mergeCell ref="J889:K889"/>
    <mergeCell ref="B890:E890"/>
    <mergeCell ref="J890:K890"/>
    <mergeCell ref="A881:B881"/>
    <mergeCell ref="K881:O881"/>
    <mergeCell ref="A882:B882"/>
    <mergeCell ref="K882:O882"/>
    <mergeCell ref="A884:L884"/>
    <mergeCell ref="A885:A888"/>
    <mergeCell ref="B885:E888"/>
    <mergeCell ref="F885:H885"/>
    <mergeCell ref="I885:L885"/>
    <mergeCell ref="J886:K886"/>
    <mergeCell ref="A879:A880"/>
    <mergeCell ref="B879:B880"/>
    <mergeCell ref="D879:I879"/>
    <mergeCell ref="K879:O879"/>
    <mergeCell ref="D880:F880"/>
    <mergeCell ref="G880:I880"/>
    <mergeCell ref="B874:E874"/>
    <mergeCell ref="J874:K874"/>
    <mergeCell ref="B875:E875"/>
    <mergeCell ref="J875:K875"/>
    <mergeCell ref="A877:D877"/>
    <mergeCell ref="E877:I877"/>
    <mergeCell ref="K877:O877"/>
    <mergeCell ref="B871:E871"/>
    <mergeCell ref="J871:K871"/>
    <mergeCell ref="B872:E872"/>
    <mergeCell ref="J872:K872"/>
    <mergeCell ref="B873:E873"/>
    <mergeCell ref="J873:K873"/>
    <mergeCell ref="B868:E868"/>
    <mergeCell ref="J868:K868"/>
    <mergeCell ref="B869:E869"/>
    <mergeCell ref="J869:K869"/>
    <mergeCell ref="B870:E870"/>
    <mergeCell ref="J870:K870"/>
    <mergeCell ref="B865:E865"/>
    <mergeCell ref="J865:K865"/>
    <mergeCell ref="B866:E866"/>
    <mergeCell ref="J866:K866"/>
    <mergeCell ref="B867:E867"/>
    <mergeCell ref="J867:K867"/>
    <mergeCell ref="B862:E862"/>
    <mergeCell ref="J862:K862"/>
    <mergeCell ref="B863:E863"/>
    <mergeCell ref="J863:K863"/>
    <mergeCell ref="B864:E864"/>
    <mergeCell ref="J864:K864"/>
    <mergeCell ref="B859:E859"/>
    <mergeCell ref="J859:K859"/>
    <mergeCell ref="B860:E860"/>
    <mergeCell ref="J860:K860"/>
    <mergeCell ref="B861:E861"/>
    <mergeCell ref="J861:K861"/>
    <mergeCell ref="B856:E856"/>
    <mergeCell ref="J856:K856"/>
    <mergeCell ref="B857:E857"/>
    <mergeCell ref="J857:K857"/>
    <mergeCell ref="B858:E858"/>
    <mergeCell ref="J858:K858"/>
    <mergeCell ref="B853:E853"/>
    <mergeCell ref="J853:K853"/>
    <mergeCell ref="B854:E854"/>
    <mergeCell ref="J854:K854"/>
    <mergeCell ref="B855:E855"/>
    <mergeCell ref="J855:K855"/>
    <mergeCell ref="J849:K849"/>
    <mergeCell ref="J850:K850"/>
    <mergeCell ref="B851:E851"/>
    <mergeCell ref="J851:K851"/>
    <mergeCell ref="B852:E852"/>
    <mergeCell ref="J852:K852"/>
    <mergeCell ref="A843:B843"/>
    <mergeCell ref="K843:O843"/>
    <mergeCell ref="A844:B844"/>
    <mergeCell ref="K844:O844"/>
    <mergeCell ref="A846:L846"/>
    <mergeCell ref="A847:A850"/>
    <mergeCell ref="B847:E850"/>
    <mergeCell ref="F847:H847"/>
    <mergeCell ref="I847:L847"/>
    <mergeCell ref="J848:K848"/>
    <mergeCell ref="A841:A842"/>
    <mergeCell ref="B841:B842"/>
    <mergeCell ref="D841:I841"/>
    <mergeCell ref="K841:O841"/>
    <mergeCell ref="D842:F842"/>
    <mergeCell ref="G842:I842"/>
    <mergeCell ref="B836:E836"/>
    <mergeCell ref="J836:K836"/>
    <mergeCell ref="B837:E837"/>
    <mergeCell ref="J837:K837"/>
    <mergeCell ref="A839:D839"/>
    <mergeCell ref="E839:I839"/>
    <mergeCell ref="K839:O839"/>
    <mergeCell ref="B833:E833"/>
    <mergeCell ref="J833:K833"/>
    <mergeCell ref="B834:E834"/>
    <mergeCell ref="J834:K834"/>
    <mergeCell ref="B835:E835"/>
    <mergeCell ref="J835:K835"/>
    <mergeCell ref="B830:E830"/>
    <mergeCell ref="J830:K830"/>
    <mergeCell ref="B831:E831"/>
    <mergeCell ref="J831:K831"/>
    <mergeCell ref="B832:E832"/>
    <mergeCell ref="J832:K832"/>
    <mergeCell ref="B827:E827"/>
    <mergeCell ref="J827:K827"/>
    <mergeCell ref="B828:E828"/>
    <mergeCell ref="J828:K828"/>
    <mergeCell ref="B829:E829"/>
    <mergeCell ref="J829:K829"/>
    <mergeCell ref="B824:E824"/>
    <mergeCell ref="J824:K824"/>
    <mergeCell ref="B825:E825"/>
    <mergeCell ref="J825:K825"/>
    <mergeCell ref="B826:E826"/>
    <mergeCell ref="J826:K826"/>
    <mergeCell ref="B821:E821"/>
    <mergeCell ref="J821:K821"/>
    <mergeCell ref="B822:E822"/>
    <mergeCell ref="J822:K822"/>
    <mergeCell ref="B823:E823"/>
    <mergeCell ref="J823:K823"/>
    <mergeCell ref="B818:E818"/>
    <mergeCell ref="J818:K818"/>
    <mergeCell ref="B819:E819"/>
    <mergeCell ref="J819:K819"/>
    <mergeCell ref="B820:E820"/>
    <mergeCell ref="J820:K820"/>
    <mergeCell ref="B815:E815"/>
    <mergeCell ref="J815:K815"/>
    <mergeCell ref="B816:E816"/>
    <mergeCell ref="J816:K816"/>
    <mergeCell ref="B817:E817"/>
    <mergeCell ref="J817:K817"/>
    <mergeCell ref="J811:K811"/>
    <mergeCell ref="J812:K812"/>
    <mergeCell ref="B813:E813"/>
    <mergeCell ref="J813:K813"/>
    <mergeCell ref="B814:E814"/>
    <mergeCell ref="J814:K814"/>
    <mergeCell ref="A805:B805"/>
    <mergeCell ref="K805:O805"/>
    <mergeCell ref="A806:B806"/>
    <mergeCell ref="K806:O806"/>
    <mergeCell ref="A808:L808"/>
    <mergeCell ref="A809:A812"/>
    <mergeCell ref="B809:E812"/>
    <mergeCell ref="F809:H809"/>
    <mergeCell ref="I809:L809"/>
    <mergeCell ref="J810:K810"/>
    <mergeCell ref="A803:A804"/>
    <mergeCell ref="B803:B804"/>
    <mergeCell ref="D803:I803"/>
    <mergeCell ref="K803:O803"/>
    <mergeCell ref="D804:F804"/>
    <mergeCell ref="G804:I804"/>
    <mergeCell ref="B798:E798"/>
    <mergeCell ref="J798:K798"/>
    <mergeCell ref="B799:E799"/>
    <mergeCell ref="J799:K799"/>
    <mergeCell ref="A801:D801"/>
    <mergeCell ref="E801:I801"/>
    <mergeCell ref="K801:O801"/>
    <mergeCell ref="B795:E795"/>
    <mergeCell ref="J795:K795"/>
    <mergeCell ref="B796:E796"/>
    <mergeCell ref="J796:K796"/>
    <mergeCell ref="B797:E797"/>
    <mergeCell ref="J797:K797"/>
    <mergeCell ref="B792:E792"/>
    <mergeCell ref="J792:K792"/>
    <mergeCell ref="B793:E793"/>
    <mergeCell ref="J793:K793"/>
    <mergeCell ref="B794:E794"/>
    <mergeCell ref="J794:K794"/>
    <mergeCell ref="B789:E789"/>
    <mergeCell ref="J789:K789"/>
    <mergeCell ref="B790:E790"/>
    <mergeCell ref="J790:K790"/>
    <mergeCell ref="B791:E791"/>
    <mergeCell ref="J791:K791"/>
    <mergeCell ref="B786:E786"/>
    <mergeCell ref="J786:K786"/>
    <mergeCell ref="B787:E787"/>
    <mergeCell ref="J787:K787"/>
    <mergeCell ref="B788:E788"/>
    <mergeCell ref="J788:K788"/>
    <mergeCell ref="B783:E783"/>
    <mergeCell ref="J783:K783"/>
    <mergeCell ref="B784:E784"/>
    <mergeCell ref="J784:K784"/>
    <mergeCell ref="B785:E785"/>
    <mergeCell ref="J785:K785"/>
    <mergeCell ref="B780:E780"/>
    <mergeCell ref="J780:K780"/>
    <mergeCell ref="B781:E781"/>
    <mergeCell ref="J781:K781"/>
    <mergeCell ref="B782:E782"/>
    <mergeCell ref="J782:K782"/>
    <mergeCell ref="B777:E777"/>
    <mergeCell ref="J777:K777"/>
    <mergeCell ref="B778:E778"/>
    <mergeCell ref="J778:K778"/>
    <mergeCell ref="B779:E779"/>
    <mergeCell ref="J779:K779"/>
    <mergeCell ref="J773:K773"/>
    <mergeCell ref="J774:K774"/>
    <mergeCell ref="B775:E775"/>
    <mergeCell ref="J775:K775"/>
    <mergeCell ref="B776:E776"/>
    <mergeCell ref="J776:K776"/>
    <mergeCell ref="A767:B767"/>
    <mergeCell ref="K767:O767"/>
    <mergeCell ref="A768:B768"/>
    <mergeCell ref="K768:O768"/>
    <mergeCell ref="A770:L770"/>
    <mergeCell ref="A771:A774"/>
    <mergeCell ref="B771:E774"/>
    <mergeCell ref="F771:H771"/>
    <mergeCell ref="I771:L771"/>
    <mergeCell ref="J772:K772"/>
    <mergeCell ref="A765:A766"/>
    <mergeCell ref="B765:B766"/>
    <mergeCell ref="D765:I765"/>
    <mergeCell ref="K765:O765"/>
    <mergeCell ref="D766:F766"/>
    <mergeCell ref="G766:I766"/>
    <mergeCell ref="B760:E760"/>
    <mergeCell ref="J760:K760"/>
    <mergeCell ref="B761:E761"/>
    <mergeCell ref="J761:K761"/>
    <mergeCell ref="A763:D763"/>
    <mergeCell ref="E763:I763"/>
    <mergeCell ref="K763:O763"/>
    <mergeCell ref="B757:E757"/>
    <mergeCell ref="J757:K757"/>
    <mergeCell ref="B758:E758"/>
    <mergeCell ref="J758:K758"/>
    <mergeCell ref="B759:E759"/>
    <mergeCell ref="J759:K759"/>
    <mergeCell ref="B754:E754"/>
    <mergeCell ref="J754:K754"/>
    <mergeCell ref="B755:E755"/>
    <mergeCell ref="J755:K755"/>
    <mergeCell ref="B756:E756"/>
    <mergeCell ref="J756:K756"/>
    <mergeCell ref="B751:E751"/>
    <mergeCell ref="J751:K751"/>
    <mergeCell ref="B752:E752"/>
    <mergeCell ref="J752:K752"/>
    <mergeCell ref="B753:E753"/>
    <mergeCell ref="J753:K753"/>
    <mergeCell ref="B748:E748"/>
    <mergeCell ref="J748:K748"/>
    <mergeCell ref="B749:E749"/>
    <mergeCell ref="J749:K749"/>
    <mergeCell ref="B750:E750"/>
    <mergeCell ref="J750:K750"/>
    <mergeCell ref="B745:E745"/>
    <mergeCell ref="J745:K745"/>
    <mergeCell ref="B746:E746"/>
    <mergeCell ref="J746:K746"/>
    <mergeCell ref="B747:E747"/>
    <mergeCell ref="J747:K747"/>
    <mergeCell ref="B742:E742"/>
    <mergeCell ref="J742:K742"/>
    <mergeCell ref="B743:E743"/>
    <mergeCell ref="J743:K743"/>
    <mergeCell ref="B744:E744"/>
    <mergeCell ref="J744:K744"/>
    <mergeCell ref="B739:E739"/>
    <mergeCell ref="J739:K739"/>
    <mergeCell ref="B740:E740"/>
    <mergeCell ref="J740:K740"/>
    <mergeCell ref="B741:E741"/>
    <mergeCell ref="J741:K741"/>
    <mergeCell ref="J735:K735"/>
    <mergeCell ref="J736:K736"/>
    <mergeCell ref="B737:E737"/>
    <mergeCell ref="J737:K737"/>
    <mergeCell ref="B738:E738"/>
    <mergeCell ref="J738:K738"/>
    <mergeCell ref="A729:B729"/>
    <mergeCell ref="K729:O729"/>
    <mergeCell ref="A730:B730"/>
    <mergeCell ref="K730:O730"/>
    <mergeCell ref="A732:L732"/>
    <mergeCell ref="A733:A736"/>
    <mergeCell ref="B733:E736"/>
    <mergeCell ref="F733:H733"/>
    <mergeCell ref="I733:L733"/>
    <mergeCell ref="J734:K734"/>
    <mergeCell ref="A727:A728"/>
    <mergeCell ref="B727:B728"/>
    <mergeCell ref="D727:I727"/>
    <mergeCell ref="K727:O727"/>
    <mergeCell ref="D728:F728"/>
    <mergeCell ref="G728:I728"/>
    <mergeCell ref="B722:E722"/>
    <mergeCell ref="J722:K722"/>
    <mergeCell ref="B723:E723"/>
    <mergeCell ref="J723:K723"/>
    <mergeCell ref="A725:D725"/>
    <mergeCell ref="E725:I725"/>
    <mergeCell ref="K725:O725"/>
    <mergeCell ref="B719:E719"/>
    <mergeCell ref="J719:K719"/>
    <mergeCell ref="B720:E720"/>
    <mergeCell ref="J720:K720"/>
    <mergeCell ref="B721:E721"/>
    <mergeCell ref="J721:K721"/>
    <mergeCell ref="B716:E716"/>
    <mergeCell ref="J716:K716"/>
    <mergeCell ref="B717:E717"/>
    <mergeCell ref="J717:K717"/>
    <mergeCell ref="B718:E718"/>
    <mergeCell ref="J718:K718"/>
    <mergeCell ref="B713:E713"/>
    <mergeCell ref="J713:K713"/>
    <mergeCell ref="B714:E714"/>
    <mergeCell ref="J714:K714"/>
    <mergeCell ref="B715:E715"/>
    <mergeCell ref="J715:K715"/>
    <mergeCell ref="B710:E710"/>
    <mergeCell ref="J710:K710"/>
    <mergeCell ref="B711:E711"/>
    <mergeCell ref="J711:K711"/>
    <mergeCell ref="B712:E712"/>
    <mergeCell ref="J712:K712"/>
    <mergeCell ref="B707:E707"/>
    <mergeCell ref="J707:K707"/>
    <mergeCell ref="B708:E708"/>
    <mergeCell ref="J708:K708"/>
    <mergeCell ref="B709:E709"/>
    <mergeCell ref="J709:K709"/>
    <mergeCell ref="B704:E704"/>
    <mergeCell ref="J704:K704"/>
    <mergeCell ref="B705:E705"/>
    <mergeCell ref="J705:K705"/>
    <mergeCell ref="B706:E706"/>
    <mergeCell ref="J706:K706"/>
    <mergeCell ref="B701:E701"/>
    <mergeCell ref="J701:K701"/>
    <mergeCell ref="B702:E702"/>
    <mergeCell ref="J702:K702"/>
    <mergeCell ref="B703:E703"/>
    <mergeCell ref="J703:K703"/>
    <mergeCell ref="J697:K697"/>
    <mergeCell ref="J698:K698"/>
    <mergeCell ref="B699:E699"/>
    <mergeCell ref="J699:K699"/>
    <mergeCell ref="B700:E700"/>
    <mergeCell ref="J700:K700"/>
    <mergeCell ref="A691:B691"/>
    <mergeCell ref="K691:O691"/>
    <mergeCell ref="A692:B692"/>
    <mergeCell ref="K692:O692"/>
    <mergeCell ref="A694:L694"/>
    <mergeCell ref="A695:A698"/>
    <mergeCell ref="B695:E698"/>
    <mergeCell ref="F695:H695"/>
    <mergeCell ref="I695:L695"/>
    <mergeCell ref="J696:K696"/>
    <mergeCell ref="A689:A690"/>
    <mergeCell ref="B689:B690"/>
    <mergeCell ref="D689:I689"/>
    <mergeCell ref="K689:O689"/>
    <mergeCell ref="D690:F690"/>
    <mergeCell ref="G690:I690"/>
    <mergeCell ref="B684:E684"/>
    <mergeCell ref="J684:K684"/>
    <mergeCell ref="B685:E685"/>
    <mergeCell ref="J685:K685"/>
    <mergeCell ref="A687:D687"/>
    <mergeCell ref="E687:I687"/>
    <mergeCell ref="K687:O687"/>
    <mergeCell ref="B681:E681"/>
    <mergeCell ref="J681:K681"/>
    <mergeCell ref="B682:E682"/>
    <mergeCell ref="J682:K682"/>
    <mergeCell ref="B683:E683"/>
    <mergeCell ref="J683:K683"/>
    <mergeCell ref="B678:E678"/>
    <mergeCell ref="J678:K678"/>
    <mergeCell ref="B679:E679"/>
    <mergeCell ref="J679:K679"/>
    <mergeCell ref="B680:E680"/>
    <mergeCell ref="J680:K680"/>
    <mergeCell ref="B675:E675"/>
    <mergeCell ref="J675:K675"/>
    <mergeCell ref="B676:E676"/>
    <mergeCell ref="J676:K676"/>
    <mergeCell ref="B677:E677"/>
    <mergeCell ref="J677:K677"/>
    <mergeCell ref="B672:E672"/>
    <mergeCell ref="J672:K672"/>
    <mergeCell ref="B673:E673"/>
    <mergeCell ref="J673:K673"/>
    <mergeCell ref="B674:E674"/>
    <mergeCell ref="J674:K674"/>
    <mergeCell ref="B669:E669"/>
    <mergeCell ref="J669:K669"/>
    <mergeCell ref="B670:E670"/>
    <mergeCell ref="J670:K670"/>
    <mergeCell ref="B671:E671"/>
    <mergeCell ref="J671:K671"/>
    <mergeCell ref="B666:E666"/>
    <mergeCell ref="J666:K666"/>
    <mergeCell ref="B667:E667"/>
    <mergeCell ref="J667:K667"/>
    <mergeCell ref="B668:E668"/>
    <mergeCell ref="J668:K668"/>
    <mergeCell ref="B663:E663"/>
    <mergeCell ref="J663:K663"/>
    <mergeCell ref="B664:E664"/>
    <mergeCell ref="J664:K664"/>
    <mergeCell ref="B665:E665"/>
    <mergeCell ref="J665:K665"/>
    <mergeCell ref="J659:K659"/>
    <mergeCell ref="J660:K660"/>
    <mergeCell ref="B661:E661"/>
    <mergeCell ref="J661:K661"/>
    <mergeCell ref="B662:E662"/>
    <mergeCell ref="J662:K662"/>
    <mergeCell ref="A653:B653"/>
    <mergeCell ref="K653:O653"/>
    <mergeCell ref="A654:B654"/>
    <mergeCell ref="K654:O654"/>
    <mergeCell ref="A656:L656"/>
    <mergeCell ref="A657:A660"/>
    <mergeCell ref="B657:E660"/>
    <mergeCell ref="F657:H657"/>
    <mergeCell ref="I657:L657"/>
    <mergeCell ref="J658:K658"/>
    <mergeCell ref="A651:A652"/>
    <mergeCell ref="B651:B652"/>
    <mergeCell ref="D651:I651"/>
    <mergeCell ref="K651:O651"/>
    <mergeCell ref="D652:F652"/>
    <mergeCell ref="G652:I652"/>
    <mergeCell ref="B646:E646"/>
    <mergeCell ref="J646:K646"/>
    <mergeCell ref="B647:E647"/>
    <mergeCell ref="J647:K647"/>
    <mergeCell ref="A649:D649"/>
    <mergeCell ref="E649:I649"/>
    <mergeCell ref="K649:O649"/>
    <mergeCell ref="B643:E643"/>
    <mergeCell ref="J643:K643"/>
    <mergeCell ref="B644:E644"/>
    <mergeCell ref="J644:K644"/>
    <mergeCell ref="B645:E645"/>
    <mergeCell ref="J645:K645"/>
    <mergeCell ref="B640:E640"/>
    <mergeCell ref="J640:K640"/>
    <mergeCell ref="B641:E641"/>
    <mergeCell ref="J641:K641"/>
    <mergeCell ref="B642:E642"/>
    <mergeCell ref="J642:K642"/>
    <mergeCell ref="B637:E637"/>
    <mergeCell ref="J637:K637"/>
    <mergeCell ref="B638:E638"/>
    <mergeCell ref="J638:K638"/>
    <mergeCell ref="B639:E639"/>
    <mergeCell ref="J639:K639"/>
    <mergeCell ref="B634:E634"/>
    <mergeCell ref="J634:K634"/>
    <mergeCell ref="B635:E635"/>
    <mergeCell ref="J635:K635"/>
    <mergeCell ref="B636:E636"/>
    <mergeCell ref="J636:K636"/>
    <mergeCell ref="B631:E631"/>
    <mergeCell ref="J631:K631"/>
    <mergeCell ref="B632:E632"/>
    <mergeCell ref="J632:K632"/>
    <mergeCell ref="B633:E633"/>
    <mergeCell ref="J633:K633"/>
    <mergeCell ref="B628:E628"/>
    <mergeCell ref="J628:K628"/>
    <mergeCell ref="B629:E629"/>
    <mergeCell ref="J629:K629"/>
    <mergeCell ref="B630:E630"/>
    <mergeCell ref="J630:K630"/>
    <mergeCell ref="B625:E625"/>
    <mergeCell ref="J625:K625"/>
    <mergeCell ref="B626:E626"/>
    <mergeCell ref="J626:K626"/>
    <mergeCell ref="B627:E627"/>
    <mergeCell ref="J627:K627"/>
    <mergeCell ref="J621:K621"/>
    <mergeCell ref="J622:K622"/>
    <mergeCell ref="B623:E623"/>
    <mergeCell ref="J623:K623"/>
    <mergeCell ref="B624:E624"/>
    <mergeCell ref="J624:K624"/>
    <mergeCell ref="A615:B615"/>
    <mergeCell ref="K615:O615"/>
    <mergeCell ref="A616:B616"/>
    <mergeCell ref="K616:O616"/>
    <mergeCell ref="A618:L618"/>
    <mergeCell ref="A619:A622"/>
    <mergeCell ref="B619:E622"/>
    <mergeCell ref="F619:H619"/>
    <mergeCell ref="I619:L619"/>
    <mergeCell ref="J620:K620"/>
    <mergeCell ref="A613:A614"/>
    <mergeCell ref="B613:B614"/>
    <mergeCell ref="D613:I613"/>
    <mergeCell ref="K613:O613"/>
    <mergeCell ref="D614:F614"/>
    <mergeCell ref="G614:I614"/>
    <mergeCell ref="B608:E608"/>
    <mergeCell ref="J608:K608"/>
    <mergeCell ref="B609:E609"/>
    <mergeCell ref="J609:K609"/>
    <mergeCell ref="A611:D611"/>
    <mergeCell ref="E611:I611"/>
    <mergeCell ref="K611:O611"/>
    <mergeCell ref="B605:E605"/>
    <mergeCell ref="J605:K605"/>
    <mergeCell ref="B606:E606"/>
    <mergeCell ref="J606:K606"/>
    <mergeCell ref="B607:E607"/>
    <mergeCell ref="J607:K607"/>
    <mergeCell ref="B602:E602"/>
    <mergeCell ref="J602:K602"/>
    <mergeCell ref="B603:E603"/>
    <mergeCell ref="J603:K603"/>
    <mergeCell ref="B604:E604"/>
    <mergeCell ref="J604:K604"/>
    <mergeCell ref="B599:E599"/>
    <mergeCell ref="J599:K599"/>
    <mergeCell ref="B600:E600"/>
    <mergeCell ref="J600:K600"/>
    <mergeCell ref="B601:E601"/>
    <mergeCell ref="J601:K601"/>
    <mergeCell ref="B596:E596"/>
    <mergeCell ref="J596:K596"/>
    <mergeCell ref="B597:E597"/>
    <mergeCell ref="J597:K597"/>
    <mergeCell ref="B598:E598"/>
    <mergeCell ref="J598:K598"/>
    <mergeCell ref="B593:E593"/>
    <mergeCell ref="J593:K593"/>
    <mergeCell ref="B594:E594"/>
    <mergeCell ref="J594:K594"/>
    <mergeCell ref="B595:E595"/>
    <mergeCell ref="J595:K595"/>
    <mergeCell ref="B590:E590"/>
    <mergeCell ref="J590:K590"/>
    <mergeCell ref="B591:E591"/>
    <mergeCell ref="J591:K591"/>
    <mergeCell ref="B592:E592"/>
    <mergeCell ref="J592:K592"/>
    <mergeCell ref="B587:E587"/>
    <mergeCell ref="J587:K587"/>
    <mergeCell ref="B588:E588"/>
    <mergeCell ref="J588:K588"/>
    <mergeCell ref="B589:E589"/>
    <mergeCell ref="J589:K589"/>
    <mergeCell ref="J583:K583"/>
    <mergeCell ref="J584:K584"/>
    <mergeCell ref="B585:E585"/>
    <mergeCell ref="J585:K585"/>
    <mergeCell ref="B586:E586"/>
    <mergeCell ref="J586:K586"/>
    <mergeCell ref="A577:B577"/>
    <mergeCell ref="K577:O577"/>
    <mergeCell ref="A578:B578"/>
    <mergeCell ref="K578:O578"/>
    <mergeCell ref="A580:L580"/>
    <mergeCell ref="A581:A584"/>
    <mergeCell ref="B581:E584"/>
    <mergeCell ref="F581:H581"/>
    <mergeCell ref="I581:L581"/>
    <mergeCell ref="J582:K582"/>
    <mergeCell ref="A575:A576"/>
    <mergeCell ref="B575:B576"/>
    <mergeCell ref="D575:I575"/>
    <mergeCell ref="K575:O575"/>
    <mergeCell ref="D576:F576"/>
    <mergeCell ref="G576:I576"/>
    <mergeCell ref="B570:E570"/>
    <mergeCell ref="J570:K570"/>
    <mergeCell ref="B571:E571"/>
    <mergeCell ref="J571:K571"/>
    <mergeCell ref="A573:D573"/>
    <mergeCell ref="E573:I573"/>
    <mergeCell ref="K573:O573"/>
    <mergeCell ref="B567:E567"/>
    <mergeCell ref="J567:K567"/>
    <mergeCell ref="B568:E568"/>
    <mergeCell ref="J568:K568"/>
    <mergeCell ref="B569:E569"/>
    <mergeCell ref="J569:K569"/>
    <mergeCell ref="B564:E564"/>
    <mergeCell ref="J564:K564"/>
    <mergeCell ref="B565:E565"/>
    <mergeCell ref="J565:K565"/>
    <mergeCell ref="B566:E566"/>
    <mergeCell ref="J566:K566"/>
    <mergeCell ref="B561:E561"/>
    <mergeCell ref="J561:K561"/>
    <mergeCell ref="B562:E562"/>
    <mergeCell ref="J562:K562"/>
    <mergeCell ref="B563:E563"/>
    <mergeCell ref="J563:K563"/>
    <mergeCell ref="B558:E558"/>
    <mergeCell ref="J558:K558"/>
    <mergeCell ref="B559:E559"/>
    <mergeCell ref="J559:K559"/>
    <mergeCell ref="B560:E560"/>
    <mergeCell ref="J560:K560"/>
    <mergeCell ref="B555:E555"/>
    <mergeCell ref="J555:K555"/>
    <mergeCell ref="B556:E556"/>
    <mergeCell ref="J556:K556"/>
    <mergeCell ref="B557:E557"/>
    <mergeCell ref="J557:K557"/>
    <mergeCell ref="B552:E552"/>
    <mergeCell ref="J552:K552"/>
    <mergeCell ref="B553:E553"/>
    <mergeCell ref="J553:K553"/>
    <mergeCell ref="B554:E554"/>
    <mergeCell ref="J554:K554"/>
    <mergeCell ref="B549:E549"/>
    <mergeCell ref="J549:K549"/>
    <mergeCell ref="B550:E550"/>
    <mergeCell ref="J550:K550"/>
    <mergeCell ref="B551:E551"/>
    <mergeCell ref="J551:K551"/>
    <mergeCell ref="J545:K545"/>
    <mergeCell ref="J546:K546"/>
    <mergeCell ref="B547:E547"/>
    <mergeCell ref="J547:K547"/>
    <mergeCell ref="B548:E548"/>
    <mergeCell ref="J548:K548"/>
    <mergeCell ref="A539:B539"/>
    <mergeCell ref="K539:O539"/>
    <mergeCell ref="A540:B540"/>
    <mergeCell ref="K540:O540"/>
    <mergeCell ref="A542:L542"/>
    <mergeCell ref="A543:A546"/>
    <mergeCell ref="B543:E546"/>
    <mergeCell ref="F543:H543"/>
    <mergeCell ref="I543:L543"/>
    <mergeCell ref="J544:K544"/>
    <mergeCell ref="A537:A538"/>
    <mergeCell ref="B537:B538"/>
    <mergeCell ref="D537:I537"/>
    <mergeCell ref="K537:O537"/>
    <mergeCell ref="D538:F538"/>
    <mergeCell ref="G538:I538"/>
    <mergeCell ref="B532:E532"/>
    <mergeCell ref="J532:K532"/>
    <mergeCell ref="B533:E533"/>
    <mergeCell ref="J533:K533"/>
    <mergeCell ref="A535:D535"/>
    <mergeCell ref="E535:I535"/>
    <mergeCell ref="K535:O535"/>
    <mergeCell ref="B529:E529"/>
    <mergeCell ref="J529:K529"/>
    <mergeCell ref="B530:E530"/>
    <mergeCell ref="J530:K530"/>
    <mergeCell ref="B531:E531"/>
    <mergeCell ref="J531:K531"/>
    <mergeCell ref="B526:E526"/>
    <mergeCell ref="J526:K526"/>
    <mergeCell ref="B527:E527"/>
    <mergeCell ref="J527:K527"/>
    <mergeCell ref="B528:E528"/>
    <mergeCell ref="J528:K528"/>
    <mergeCell ref="B523:E523"/>
    <mergeCell ref="J523:K523"/>
    <mergeCell ref="B524:E524"/>
    <mergeCell ref="J524:K524"/>
    <mergeCell ref="B525:E525"/>
    <mergeCell ref="J525:K525"/>
    <mergeCell ref="B520:E520"/>
    <mergeCell ref="J520:K520"/>
    <mergeCell ref="B521:E521"/>
    <mergeCell ref="J521:K521"/>
    <mergeCell ref="B522:E522"/>
    <mergeCell ref="J522:K522"/>
    <mergeCell ref="B517:E517"/>
    <mergeCell ref="J517:K517"/>
    <mergeCell ref="B518:E518"/>
    <mergeCell ref="J518:K518"/>
    <mergeCell ref="B519:E519"/>
    <mergeCell ref="J519:K519"/>
    <mergeCell ref="B514:E514"/>
    <mergeCell ref="J514:K514"/>
    <mergeCell ref="B515:E515"/>
    <mergeCell ref="J515:K515"/>
    <mergeCell ref="B516:E516"/>
    <mergeCell ref="J516:K516"/>
    <mergeCell ref="B511:E511"/>
    <mergeCell ref="J511:K511"/>
    <mergeCell ref="B512:E512"/>
    <mergeCell ref="J512:K512"/>
    <mergeCell ref="B513:E513"/>
    <mergeCell ref="J513:K513"/>
    <mergeCell ref="J507:K507"/>
    <mergeCell ref="J508:K508"/>
    <mergeCell ref="B509:E509"/>
    <mergeCell ref="J509:K509"/>
    <mergeCell ref="B510:E510"/>
    <mergeCell ref="J510:K510"/>
    <mergeCell ref="A501:B501"/>
    <mergeCell ref="K501:O501"/>
    <mergeCell ref="A502:B502"/>
    <mergeCell ref="K502:O502"/>
    <mergeCell ref="A504:L504"/>
    <mergeCell ref="A505:A508"/>
    <mergeCell ref="B505:E508"/>
    <mergeCell ref="F505:H505"/>
    <mergeCell ref="I505:L505"/>
    <mergeCell ref="J506:K506"/>
    <mergeCell ref="A499:A500"/>
    <mergeCell ref="B499:B500"/>
    <mergeCell ref="D499:I499"/>
    <mergeCell ref="K499:O499"/>
    <mergeCell ref="D500:F500"/>
    <mergeCell ref="G500:I500"/>
    <mergeCell ref="B494:E494"/>
    <mergeCell ref="J494:K494"/>
    <mergeCell ref="B495:E495"/>
    <mergeCell ref="J495:K495"/>
    <mergeCell ref="A497:D497"/>
    <mergeCell ref="E497:I497"/>
    <mergeCell ref="K497:O497"/>
    <mergeCell ref="B491:E491"/>
    <mergeCell ref="J491:K491"/>
    <mergeCell ref="B492:E492"/>
    <mergeCell ref="J492:K492"/>
    <mergeCell ref="B493:E493"/>
    <mergeCell ref="J493:K493"/>
    <mergeCell ref="B488:E488"/>
    <mergeCell ref="J488:K488"/>
    <mergeCell ref="B489:E489"/>
    <mergeCell ref="J489:K489"/>
    <mergeCell ref="B490:E490"/>
    <mergeCell ref="J490:K490"/>
    <mergeCell ref="B485:E485"/>
    <mergeCell ref="J485:K485"/>
    <mergeCell ref="B486:E486"/>
    <mergeCell ref="J486:K486"/>
    <mergeCell ref="B487:E487"/>
    <mergeCell ref="J487:K487"/>
    <mergeCell ref="B482:E482"/>
    <mergeCell ref="J482:K482"/>
    <mergeCell ref="B483:E483"/>
    <mergeCell ref="J483:K483"/>
    <mergeCell ref="B484:E484"/>
    <mergeCell ref="J484:K484"/>
    <mergeCell ref="B479:E479"/>
    <mergeCell ref="J479:K479"/>
    <mergeCell ref="B480:E480"/>
    <mergeCell ref="J480:K480"/>
    <mergeCell ref="B481:E481"/>
    <mergeCell ref="J481:K481"/>
    <mergeCell ref="B476:E476"/>
    <mergeCell ref="J476:K476"/>
    <mergeCell ref="B477:E477"/>
    <mergeCell ref="J477:K477"/>
    <mergeCell ref="B478:E478"/>
    <mergeCell ref="J478:K478"/>
    <mergeCell ref="B473:E473"/>
    <mergeCell ref="J473:K473"/>
    <mergeCell ref="B474:E474"/>
    <mergeCell ref="J474:K474"/>
    <mergeCell ref="B475:E475"/>
    <mergeCell ref="J475:K475"/>
    <mergeCell ref="J469:K469"/>
    <mergeCell ref="J470:K470"/>
    <mergeCell ref="B471:E471"/>
    <mergeCell ref="J471:K471"/>
    <mergeCell ref="B472:E472"/>
    <mergeCell ref="J472:K472"/>
    <mergeCell ref="A463:B463"/>
    <mergeCell ref="K463:O463"/>
    <mergeCell ref="A464:B464"/>
    <mergeCell ref="K464:O464"/>
    <mergeCell ref="A466:L466"/>
    <mergeCell ref="A467:A470"/>
    <mergeCell ref="B467:E470"/>
    <mergeCell ref="F467:H467"/>
    <mergeCell ref="I467:L467"/>
    <mergeCell ref="J468:K468"/>
    <mergeCell ref="A461:A462"/>
    <mergeCell ref="B461:B462"/>
    <mergeCell ref="D461:I461"/>
    <mergeCell ref="K461:O461"/>
    <mergeCell ref="D462:F462"/>
    <mergeCell ref="G462:I462"/>
    <mergeCell ref="B456:E456"/>
    <mergeCell ref="J456:K456"/>
    <mergeCell ref="B457:E457"/>
    <mergeCell ref="J457:K457"/>
    <mergeCell ref="A459:D459"/>
    <mergeCell ref="E459:I459"/>
    <mergeCell ref="K459:O459"/>
    <mergeCell ref="B453:E453"/>
    <mergeCell ref="J453:K453"/>
    <mergeCell ref="B454:E454"/>
    <mergeCell ref="J454:K454"/>
    <mergeCell ref="B455:E455"/>
    <mergeCell ref="J455:K455"/>
    <mergeCell ref="B450:E450"/>
    <mergeCell ref="J450:K450"/>
    <mergeCell ref="B451:E451"/>
    <mergeCell ref="J451:K451"/>
    <mergeCell ref="B452:E452"/>
    <mergeCell ref="J452:K452"/>
    <mergeCell ref="B447:E447"/>
    <mergeCell ref="J447:K447"/>
    <mergeCell ref="B448:E448"/>
    <mergeCell ref="J448:K448"/>
    <mergeCell ref="B449:E449"/>
    <mergeCell ref="J449:K449"/>
    <mergeCell ref="B444:E444"/>
    <mergeCell ref="J444:K444"/>
    <mergeCell ref="B445:E445"/>
    <mergeCell ref="J445:K445"/>
    <mergeCell ref="B446:E446"/>
    <mergeCell ref="J446:K446"/>
    <mergeCell ref="B441:E441"/>
    <mergeCell ref="J441:K441"/>
    <mergeCell ref="B442:E442"/>
    <mergeCell ref="J442:K442"/>
    <mergeCell ref="B443:E443"/>
    <mergeCell ref="J443:K443"/>
    <mergeCell ref="B438:E438"/>
    <mergeCell ref="J438:K438"/>
    <mergeCell ref="B439:E439"/>
    <mergeCell ref="J439:K439"/>
    <mergeCell ref="B440:E440"/>
    <mergeCell ref="J440:K440"/>
    <mergeCell ref="B435:E435"/>
    <mergeCell ref="J435:K435"/>
    <mergeCell ref="B436:E436"/>
    <mergeCell ref="J436:K436"/>
    <mergeCell ref="B437:E437"/>
    <mergeCell ref="J437:K437"/>
    <mergeCell ref="J431:K431"/>
    <mergeCell ref="J432:K432"/>
    <mergeCell ref="B433:E433"/>
    <mergeCell ref="J433:K433"/>
    <mergeCell ref="B434:E434"/>
    <mergeCell ref="J434:K434"/>
    <mergeCell ref="A425:B425"/>
    <mergeCell ref="K425:O425"/>
    <mergeCell ref="A426:B426"/>
    <mergeCell ref="K426:O426"/>
    <mergeCell ref="A428:L428"/>
    <mergeCell ref="A429:A432"/>
    <mergeCell ref="B429:E432"/>
    <mergeCell ref="F429:H429"/>
    <mergeCell ref="I429:L429"/>
    <mergeCell ref="J430:K430"/>
    <mergeCell ref="A423:A424"/>
    <mergeCell ref="B423:B424"/>
    <mergeCell ref="D423:I423"/>
    <mergeCell ref="K423:O423"/>
    <mergeCell ref="D424:F424"/>
    <mergeCell ref="G424:I424"/>
    <mergeCell ref="B418:E418"/>
    <mergeCell ref="J418:K418"/>
    <mergeCell ref="B419:E419"/>
    <mergeCell ref="J419:K419"/>
    <mergeCell ref="A421:D421"/>
    <mergeCell ref="E421:I421"/>
    <mergeCell ref="K421:O421"/>
    <mergeCell ref="B415:E415"/>
    <mergeCell ref="J415:K415"/>
    <mergeCell ref="B416:E416"/>
    <mergeCell ref="J416:K416"/>
    <mergeCell ref="B417:E417"/>
    <mergeCell ref="J417:K417"/>
    <mergeCell ref="B412:E412"/>
    <mergeCell ref="J412:K412"/>
    <mergeCell ref="B413:E413"/>
    <mergeCell ref="J413:K413"/>
    <mergeCell ref="B414:E414"/>
    <mergeCell ref="J414:K414"/>
    <mergeCell ref="B409:E409"/>
    <mergeCell ref="J409:K409"/>
    <mergeCell ref="B410:E410"/>
    <mergeCell ref="J410:K410"/>
    <mergeCell ref="B411:E411"/>
    <mergeCell ref="J411:K411"/>
    <mergeCell ref="B406:E406"/>
    <mergeCell ref="J406:K406"/>
    <mergeCell ref="B407:E407"/>
    <mergeCell ref="J407:K407"/>
    <mergeCell ref="B408:E408"/>
    <mergeCell ref="J408:K408"/>
    <mergeCell ref="B403:E403"/>
    <mergeCell ref="J403:K403"/>
    <mergeCell ref="B404:E404"/>
    <mergeCell ref="J404:K404"/>
    <mergeCell ref="B405:E405"/>
    <mergeCell ref="J405:K405"/>
    <mergeCell ref="B400:E400"/>
    <mergeCell ref="J400:K400"/>
    <mergeCell ref="B401:E401"/>
    <mergeCell ref="J401:K401"/>
    <mergeCell ref="B402:E402"/>
    <mergeCell ref="J402:K402"/>
    <mergeCell ref="B397:E397"/>
    <mergeCell ref="J397:K397"/>
    <mergeCell ref="B398:E398"/>
    <mergeCell ref="J398:K398"/>
    <mergeCell ref="B399:E399"/>
    <mergeCell ref="J399:K399"/>
    <mergeCell ref="J393:K393"/>
    <mergeCell ref="J394:K394"/>
    <mergeCell ref="B395:E395"/>
    <mergeCell ref="J395:K395"/>
    <mergeCell ref="B396:E396"/>
    <mergeCell ref="J396:K396"/>
    <mergeCell ref="A387:B387"/>
    <mergeCell ref="K387:O387"/>
    <mergeCell ref="A388:B388"/>
    <mergeCell ref="K388:O388"/>
    <mergeCell ref="A390:L390"/>
    <mergeCell ref="A391:A394"/>
    <mergeCell ref="B391:E394"/>
    <mergeCell ref="F391:H391"/>
    <mergeCell ref="I391:L391"/>
    <mergeCell ref="J392:K392"/>
    <mergeCell ref="A385:A386"/>
    <mergeCell ref="B385:B386"/>
    <mergeCell ref="D385:I385"/>
    <mergeCell ref="K385:O385"/>
    <mergeCell ref="D386:F386"/>
    <mergeCell ref="G386:I386"/>
    <mergeCell ref="B380:E380"/>
    <mergeCell ref="J380:K380"/>
    <mergeCell ref="B381:E381"/>
    <mergeCell ref="J381:K381"/>
    <mergeCell ref="A383:D383"/>
    <mergeCell ref="E383:I383"/>
    <mergeCell ref="K383:O383"/>
    <mergeCell ref="B377:E377"/>
    <mergeCell ref="J377:K377"/>
    <mergeCell ref="B378:E378"/>
    <mergeCell ref="J378:K378"/>
    <mergeCell ref="B379:E379"/>
    <mergeCell ref="J379:K379"/>
    <mergeCell ref="B374:E374"/>
    <mergeCell ref="J374:K374"/>
    <mergeCell ref="B375:E375"/>
    <mergeCell ref="J375:K375"/>
    <mergeCell ref="B376:E376"/>
    <mergeCell ref="J376:K376"/>
    <mergeCell ref="B371:E371"/>
    <mergeCell ref="J371:K371"/>
    <mergeCell ref="B372:E372"/>
    <mergeCell ref="J372:K372"/>
    <mergeCell ref="B373:E373"/>
    <mergeCell ref="J373:K373"/>
    <mergeCell ref="B368:E368"/>
    <mergeCell ref="J368:K368"/>
    <mergeCell ref="B369:E369"/>
    <mergeCell ref="J369:K369"/>
    <mergeCell ref="B370:E370"/>
    <mergeCell ref="J370:K370"/>
    <mergeCell ref="B365:E365"/>
    <mergeCell ref="J365:K365"/>
    <mergeCell ref="B366:E366"/>
    <mergeCell ref="J366:K366"/>
    <mergeCell ref="B367:E367"/>
    <mergeCell ref="J367:K367"/>
    <mergeCell ref="B362:E362"/>
    <mergeCell ref="J362:K362"/>
    <mergeCell ref="B363:E363"/>
    <mergeCell ref="J363:K363"/>
    <mergeCell ref="B364:E364"/>
    <mergeCell ref="J364:K364"/>
    <mergeCell ref="B359:E359"/>
    <mergeCell ref="J359:K359"/>
    <mergeCell ref="B360:E360"/>
    <mergeCell ref="J360:K360"/>
    <mergeCell ref="B361:E361"/>
    <mergeCell ref="J361:K361"/>
    <mergeCell ref="J355:K355"/>
    <mergeCell ref="J356:K356"/>
    <mergeCell ref="B357:E357"/>
    <mergeCell ref="J357:K357"/>
    <mergeCell ref="B358:E358"/>
    <mergeCell ref="J358:K358"/>
    <mergeCell ref="A349:B349"/>
    <mergeCell ref="K349:O349"/>
    <mergeCell ref="A350:B350"/>
    <mergeCell ref="K350:O350"/>
    <mergeCell ref="A352:L352"/>
    <mergeCell ref="A353:A356"/>
    <mergeCell ref="B353:E356"/>
    <mergeCell ref="F353:H353"/>
    <mergeCell ref="I353:L353"/>
    <mergeCell ref="J354:K354"/>
    <mergeCell ref="A347:A348"/>
    <mergeCell ref="B347:B348"/>
    <mergeCell ref="D347:I347"/>
    <mergeCell ref="K347:O347"/>
    <mergeCell ref="D348:F348"/>
    <mergeCell ref="G348:I348"/>
    <mergeCell ref="B342:E342"/>
    <mergeCell ref="J342:K342"/>
    <mergeCell ref="B343:E343"/>
    <mergeCell ref="J343:K343"/>
    <mergeCell ref="A345:D345"/>
    <mergeCell ref="E345:I345"/>
    <mergeCell ref="K345:O345"/>
    <mergeCell ref="B339:E339"/>
    <mergeCell ref="J339:K339"/>
    <mergeCell ref="B340:E340"/>
    <mergeCell ref="J340:K340"/>
    <mergeCell ref="B341:E341"/>
    <mergeCell ref="J341:K341"/>
    <mergeCell ref="B336:E336"/>
    <mergeCell ref="J336:K336"/>
    <mergeCell ref="B337:E337"/>
    <mergeCell ref="J337:K337"/>
    <mergeCell ref="B338:E338"/>
    <mergeCell ref="J338:K338"/>
    <mergeCell ref="B333:E333"/>
    <mergeCell ref="J333:K333"/>
    <mergeCell ref="B334:E334"/>
    <mergeCell ref="J334:K334"/>
    <mergeCell ref="B335:E335"/>
    <mergeCell ref="J335:K335"/>
    <mergeCell ref="B330:E330"/>
    <mergeCell ref="J330:K330"/>
    <mergeCell ref="B331:E331"/>
    <mergeCell ref="J331:K331"/>
    <mergeCell ref="B332:E332"/>
    <mergeCell ref="J332:K332"/>
    <mergeCell ref="B327:E327"/>
    <mergeCell ref="J327:K327"/>
    <mergeCell ref="B328:E328"/>
    <mergeCell ref="J328:K328"/>
    <mergeCell ref="B329:E329"/>
    <mergeCell ref="J329:K329"/>
    <mergeCell ref="B324:E324"/>
    <mergeCell ref="J324:K324"/>
    <mergeCell ref="B325:E325"/>
    <mergeCell ref="J325:K325"/>
    <mergeCell ref="B326:E326"/>
    <mergeCell ref="J326:K326"/>
    <mergeCell ref="B321:E321"/>
    <mergeCell ref="J321:K321"/>
    <mergeCell ref="B322:E322"/>
    <mergeCell ref="J322:K322"/>
    <mergeCell ref="B323:E323"/>
    <mergeCell ref="J323:K323"/>
    <mergeCell ref="J317:K317"/>
    <mergeCell ref="J318:K318"/>
    <mergeCell ref="B319:E319"/>
    <mergeCell ref="J319:K319"/>
    <mergeCell ref="B320:E320"/>
    <mergeCell ref="J320:K320"/>
    <mergeCell ref="A311:B311"/>
    <mergeCell ref="K311:O311"/>
    <mergeCell ref="A312:B312"/>
    <mergeCell ref="K312:O312"/>
    <mergeCell ref="A314:L314"/>
    <mergeCell ref="A315:A318"/>
    <mergeCell ref="B315:E318"/>
    <mergeCell ref="F315:H315"/>
    <mergeCell ref="I315:L315"/>
    <mergeCell ref="J316:K316"/>
    <mergeCell ref="A309:A310"/>
    <mergeCell ref="B309:B310"/>
    <mergeCell ref="D309:I309"/>
    <mergeCell ref="K309:O309"/>
    <mergeCell ref="D310:F310"/>
    <mergeCell ref="G310:I310"/>
    <mergeCell ref="B304:E304"/>
    <mergeCell ref="J304:K304"/>
    <mergeCell ref="B305:E305"/>
    <mergeCell ref="J305:K305"/>
    <mergeCell ref="A307:D307"/>
    <mergeCell ref="E307:I307"/>
    <mergeCell ref="K307:O307"/>
    <mergeCell ref="B301:E301"/>
    <mergeCell ref="J301:K301"/>
    <mergeCell ref="B302:E302"/>
    <mergeCell ref="J302:K302"/>
    <mergeCell ref="B303:E303"/>
    <mergeCell ref="J303:K303"/>
    <mergeCell ref="B298:E298"/>
    <mergeCell ref="J298:K298"/>
    <mergeCell ref="B299:E299"/>
    <mergeCell ref="J299:K299"/>
    <mergeCell ref="B300:E300"/>
    <mergeCell ref="J300:K300"/>
    <mergeCell ref="B295:E295"/>
    <mergeCell ref="J295:K295"/>
    <mergeCell ref="B296:E296"/>
    <mergeCell ref="J296:K296"/>
    <mergeCell ref="B297:E297"/>
    <mergeCell ref="J297:K297"/>
    <mergeCell ref="B292:E292"/>
    <mergeCell ref="J292:K292"/>
    <mergeCell ref="B293:E293"/>
    <mergeCell ref="J293:K293"/>
    <mergeCell ref="B294:E294"/>
    <mergeCell ref="J294:K294"/>
    <mergeCell ref="B289:E289"/>
    <mergeCell ref="J289:K289"/>
    <mergeCell ref="B290:E290"/>
    <mergeCell ref="J290:K290"/>
    <mergeCell ref="B291:E291"/>
    <mergeCell ref="J291:K291"/>
    <mergeCell ref="B286:E286"/>
    <mergeCell ref="J286:K286"/>
    <mergeCell ref="B287:E287"/>
    <mergeCell ref="J287:K287"/>
    <mergeCell ref="B288:E288"/>
    <mergeCell ref="J288:K288"/>
    <mergeCell ref="B283:E283"/>
    <mergeCell ref="J283:K283"/>
    <mergeCell ref="B284:E284"/>
    <mergeCell ref="J284:K284"/>
    <mergeCell ref="B285:E285"/>
    <mergeCell ref="J285:K285"/>
    <mergeCell ref="J279:K279"/>
    <mergeCell ref="J280:K280"/>
    <mergeCell ref="B281:E281"/>
    <mergeCell ref="J281:K281"/>
    <mergeCell ref="B282:E282"/>
    <mergeCell ref="J282:K282"/>
    <mergeCell ref="A273:B273"/>
    <mergeCell ref="K273:O273"/>
    <mergeCell ref="A274:B274"/>
    <mergeCell ref="K274:O274"/>
    <mergeCell ref="A276:L276"/>
    <mergeCell ref="A277:A280"/>
    <mergeCell ref="B277:E280"/>
    <mergeCell ref="F277:H277"/>
    <mergeCell ref="I277:L277"/>
    <mergeCell ref="J278:K278"/>
    <mergeCell ref="A271:A272"/>
    <mergeCell ref="B271:B272"/>
    <mergeCell ref="D271:I271"/>
    <mergeCell ref="K271:O271"/>
    <mergeCell ref="D272:F272"/>
    <mergeCell ref="G272:I272"/>
    <mergeCell ref="B266:E266"/>
    <mergeCell ref="J266:K266"/>
    <mergeCell ref="B267:E267"/>
    <mergeCell ref="J267:K267"/>
    <mergeCell ref="A269:D269"/>
    <mergeCell ref="E269:I269"/>
    <mergeCell ref="K269:O269"/>
    <mergeCell ref="B263:E263"/>
    <mergeCell ref="J263:K263"/>
    <mergeCell ref="B264:E264"/>
    <mergeCell ref="J264:K264"/>
    <mergeCell ref="B265:E265"/>
    <mergeCell ref="J265:K265"/>
    <mergeCell ref="B260:E260"/>
    <mergeCell ref="J260:K260"/>
    <mergeCell ref="B261:E261"/>
    <mergeCell ref="J261:K261"/>
    <mergeCell ref="B262:E262"/>
    <mergeCell ref="J262:K262"/>
    <mergeCell ref="B257:E257"/>
    <mergeCell ref="J257:K257"/>
    <mergeCell ref="B258:E258"/>
    <mergeCell ref="J258:K258"/>
    <mergeCell ref="B259:E259"/>
    <mergeCell ref="J259:K259"/>
    <mergeCell ref="B254:E254"/>
    <mergeCell ref="J254:K254"/>
    <mergeCell ref="B255:E255"/>
    <mergeCell ref="J255:K255"/>
    <mergeCell ref="B256:E256"/>
    <mergeCell ref="J256:K256"/>
    <mergeCell ref="B251:E251"/>
    <mergeCell ref="J251:K251"/>
    <mergeCell ref="B252:E252"/>
    <mergeCell ref="J252:K252"/>
    <mergeCell ref="B253:E253"/>
    <mergeCell ref="J253:K253"/>
    <mergeCell ref="B248:E248"/>
    <mergeCell ref="J248:K248"/>
    <mergeCell ref="B249:E249"/>
    <mergeCell ref="J249:K249"/>
    <mergeCell ref="B250:E250"/>
    <mergeCell ref="J250:K250"/>
    <mergeCell ref="B245:E245"/>
    <mergeCell ref="J245:K245"/>
    <mergeCell ref="B246:E246"/>
    <mergeCell ref="J246:K246"/>
    <mergeCell ref="B247:E247"/>
    <mergeCell ref="J247:K247"/>
    <mergeCell ref="J241:K241"/>
    <mergeCell ref="J242:K242"/>
    <mergeCell ref="B243:E243"/>
    <mergeCell ref="J243:K243"/>
    <mergeCell ref="B244:E244"/>
    <mergeCell ref="J244:K244"/>
    <mergeCell ref="A235:B235"/>
    <mergeCell ref="K235:O235"/>
    <mergeCell ref="A236:B236"/>
    <mergeCell ref="K236:O236"/>
    <mergeCell ref="A238:L238"/>
    <mergeCell ref="A239:A242"/>
    <mergeCell ref="B239:E242"/>
    <mergeCell ref="F239:H239"/>
    <mergeCell ref="I239:L239"/>
    <mergeCell ref="J240:K240"/>
    <mergeCell ref="A233:A234"/>
    <mergeCell ref="B233:B234"/>
    <mergeCell ref="D233:I233"/>
    <mergeCell ref="K233:O233"/>
    <mergeCell ref="D234:F234"/>
    <mergeCell ref="G234:I234"/>
    <mergeCell ref="B228:E228"/>
    <mergeCell ref="J228:K228"/>
    <mergeCell ref="B229:E229"/>
    <mergeCell ref="J229:K229"/>
    <mergeCell ref="A231:D231"/>
    <mergeCell ref="E231:I231"/>
    <mergeCell ref="K231:O231"/>
    <mergeCell ref="B225:E225"/>
    <mergeCell ref="J225:K225"/>
    <mergeCell ref="B226:E226"/>
    <mergeCell ref="J226:K226"/>
    <mergeCell ref="B227:E227"/>
    <mergeCell ref="J227:K227"/>
    <mergeCell ref="B222:E222"/>
    <mergeCell ref="J222:K222"/>
    <mergeCell ref="B223:E223"/>
    <mergeCell ref="J223:K223"/>
    <mergeCell ref="B224:E224"/>
    <mergeCell ref="J224:K224"/>
    <mergeCell ref="B219:E219"/>
    <mergeCell ref="J219:K219"/>
    <mergeCell ref="B220:E220"/>
    <mergeCell ref="J220:K220"/>
    <mergeCell ref="B221:E221"/>
    <mergeCell ref="J221:K221"/>
    <mergeCell ref="B216:E216"/>
    <mergeCell ref="J216:K216"/>
    <mergeCell ref="B217:E217"/>
    <mergeCell ref="J217:K217"/>
    <mergeCell ref="B218:E218"/>
    <mergeCell ref="J218:K218"/>
    <mergeCell ref="B213:E213"/>
    <mergeCell ref="J213:K213"/>
    <mergeCell ref="B214:E214"/>
    <mergeCell ref="J214:K214"/>
    <mergeCell ref="B215:E215"/>
    <mergeCell ref="J215:K215"/>
    <mergeCell ref="B210:E210"/>
    <mergeCell ref="J210:K210"/>
    <mergeCell ref="B211:E211"/>
    <mergeCell ref="J211:K211"/>
    <mergeCell ref="B212:E212"/>
    <mergeCell ref="J212:K212"/>
    <mergeCell ref="B207:E207"/>
    <mergeCell ref="J207:K207"/>
    <mergeCell ref="B208:E208"/>
    <mergeCell ref="J208:K208"/>
    <mergeCell ref="B209:E209"/>
    <mergeCell ref="J209:K209"/>
    <mergeCell ref="J203:K203"/>
    <mergeCell ref="J204:K204"/>
    <mergeCell ref="B205:E205"/>
    <mergeCell ref="J205:K205"/>
    <mergeCell ref="B206:E206"/>
    <mergeCell ref="J206:K206"/>
    <mergeCell ref="A197:B197"/>
    <mergeCell ref="K197:O197"/>
    <mergeCell ref="A198:B198"/>
    <mergeCell ref="K198:O198"/>
    <mergeCell ref="A200:L200"/>
    <mergeCell ref="A201:A204"/>
    <mergeCell ref="B201:E204"/>
    <mergeCell ref="F201:H201"/>
    <mergeCell ref="I201:L201"/>
    <mergeCell ref="J202:K202"/>
    <mergeCell ref="A195:A196"/>
    <mergeCell ref="B195:B196"/>
    <mergeCell ref="D195:I195"/>
    <mergeCell ref="K195:O195"/>
    <mergeCell ref="D196:F196"/>
    <mergeCell ref="G196:I196"/>
    <mergeCell ref="B190:E190"/>
    <mergeCell ref="J190:K190"/>
    <mergeCell ref="B191:E191"/>
    <mergeCell ref="J191:K191"/>
    <mergeCell ref="A193:D193"/>
    <mergeCell ref="E193:I193"/>
    <mergeCell ref="K193:O193"/>
    <mergeCell ref="B187:E187"/>
    <mergeCell ref="J187:K187"/>
    <mergeCell ref="B188:E188"/>
    <mergeCell ref="J188:K188"/>
    <mergeCell ref="B189:E189"/>
    <mergeCell ref="J189:K189"/>
    <mergeCell ref="B184:E184"/>
    <mergeCell ref="J184:K184"/>
    <mergeCell ref="B185:E185"/>
    <mergeCell ref="J185:K185"/>
    <mergeCell ref="B186:E186"/>
    <mergeCell ref="J186:K186"/>
    <mergeCell ref="B181:E181"/>
    <mergeCell ref="J181:K181"/>
    <mergeCell ref="B182:E182"/>
    <mergeCell ref="J182:K182"/>
    <mergeCell ref="B183:E183"/>
    <mergeCell ref="J183:K183"/>
    <mergeCell ref="B178:E178"/>
    <mergeCell ref="J178:K178"/>
    <mergeCell ref="B179:E179"/>
    <mergeCell ref="J179:K179"/>
    <mergeCell ref="B180:E180"/>
    <mergeCell ref="J180:K180"/>
    <mergeCell ref="B175:E175"/>
    <mergeCell ref="J175:K175"/>
    <mergeCell ref="B176:E176"/>
    <mergeCell ref="J176:K176"/>
    <mergeCell ref="B177:E177"/>
    <mergeCell ref="J177:K177"/>
    <mergeCell ref="B172:E172"/>
    <mergeCell ref="J172:K172"/>
    <mergeCell ref="B173:E173"/>
    <mergeCell ref="J173:K173"/>
    <mergeCell ref="B174:E174"/>
    <mergeCell ref="J174:K174"/>
    <mergeCell ref="B169:E169"/>
    <mergeCell ref="J169:K169"/>
    <mergeCell ref="B170:E170"/>
    <mergeCell ref="J170:K170"/>
    <mergeCell ref="B171:E171"/>
    <mergeCell ref="J171:K171"/>
    <mergeCell ref="J165:K165"/>
    <mergeCell ref="J166:K166"/>
    <mergeCell ref="B167:E167"/>
    <mergeCell ref="J167:K167"/>
    <mergeCell ref="B168:E168"/>
    <mergeCell ref="J168:K168"/>
    <mergeCell ref="A159:B159"/>
    <mergeCell ref="K159:O159"/>
    <mergeCell ref="A160:B160"/>
    <mergeCell ref="K160:O160"/>
    <mergeCell ref="A162:L162"/>
    <mergeCell ref="A163:A166"/>
    <mergeCell ref="B163:E166"/>
    <mergeCell ref="F163:H163"/>
    <mergeCell ref="I163:L163"/>
    <mergeCell ref="J164:K164"/>
    <mergeCell ref="A157:A158"/>
    <mergeCell ref="B157:B158"/>
    <mergeCell ref="D157:I157"/>
    <mergeCell ref="K157:O157"/>
    <mergeCell ref="D158:F158"/>
    <mergeCell ref="G158:I158"/>
    <mergeCell ref="B152:E152"/>
    <mergeCell ref="J152:K152"/>
    <mergeCell ref="B153:E153"/>
    <mergeCell ref="J153:K153"/>
    <mergeCell ref="A155:D155"/>
    <mergeCell ref="E155:I155"/>
    <mergeCell ref="K155:O155"/>
    <mergeCell ref="B149:E149"/>
    <mergeCell ref="J149:K149"/>
    <mergeCell ref="B150:E150"/>
    <mergeCell ref="J150:K150"/>
    <mergeCell ref="B151:E151"/>
    <mergeCell ref="J151:K151"/>
    <mergeCell ref="B146:E146"/>
    <mergeCell ref="J146:K146"/>
    <mergeCell ref="B147:E147"/>
    <mergeCell ref="J147:K147"/>
    <mergeCell ref="B148:E148"/>
    <mergeCell ref="J148:K148"/>
    <mergeCell ref="B143:E143"/>
    <mergeCell ref="J143:K143"/>
    <mergeCell ref="B144:E144"/>
    <mergeCell ref="J144:K144"/>
    <mergeCell ref="B145:E145"/>
    <mergeCell ref="J145:K145"/>
    <mergeCell ref="B140:E140"/>
    <mergeCell ref="J140:K140"/>
    <mergeCell ref="B141:E141"/>
    <mergeCell ref="J141:K141"/>
    <mergeCell ref="B142:E142"/>
    <mergeCell ref="J142:K142"/>
    <mergeCell ref="B137:E137"/>
    <mergeCell ref="J137:K137"/>
    <mergeCell ref="B138:E138"/>
    <mergeCell ref="J138:K138"/>
    <mergeCell ref="B139:E139"/>
    <mergeCell ref="J139:K139"/>
    <mergeCell ref="B134:E134"/>
    <mergeCell ref="J134:K134"/>
    <mergeCell ref="B135:E135"/>
    <mergeCell ref="J135:K135"/>
    <mergeCell ref="B136:E136"/>
    <mergeCell ref="J136:K136"/>
    <mergeCell ref="B131:E131"/>
    <mergeCell ref="J131:K131"/>
    <mergeCell ref="B132:E132"/>
    <mergeCell ref="J132:K132"/>
    <mergeCell ref="B133:E133"/>
    <mergeCell ref="J133:K133"/>
    <mergeCell ref="J127:K127"/>
    <mergeCell ref="J128:K128"/>
    <mergeCell ref="B129:E129"/>
    <mergeCell ref="J129:K129"/>
    <mergeCell ref="B130:E130"/>
    <mergeCell ref="J130:K130"/>
    <mergeCell ref="A121:B121"/>
    <mergeCell ref="K121:O121"/>
    <mergeCell ref="A122:B122"/>
    <mergeCell ref="K122:O122"/>
    <mergeCell ref="A124:L124"/>
    <mergeCell ref="A125:A128"/>
    <mergeCell ref="B125:E128"/>
    <mergeCell ref="F125:H125"/>
    <mergeCell ref="I125:L125"/>
    <mergeCell ref="J126:K126"/>
    <mergeCell ref="A119:A120"/>
    <mergeCell ref="B119:B120"/>
    <mergeCell ref="D119:I119"/>
    <mergeCell ref="K119:O119"/>
    <mergeCell ref="D120:F120"/>
    <mergeCell ref="G120:I120"/>
    <mergeCell ref="B114:E114"/>
    <mergeCell ref="J114:K114"/>
    <mergeCell ref="B115:E115"/>
    <mergeCell ref="J115:K115"/>
    <mergeCell ref="A117:D117"/>
    <mergeCell ref="E117:I117"/>
    <mergeCell ref="K117:O117"/>
    <mergeCell ref="B111:E111"/>
    <mergeCell ref="J111:K111"/>
    <mergeCell ref="B112:E112"/>
    <mergeCell ref="J112:K112"/>
    <mergeCell ref="B113:E113"/>
    <mergeCell ref="J113:K113"/>
    <mergeCell ref="B108:E108"/>
    <mergeCell ref="J108:K108"/>
    <mergeCell ref="B109:E109"/>
    <mergeCell ref="J109:K109"/>
    <mergeCell ref="B110:E110"/>
    <mergeCell ref="J110:K110"/>
    <mergeCell ref="B105:E105"/>
    <mergeCell ref="J105:K105"/>
    <mergeCell ref="B106:E106"/>
    <mergeCell ref="J106:K106"/>
    <mergeCell ref="B107:E107"/>
    <mergeCell ref="J107:K107"/>
    <mergeCell ref="B102:E102"/>
    <mergeCell ref="J102:K102"/>
    <mergeCell ref="B103:E103"/>
    <mergeCell ref="J103:K103"/>
    <mergeCell ref="B104:E104"/>
    <mergeCell ref="J104:K104"/>
    <mergeCell ref="B99:E99"/>
    <mergeCell ref="J99:K99"/>
    <mergeCell ref="B100:E100"/>
    <mergeCell ref="J100:K100"/>
    <mergeCell ref="B101:E101"/>
    <mergeCell ref="J101:K101"/>
    <mergeCell ref="B96:E96"/>
    <mergeCell ref="J96:K96"/>
    <mergeCell ref="B97:E97"/>
    <mergeCell ref="J97:K97"/>
    <mergeCell ref="B98:E98"/>
    <mergeCell ref="J98:K98"/>
    <mergeCell ref="B93:E93"/>
    <mergeCell ref="J93:K93"/>
    <mergeCell ref="B94:E94"/>
    <mergeCell ref="J94:K94"/>
    <mergeCell ref="B95:E95"/>
    <mergeCell ref="J95:K95"/>
    <mergeCell ref="J89:K89"/>
    <mergeCell ref="J90:K90"/>
    <mergeCell ref="B91:E91"/>
    <mergeCell ref="J91:K91"/>
    <mergeCell ref="B92:E92"/>
    <mergeCell ref="J92:K92"/>
    <mergeCell ref="A83:B83"/>
    <mergeCell ref="K83:O83"/>
    <mergeCell ref="A84:B84"/>
    <mergeCell ref="K84:O84"/>
    <mergeCell ref="A86:L86"/>
    <mergeCell ref="A87:A90"/>
    <mergeCell ref="B87:E90"/>
    <mergeCell ref="F87:H87"/>
    <mergeCell ref="I87:L87"/>
    <mergeCell ref="J88:K88"/>
    <mergeCell ref="A81:A82"/>
    <mergeCell ref="B81:B82"/>
    <mergeCell ref="D81:I81"/>
    <mergeCell ref="K81:O81"/>
    <mergeCell ref="D82:F82"/>
    <mergeCell ref="G82:I82"/>
    <mergeCell ref="B76:E76"/>
    <mergeCell ref="J76:K76"/>
    <mergeCell ref="B77:E77"/>
    <mergeCell ref="J77:K77"/>
    <mergeCell ref="A79:D79"/>
    <mergeCell ref="E79:I79"/>
    <mergeCell ref="K79:O79"/>
    <mergeCell ref="B73:E73"/>
    <mergeCell ref="J73:K73"/>
    <mergeCell ref="B74:E74"/>
    <mergeCell ref="J74:K74"/>
    <mergeCell ref="B75:E75"/>
    <mergeCell ref="J75:K75"/>
    <mergeCell ref="B70:E70"/>
    <mergeCell ref="J70:K70"/>
    <mergeCell ref="B71:E71"/>
    <mergeCell ref="J71:K71"/>
    <mergeCell ref="B72:E72"/>
    <mergeCell ref="J72:K72"/>
    <mergeCell ref="B67:E67"/>
    <mergeCell ref="J67:K67"/>
    <mergeCell ref="B68:E68"/>
    <mergeCell ref="J68:K68"/>
    <mergeCell ref="B69:E69"/>
    <mergeCell ref="J69:K69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I49:I52"/>
    <mergeCell ref="J49:K52"/>
    <mergeCell ref="L49:L52"/>
    <mergeCell ref="B53:E53"/>
    <mergeCell ref="J53:K53"/>
    <mergeCell ref="B54:E54"/>
    <mergeCell ref="J54:K54"/>
    <mergeCell ref="A44:B44"/>
    <mergeCell ref="K44:O44"/>
    <mergeCell ref="A45:B45"/>
    <mergeCell ref="K45:O45"/>
    <mergeCell ref="A47:L47"/>
    <mergeCell ref="A48:A52"/>
    <mergeCell ref="B48:E52"/>
    <mergeCell ref="F48:H48"/>
    <mergeCell ref="I48:L48"/>
    <mergeCell ref="H49:H52"/>
    <mergeCell ref="A40:D40"/>
    <mergeCell ref="E40:I40"/>
    <mergeCell ref="K40:O40"/>
    <mergeCell ref="A42:A43"/>
    <mergeCell ref="B42:B43"/>
    <mergeCell ref="D42:I42"/>
    <mergeCell ref="K42:O42"/>
    <mergeCell ref="D43:F43"/>
    <mergeCell ref="G43:I43"/>
    <mergeCell ref="B37:E37"/>
    <mergeCell ref="F37:G37"/>
    <mergeCell ref="H37:I37"/>
    <mergeCell ref="B38:E38"/>
    <mergeCell ref="F38:G38"/>
    <mergeCell ref="H38:I38"/>
    <mergeCell ref="B35:E35"/>
    <mergeCell ref="F35:G35"/>
    <mergeCell ref="H35:I35"/>
    <mergeCell ref="B36:E36"/>
    <mergeCell ref="F36:G36"/>
    <mergeCell ref="H36:I36"/>
    <mergeCell ref="B33:E33"/>
    <mergeCell ref="F33:G33"/>
    <mergeCell ref="H33:I33"/>
    <mergeCell ref="B34:E34"/>
    <mergeCell ref="F34:G34"/>
    <mergeCell ref="H34:I34"/>
    <mergeCell ref="B31:E31"/>
    <mergeCell ref="F31:G31"/>
    <mergeCell ref="H31:I31"/>
    <mergeCell ref="B32:E32"/>
    <mergeCell ref="F32:G32"/>
    <mergeCell ref="H32:I32"/>
    <mergeCell ref="B29:E29"/>
    <mergeCell ref="F29:G29"/>
    <mergeCell ref="H29:I29"/>
    <mergeCell ref="B30:E30"/>
    <mergeCell ref="F30:G30"/>
    <mergeCell ref="H30:I30"/>
    <mergeCell ref="B27:E27"/>
    <mergeCell ref="F27:G27"/>
    <mergeCell ref="H27:I27"/>
    <mergeCell ref="B28:E28"/>
    <mergeCell ref="F28:G28"/>
    <mergeCell ref="H28:I28"/>
    <mergeCell ref="B25:E25"/>
    <mergeCell ref="F25:G25"/>
    <mergeCell ref="H25:I25"/>
    <mergeCell ref="B26:E26"/>
    <mergeCell ref="F26:G26"/>
    <mergeCell ref="H26:I26"/>
    <mergeCell ref="B23:E23"/>
    <mergeCell ref="F23:G23"/>
    <mergeCell ref="H23:I23"/>
    <mergeCell ref="B24:E24"/>
    <mergeCell ref="F24:G24"/>
    <mergeCell ref="H24:I24"/>
    <mergeCell ref="B21:E21"/>
    <mergeCell ref="F21:G21"/>
    <mergeCell ref="H21:I21"/>
    <mergeCell ref="B22:E22"/>
    <mergeCell ref="F22:G22"/>
    <mergeCell ref="H22:I22"/>
    <mergeCell ref="B19:E19"/>
    <mergeCell ref="F19:G19"/>
    <mergeCell ref="H19:I19"/>
    <mergeCell ref="B20:E20"/>
    <mergeCell ref="F20:G20"/>
    <mergeCell ref="H20:I20"/>
    <mergeCell ref="B17:E17"/>
    <mergeCell ref="F17:G17"/>
    <mergeCell ref="H17:I17"/>
    <mergeCell ref="B18:E18"/>
    <mergeCell ref="F18:G18"/>
    <mergeCell ref="H18:I18"/>
    <mergeCell ref="A1:D1"/>
    <mergeCell ref="E1:I1"/>
    <mergeCell ref="K1:O1"/>
    <mergeCell ref="B3:B4"/>
    <mergeCell ref="D3:I3"/>
    <mergeCell ref="K3:O3"/>
    <mergeCell ref="D4:F4"/>
    <mergeCell ref="G4:I4"/>
    <mergeCell ref="B15:E15"/>
    <mergeCell ref="F15:G15"/>
    <mergeCell ref="H15:I15"/>
    <mergeCell ref="B16:E16"/>
    <mergeCell ref="F16:G16"/>
    <mergeCell ref="H16:I16"/>
    <mergeCell ref="H11:I11"/>
    <mergeCell ref="H12:I12"/>
    <mergeCell ref="H13:I13"/>
    <mergeCell ref="B14:E14"/>
    <mergeCell ref="F14:G14"/>
    <mergeCell ref="H14:I14"/>
    <mergeCell ref="A5:B5"/>
    <mergeCell ref="K5:O5"/>
    <mergeCell ref="A6:B6"/>
    <mergeCell ref="K6:O6"/>
    <mergeCell ref="A8:I8"/>
    <mergeCell ref="A9:A13"/>
    <mergeCell ref="B9:E13"/>
    <mergeCell ref="F9:G13"/>
    <mergeCell ref="H9:I9"/>
    <mergeCell ref="H10:I10"/>
  </mergeCells>
  <printOptions horizontalCentered="1"/>
  <pageMargins left="0.78749999999999998" right="0.78749999999999998" top="1.4354166666666668" bottom="0.59027777777777779" header="0.59027777777777779" footer="0.51180555555555551"/>
  <pageSetup paperSize="9" scale="81" firstPageNumber="0" orientation="landscape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49" manualBreakCount="49">
    <brk id="38" max="16383" man="1"/>
    <brk id="77" max="16383" man="1"/>
    <brk id="115" max="16383" man="1"/>
    <brk id="153" max="16383" man="1"/>
    <brk id="191" max="16383" man="1"/>
    <brk id="229" max="16383" man="1"/>
    <brk id="267" max="16383" man="1"/>
    <brk id="305" max="16383" man="1"/>
    <brk id="343" max="16383" man="1"/>
    <brk id="381" max="16383" man="1"/>
    <brk id="419" max="16383" man="1"/>
    <brk id="457" max="16383" man="1"/>
    <brk id="495" max="16383" man="1"/>
    <brk id="533" max="16383" man="1"/>
    <brk id="571" max="16383" man="1"/>
    <brk id="609" max="16383" man="1"/>
    <brk id="647" max="16383" man="1"/>
    <brk id="685" max="16383" man="1"/>
    <brk id="723" max="16383" man="1"/>
    <brk id="761" max="16383" man="1"/>
    <brk id="799" max="16383" man="1"/>
    <brk id="837" max="16383" man="1"/>
    <brk id="875" max="16383" man="1"/>
    <brk id="913" max="16383" man="1"/>
    <brk id="951" max="16383" man="1"/>
    <brk id="989" max="16383" man="1"/>
    <brk id="1027" max="16383" man="1"/>
    <brk id="1065" max="16383" man="1"/>
    <brk id="1103" max="16383" man="1"/>
    <brk id="1141" max="16383" man="1"/>
    <brk id="1179" max="16383" man="1"/>
    <brk id="1217" max="16383" man="1"/>
    <brk id="1255" max="16383" man="1"/>
    <brk id="1293" max="16383" man="1"/>
    <brk id="1331" max="16383" man="1"/>
    <brk id="1369" max="16383" man="1"/>
    <brk id="1407" max="16383" man="1"/>
    <brk id="1445" max="16383" man="1"/>
    <brk id="1483" max="16383" man="1"/>
    <brk id="1521" max="16383" man="1"/>
    <brk id="1559" max="16383" man="1"/>
    <brk id="1597" max="16383" man="1"/>
    <brk id="1635" max="16383" man="1"/>
    <brk id="1673" max="16383" man="1"/>
    <brk id="1711" max="16383" man="1"/>
    <brk id="1749" max="16383" man="1"/>
    <brk id="1787" max="16383" man="1"/>
    <brk id="1825" max="16383" man="1"/>
    <brk id="18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25"/>
  <sheetViews>
    <sheetView zoomScaleNormal="100" zoomScaleSheetLayoutView="100" workbookViewId="0">
      <selection activeCell="S29" sqref="S29"/>
    </sheetView>
  </sheetViews>
  <sheetFormatPr defaultRowHeight="12.75" x14ac:dyDescent="0.2"/>
  <cols>
    <col min="1" max="1" width="9" style="203" customWidth="1"/>
    <col min="2" max="2" width="9.140625" style="204"/>
    <col min="3" max="3" width="5.140625" style="205" customWidth="1"/>
    <col min="4" max="4" width="13.140625" style="203" customWidth="1"/>
    <col min="5" max="5" width="13.7109375" style="203" customWidth="1"/>
    <col min="6" max="6" width="13.5703125" style="203" customWidth="1"/>
    <col min="7" max="7" width="12" style="203" customWidth="1"/>
    <col min="8" max="8" width="10.140625" style="203" customWidth="1"/>
    <col min="9" max="9" width="5.7109375" style="203" customWidth="1"/>
    <col min="10" max="10" width="6.7109375" style="203" customWidth="1"/>
    <col min="11" max="11" width="12.28515625" style="203" customWidth="1"/>
    <col min="12" max="12" width="3.28515625" style="203" customWidth="1"/>
    <col min="13" max="14" width="7.28515625" style="203" customWidth="1"/>
    <col min="15" max="15" width="12.5703125" style="203" customWidth="1"/>
    <col min="16" max="16" width="16.7109375" style="203" customWidth="1"/>
    <col min="17" max="17" width="2.5703125" style="203" customWidth="1"/>
    <col min="18" max="16384" width="9.140625" style="203"/>
  </cols>
  <sheetData>
    <row r="1" spans="1:16" ht="23.25" customHeight="1" x14ac:dyDescent="0.25">
      <c r="A1" s="617" t="s">
        <v>19</v>
      </c>
      <c r="B1" s="617"/>
      <c r="C1" s="617"/>
      <c r="D1" s="617"/>
      <c r="E1" s="618" t="str">
        <f>IF('PCP - Tabela 1'!D1=0,"",'PCP - Tabela 1'!D1)</f>
        <v>3R Petroleum</v>
      </c>
      <c r="F1" s="618"/>
      <c r="G1" s="618"/>
      <c r="H1" s="618"/>
      <c r="I1" s="618"/>
      <c r="J1" s="618"/>
      <c r="K1" s="618"/>
      <c r="M1" s="619" t="s">
        <v>21</v>
      </c>
      <c r="N1" s="619"/>
      <c r="O1" s="619"/>
      <c r="P1" s="619"/>
    </row>
    <row r="2" spans="1:16" ht="6" customHeight="1" x14ac:dyDescent="0.2">
      <c r="B2" s="203"/>
      <c r="C2" s="203"/>
      <c r="I2" s="206"/>
      <c r="J2" s="206"/>
      <c r="K2" s="206"/>
      <c r="M2" s="206"/>
      <c r="N2" s="207"/>
      <c r="O2" s="207"/>
      <c r="P2" s="207"/>
    </row>
    <row r="3" spans="1:16" ht="17.25" customHeight="1" x14ac:dyDescent="0.2">
      <c r="A3" s="208" t="s">
        <v>5</v>
      </c>
      <c r="B3" s="620">
        <f>IF('PCP - Tabela 1'!C3=0,"",'PCP - Tabela 1'!C3)</f>
        <v>5</v>
      </c>
      <c r="C3" s="203"/>
      <c r="E3" s="612" t="s">
        <v>357</v>
      </c>
      <c r="F3" s="612"/>
      <c r="G3" s="612"/>
      <c r="H3" s="612"/>
      <c r="I3" s="612"/>
      <c r="J3" s="612"/>
      <c r="K3" s="612"/>
      <c r="L3" s="205"/>
      <c r="M3" s="621" t="s">
        <v>222</v>
      </c>
      <c r="N3" s="621"/>
      <c r="O3" s="621"/>
      <c r="P3" s="621"/>
    </row>
    <row r="4" spans="1:16" ht="14.25" customHeight="1" x14ac:dyDescent="0.2">
      <c r="A4" s="209" t="s">
        <v>151</v>
      </c>
      <c r="B4" s="620"/>
      <c r="C4" s="203"/>
      <c r="E4" s="612" t="s">
        <v>7</v>
      </c>
      <c r="F4" s="612"/>
      <c r="G4" s="612"/>
      <c r="H4" s="612" t="s">
        <v>8</v>
      </c>
      <c r="I4" s="612"/>
      <c r="J4" s="612"/>
      <c r="K4" s="612"/>
      <c r="L4" s="205"/>
      <c r="M4" s="211"/>
    </row>
    <row r="5" spans="1:16" ht="14.25" customHeight="1" x14ac:dyDescent="0.2">
      <c r="A5" s="611" t="s">
        <v>4</v>
      </c>
      <c r="B5" s="611"/>
      <c r="C5" s="211"/>
      <c r="E5" s="210" t="s">
        <v>9</v>
      </c>
      <c r="F5" s="210" t="s">
        <v>10</v>
      </c>
      <c r="G5" s="210" t="s">
        <v>11</v>
      </c>
      <c r="H5" s="210" t="s">
        <v>9</v>
      </c>
      <c r="I5" s="612" t="s">
        <v>10</v>
      </c>
      <c r="J5" s="612"/>
      <c r="K5" s="210" t="s">
        <v>11</v>
      </c>
      <c r="L5" s="205"/>
      <c r="M5" s="613" t="s">
        <v>223</v>
      </c>
      <c r="N5" s="613"/>
      <c r="O5" s="613"/>
      <c r="P5" s="613"/>
    </row>
    <row r="6" spans="1:16" ht="14.25" customHeight="1" x14ac:dyDescent="0.2">
      <c r="A6" s="614">
        <f>IF('Relatório PCP - Tabela 3'!A6=0,"",'Relatório PCP - Tabela 3'!A6)</f>
        <v>44986</v>
      </c>
      <c r="B6" s="614"/>
      <c r="C6" s="212"/>
      <c r="E6" s="213">
        <f>IF('Relatório PCP - Tabela 3'!D6=0,"",'Relatório PCP - Tabela 3'!D6)</f>
        <v>2</v>
      </c>
      <c r="F6" s="213">
        <f>IF('Relatório PCP - Tabela 3'!E6=0,"",'Relatório PCP - Tabela 3'!E6)</f>
        <v>8</v>
      </c>
      <c r="G6" s="213">
        <f>IF('Relatório PCP - Tabela 3'!F6=0,"",'Relatório PCP - Tabela 3'!F6)</f>
        <v>2022</v>
      </c>
      <c r="H6" s="213">
        <f>IF('Relatório PCP - Tabela 3'!G6=0,"",'Relatório PCP - Tabela 3'!G6)</f>
        <v>31</v>
      </c>
      <c r="I6" s="615">
        <f>IF('Relatório PCP - Tabela 3'!H6=0,"",'Relatório PCP - Tabela 3'!H6)</f>
        <v>12</v>
      </c>
      <c r="J6" s="615"/>
      <c r="K6" s="213">
        <f>IF('Relatório PCP - Tabela 3'!I6=0,"",'Relatório PCP - Tabela 3'!I6)</f>
        <v>2022</v>
      </c>
      <c r="L6" s="205"/>
      <c r="M6" s="616" t="s">
        <v>25</v>
      </c>
      <c r="N6" s="616"/>
      <c r="O6" s="616"/>
      <c r="P6" s="616"/>
    </row>
    <row r="7" spans="1:16" ht="6" customHeight="1" x14ac:dyDescent="0.2">
      <c r="A7" s="211"/>
      <c r="B7" s="211"/>
      <c r="C7" s="203"/>
      <c r="D7" s="205"/>
      <c r="E7" s="205"/>
      <c r="F7" s="205"/>
      <c r="G7" s="205"/>
      <c r="H7" s="205"/>
      <c r="I7" s="205"/>
      <c r="J7" s="205"/>
      <c r="K7" s="205"/>
      <c r="L7" s="205"/>
      <c r="M7" s="211"/>
      <c r="N7" s="211"/>
      <c r="O7" s="211"/>
      <c r="P7" s="211"/>
    </row>
    <row r="8" spans="1:16" ht="13.5" customHeight="1" x14ac:dyDescent="0.25">
      <c r="A8"/>
      <c r="B8"/>
      <c r="C8"/>
      <c r="D8"/>
      <c r="E8" s="211"/>
      <c r="F8" s="211"/>
      <c r="G8" s="211"/>
      <c r="H8" s="211"/>
      <c r="I8" s="211"/>
      <c r="J8" s="211"/>
      <c r="K8" s="211"/>
      <c r="L8" s="205"/>
      <c r="M8" s="214" t="s">
        <v>29</v>
      </c>
      <c r="N8" s="215" t="s">
        <v>159</v>
      </c>
      <c r="O8" s="216"/>
      <c r="P8" s="210" t="s">
        <v>150</v>
      </c>
    </row>
    <row r="9" spans="1:16" ht="6" customHeight="1" x14ac:dyDescent="0.2">
      <c r="A9" s="217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</row>
    <row r="10" spans="1:16" ht="17.25" customHeight="1" x14ac:dyDescent="0.2">
      <c r="A10" s="621" t="s">
        <v>573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218"/>
      <c r="M10" s="219" t="s">
        <v>45</v>
      </c>
      <c r="N10" s="204" t="s">
        <v>440</v>
      </c>
      <c r="P10" s="216"/>
    </row>
    <row r="11" spans="1:16" ht="13.35" customHeight="1" x14ac:dyDescent="0.2">
      <c r="A11" s="624" t="s">
        <v>31</v>
      </c>
      <c r="B11" s="625" t="s">
        <v>574</v>
      </c>
      <c r="C11" s="625"/>
      <c r="D11" s="625"/>
      <c r="E11" s="220" t="s">
        <v>40</v>
      </c>
      <c r="F11" s="221" t="s">
        <v>575</v>
      </c>
      <c r="G11" s="221" t="s">
        <v>40</v>
      </c>
      <c r="H11" s="222" t="s">
        <v>576</v>
      </c>
      <c r="I11" s="626" t="s">
        <v>40</v>
      </c>
      <c r="J11" s="626"/>
      <c r="K11" s="223" t="s">
        <v>523</v>
      </c>
      <c r="M11" s="219" t="s">
        <v>170</v>
      </c>
      <c r="N11" s="204" t="s">
        <v>46</v>
      </c>
      <c r="O11" s="224"/>
      <c r="P11" s="217"/>
    </row>
    <row r="12" spans="1:16" ht="13.35" customHeight="1" x14ac:dyDescent="0.2">
      <c r="A12" s="624"/>
      <c r="B12" s="625"/>
      <c r="C12" s="625"/>
      <c r="D12" s="625"/>
      <c r="E12" s="224" t="s">
        <v>577</v>
      </c>
      <c r="F12" s="225" t="s">
        <v>578</v>
      </c>
      <c r="G12" s="225" t="s">
        <v>480</v>
      </c>
      <c r="H12" s="222" t="s">
        <v>579</v>
      </c>
      <c r="I12" s="627" t="s">
        <v>499</v>
      </c>
      <c r="J12" s="627"/>
      <c r="K12" s="226" t="s">
        <v>524</v>
      </c>
      <c r="M12" s="204"/>
      <c r="N12" s="204" t="s">
        <v>48</v>
      </c>
    </row>
    <row r="13" spans="1:16" ht="13.35" customHeight="1" x14ac:dyDescent="0.2">
      <c r="A13" s="624"/>
      <c r="B13" s="625"/>
      <c r="C13" s="625"/>
      <c r="D13" s="625"/>
      <c r="E13" s="224" t="s">
        <v>580</v>
      </c>
      <c r="F13" s="225" t="s">
        <v>479</v>
      </c>
      <c r="G13" s="225" t="s">
        <v>581</v>
      </c>
      <c r="H13" s="628" t="s">
        <v>582</v>
      </c>
      <c r="I13" s="627" t="s">
        <v>501</v>
      </c>
      <c r="J13" s="627"/>
      <c r="K13" s="226" t="s">
        <v>502</v>
      </c>
      <c r="M13" s="219" t="s">
        <v>484</v>
      </c>
      <c r="N13" s="204" t="s">
        <v>583</v>
      </c>
    </row>
    <row r="14" spans="1:16" ht="14.25" customHeight="1" x14ac:dyDescent="0.25">
      <c r="A14" s="624"/>
      <c r="B14" s="625"/>
      <c r="C14" s="625"/>
      <c r="D14" s="625"/>
      <c r="E14" s="227" t="s">
        <v>481</v>
      </c>
      <c r="F14" s="228" t="s">
        <v>481</v>
      </c>
      <c r="G14" s="229" t="s">
        <v>481</v>
      </c>
      <c r="H14" s="628"/>
      <c r="I14" s="629" t="s">
        <v>172</v>
      </c>
      <c r="J14" s="629"/>
      <c r="K14" s="230" t="s">
        <v>584</v>
      </c>
      <c r="M14" s="219" t="s">
        <v>90</v>
      </c>
      <c r="N14" s="204" t="s">
        <v>585</v>
      </c>
    </row>
    <row r="15" spans="1:16" ht="12.95" customHeight="1" x14ac:dyDescent="0.2">
      <c r="A15" s="637">
        <v>1</v>
      </c>
      <c r="B15" s="634" t="s">
        <v>55</v>
      </c>
      <c r="C15" s="634"/>
      <c r="D15" s="634"/>
      <c r="E15" s="635">
        <f>'Relatório PCP - Tabela 6'!F14</f>
        <v>1020.000001</v>
      </c>
      <c r="F15" s="636">
        <v>1E-8</v>
      </c>
      <c r="G15" s="231">
        <v>1020</v>
      </c>
      <c r="H15" s="232" t="s">
        <v>196</v>
      </c>
      <c r="I15" s="622">
        <f>IF(H15=0,"",G15*100/SUM(G$15:G$19))</f>
        <v>100</v>
      </c>
      <c r="J15" s="622"/>
      <c r="K15" s="233" t="str">
        <f>IF('Relatório PCP - Tabela 3'!F$6=0,"",IF('Relatório PCP - Tabela 3'!F$6='PCP - Tabela 2'!E$11,L15,IF('Relatório PCP - Tabela 3'!F$6='PCP - Tabela 2'!I$11,L15,IF('Relatório PCP - Tabela 3'!F$6='PCP - Tabela 2'!M$11,L15,IF('Relatório PCP - Tabela 3'!F$6='PCP - Tabela 2'!Q$11,L15,"")))))</f>
        <v xml:space="preserve">   </v>
      </c>
      <c r="L15" s="234" t="str">
        <f>'PCP - Tabela 2'!F21&amp;IF('PCP - Tabela 2'!F21=0,"",": ")&amp;IF('Relatório PCP - Tabela 3'!F$6='PCP - Tabela 2'!E$11,IF('PCP - Tabela 2'!J21=100,'PCP - Tabela 2'!J21,IF('PCP - Tabela 2'!J21&lt;10,"   "&amp;'PCP - Tabela 2'!J21,"  "&amp;'PCP - Tabela 2'!J21)),IF('Relatório PCP - Tabela 3'!F$6='PCP - Tabela 2'!I$11,IF('PCP - Tabela 2'!K21=100,'PCP - Tabela 2'!K21,IF('PCP - Tabela 2'!K21&lt;10,"   "&amp;'PCP - Tabela 2'!K21,"  "&amp;'PCP - Tabela 2'!K21)),IF('Relatório PCP - Tabela 3'!F$6='PCP - Tabela 2'!M$11,IF('PCP - Tabela 2'!L21=100,'PCP - Tabela 2'!L21,IF('PCP - Tabela 2'!L21&lt;10,"   "&amp;'PCP - Tabela 2'!L21,"  "&amp;'PCP - Tabela 2'!L21)),IF('PCP - Tabela 2'!M21=100,'PCP - Tabela 2'!M21,IF('PCP - Tabela 2'!M21&lt;10,"   "&amp;'PCP - Tabela 2'!M21,"  "&amp;'PCP - Tabela 2'!M21)))))</f>
        <v xml:space="preserve">   </v>
      </c>
      <c r="M15" s="204"/>
      <c r="N15" s="204" t="s">
        <v>586</v>
      </c>
      <c r="P15" s="235"/>
    </row>
    <row r="16" spans="1:16" ht="12.95" customHeight="1" x14ac:dyDescent="0.2">
      <c r="A16" s="637"/>
      <c r="B16" s="634"/>
      <c r="C16" s="634"/>
      <c r="D16" s="634"/>
      <c r="E16" s="635"/>
      <c r="F16" s="636"/>
      <c r="G16" s="231"/>
      <c r="H16" s="232"/>
      <c r="I16" s="622" t="str">
        <f>IF(H16=0,"",G16*100/SUM(G$15:G$19))</f>
        <v/>
      </c>
      <c r="J16" s="622"/>
      <c r="K16" s="233" t="str">
        <f>IF('Relatório PCP - Tabela 3'!F$6=0,"",IF('Relatório PCP - Tabela 3'!F$6='PCP - Tabela 2'!E$11,L16,IF('Relatório PCP - Tabela 3'!F$6='PCP - Tabela 2'!I$11,L16,IF('Relatório PCP - Tabela 3'!F$6='PCP - Tabela 2'!M$11,L16,IF('Relatório PCP - Tabela 3'!F$6='PCP - Tabela 2'!Q$11,L16,"")))))</f>
        <v xml:space="preserve">   </v>
      </c>
      <c r="L16" s="234" t="str">
        <f>'PCP - Tabela 2'!F22&amp;IF('PCP - Tabela 2'!F22=0,"",": ")&amp;IF('Relatório PCP - Tabela 3'!F$6='PCP - Tabela 2'!E$11,IF('PCP - Tabela 2'!J22=100,'PCP - Tabela 2'!J22,IF('PCP - Tabela 2'!J22&lt;10,"   "&amp;'PCP - Tabela 2'!J22,"  "&amp;'PCP - Tabela 2'!J22)),IF('Relatório PCP - Tabela 3'!F$6='PCP - Tabela 2'!I$11,IF('PCP - Tabela 2'!K22=100,'PCP - Tabela 2'!K22,IF('PCP - Tabela 2'!K22&lt;10,"   "&amp;'PCP - Tabela 2'!K22,"  "&amp;'PCP - Tabela 2'!K22)),IF('Relatório PCP - Tabela 3'!F$6='PCP - Tabela 2'!M$11,IF('PCP - Tabela 2'!L22=100,'PCP - Tabela 2'!L22,IF('PCP - Tabela 2'!L22&lt;10,"   "&amp;'PCP - Tabela 2'!L22,"  "&amp;'PCP - Tabela 2'!L22)),IF('PCP - Tabela 2'!M22=100,'PCP - Tabela 2'!M22,IF('PCP - Tabela 2'!M22&lt;10,"   "&amp;'PCP - Tabela 2'!M22,"  "&amp;'PCP - Tabela 2'!M22)))))</f>
        <v xml:space="preserve">   </v>
      </c>
      <c r="N16" s="204" t="s">
        <v>587</v>
      </c>
    </row>
    <row r="17" spans="1:16" ht="12.95" customHeight="1" x14ac:dyDescent="0.2">
      <c r="A17" s="637"/>
      <c r="B17" s="634"/>
      <c r="C17" s="634"/>
      <c r="D17" s="634"/>
      <c r="E17" s="635"/>
      <c r="F17" s="636"/>
      <c r="G17" s="231"/>
      <c r="H17" s="232"/>
      <c r="I17" s="622" t="str">
        <f>IF(H17=0,"",G17*100/SUM(G$15:G$19))</f>
        <v/>
      </c>
      <c r="J17" s="622"/>
      <c r="K17" s="233" t="str">
        <f>IF('Relatório PCP - Tabela 3'!F$6=0,"",IF('Relatório PCP - Tabela 3'!F$6='PCP - Tabela 2'!E$11,L17,IF('Relatório PCP - Tabela 3'!F$6='PCP - Tabela 2'!I$11,L17,IF('Relatório PCP - Tabela 3'!F$6='PCP - Tabela 2'!M$11,L17,IF('Relatório PCP - Tabela 3'!F$6='PCP - Tabela 2'!Q$11,L17,"")))))</f>
        <v xml:space="preserve">   </v>
      </c>
      <c r="L17" s="234" t="str">
        <f>'PCP - Tabela 2'!F23&amp;IF('PCP - Tabela 2'!F23=0,"",": ")&amp;IF('Relatório PCP - Tabela 3'!F$6='PCP - Tabela 2'!E$11,IF('PCP - Tabela 2'!J23=100,'PCP - Tabela 2'!J23,IF('PCP - Tabela 2'!J23&lt;10,"   "&amp;'PCP - Tabela 2'!J23,"  "&amp;'PCP - Tabela 2'!J23)),IF('Relatório PCP - Tabela 3'!F$6='PCP - Tabela 2'!I$11,IF('PCP - Tabela 2'!K23=100,'PCP - Tabela 2'!K23,IF('PCP - Tabela 2'!K23&lt;10,"   "&amp;'PCP - Tabela 2'!K23,"  "&amp;'PCP - Tabela 2'!K23)),IF('Relatório PCP - Tabela 3'!F$6='PCP - Tabela 2'!M$11,IF('PCP - Tabela 2'!L23=100,'PCP - Tabela 2'!L23,IF('PCP - Tabela 2'!L23&lt;10,"   "&amp;'PCP - Tabela 2'!L23,"  "&amp;'PCP - Tabela 2'!L23)),IF('PCP - Tabela 2'!M23=100,'PCP - Tabela 2'!M23,IF('PCP - Tabela 2'!M23&lt;10,"   "&amp;'PCP - Tabela 2'!M23,"  "&amp;'PCP - Tabela 2'!M23)))))</f>
        <v xml:space="preserve">   </v>
      </c>
      <c r="M17" s="219" t="s">
        <v>294</v>
      </c>
      <c r="N17" s="204" t="s">
        <v>588</v>
      </c>
    </row>
    <row r="18" spans="1:16" ht="12.95" customHeight="1" x14ac:dyDescent="0.2">
      <c r="A18" s="637"/>
      <c r="B18" s="634"/>
      <c r="C18" s="634"/>
      <c r="D18" s="634"/>
      <c r="E18" s="635"/>
      <c r="F18" s="636"/>
      <c r="G18" s="231"/>
      <c r="H18" s="232"/>
      <c r="I18" s="622" t="str">
        <f>IF(H18=0,"",G18*100/SUM(G$15:G$19))</f>
        <v/>
      </c>
      <c r="J18" s="622"/>
      <c r="K18" s="233" t="str">
        <f>IF('Relatório PCP - Tabela 3'!F$6=0,"",IF('Relatório PCP - Tabela 3'!F$6='PCP - Tabela 2'!E$11,L18,IF('Relatório PCP - Tabela 3'!F$6='PCP - Tabela 2'!I$11,L18,IF('Relatório PCP - Tabela 3'!F$6='PCP - Tabela 2'!M$11,L18,IF('Relatório PCP - Tabela 3'!F$6='PCP - Tabela 2'!Q$11,L18,"")))))</f>
        <v xml:space="preserve">   </v>
      </c>
      <c r="L18" s="234" t="str">
        <f>'PCP - Tabela 2'!F24&amp;IF('PCP - Tabela 2'!F24=0,"",": ")&amp;IF('Relatório PCP - Tabela 3'!F$6='PCP - Tabela 2'!E$11,IF('PCP - Tabela 2'!J24=100,'PCP - Tabela 2'!J24,IF('PCP - Tabela 2'!J24&lt;10,"   "&amp;'PCP - Tabela 2'!J24,"  "&amp;'PCP - Tabela 2'!J24)),IF('Relatório PCP - Tabela 3'!F$6='PCP - Tabela 2'!I$11,IF('PCP - Tabela 2'!K24=100,'PCP - Tabela 2'!K24,IF('PCP - Tabela 2'!K24&lt;10,"   "&amp;'PCP - Tabela 2'!K24,"  "&amp;'PCP - Tabela 2'!K24)),IF('Relatório PCP - Tabela 3'!F$6='PCP - Tabela 2'!M$11,IF('PCP - Tabela 2'!L24=100,'PCP - Tabela 2'!L24,IF('PCP - Tabela 2'!L24&lt;10,"   "&amp;'PCP - Tabela 2'!L24,"  "&amp;'PCP - Tabela 2'!L24)),IF('PCP - Tabela 2'!M24=100,'PCP - Tabela 2'!M24,IF('PCP - Tabela 2'!M24&lt;10,"   "&amp;'PCP - Tabela 2'!M24,"  "&amp;'PCP - Tabela 2'!M24)))))</f>
        <v xml:space="preserve">   </v>
      </c>
      <c r="N18" s="204" t="s">
        <v>589</v>
      </c>
    </row>
    <row r="19" spans="1:16" ht="12.95" customHeight="1" x14ac:dyDescent="0.2">
      <c r="A19" s="637"/>
      <c r="B19" s="634"/>
      <c r="C19" s="634"/>
      <c r="D19" s="634"/>
      <c r="E19" s="635"/>
      <c r="F19" s="636"/>
      <c r="G19" s="231"/>
      <c r="H19" s="232"/>
      <c r="I19" s="622" t="str">
        <f>IF(H19=0,"",G19*100/SUM(G$15:G$19))</f>
        <v/>
      </c>
      <c r="J19" s="622"/>
      <c r="K19" s="233" t="str">
        <f>IF('Relatório PCP - Tabela 3'!F$6=0,"",IF('Relatório PCP - Tabela 3'!F$6='PCP - Tabela 2'!E$11,L19,IF('Relatório PCP - Tabela 3'!F$6='PCP - Tabela 2'!I$11,L19,IF('Relatório PCP - Tabela 3'!F$6='PCP - Tabela 2'!M$11,L19,IF('Relatório PCP - Tabela 3'!F$6='PCP - Tabela 2'!Q$11,L19,"")))))</f>
        <v xml:space="preserve">   </v>
      </c>
      <c r="L19" s="234" t="str">
        <f>'PCP - Tabela 2'!F25&amp;IF('PCP - Tabela 2'!F25=0,"",": ")&amp;IF('Relatório PCP - Tabela 3'!F$6='PCP - Tabela 2'!E$11,IF('PCP - Tabela 2'!J25=100,'PCP - Tabela 2'!J25,IF('PCP - Tabela 2'!J25&lt;10,"   "&amp;'PCP - Tabela 2'!J25,"  "&amp;'PCP - Tabela 2'!J25)),IF('Relatório PCP - Tabela 3'!F$6='PCP - Tabela 2'!I$11,IF('PCP - Tabela 2'!K25=100,'PCP - Tabela 2'!K25,IF('PCP - Tabela 2'!K25&lt;10,"   "&amp;'PCP - Tabela 2'!K25,"  "&amp;'PCP - Tabela 2'!K25)),IF('Relatório PCP - Tabela 3'!F$6='PCP - Tabela 2'!M$11,IF('PCP - Tabela 2'!L25=100,'PCP - Tabela 2'!L25,IF('PCP - Tabela 2'!L25&lt;10,"   "&amp;'PCP - Tabela 2'!L25,"  "&amp;'PCP - Tabela 2'!L25)),IF('PCP - Tabela 2'!M25=100,'PCP - Tabela 2'!M25,IF('PCP - Tabela 2'!M25&lt;10,"   "&amp;'PCP - Tabela 2'!M25,"  "&amp;'PCP - Tabela 2'!M25)))))</f>
        <v xml:space="preserve">   </v>
      </c>
      <c r="N19" s="204" t="s">
        <v>590</v>
      </c>
    </row>
    <row r="20" spans="1:16" ht="12.95" customHeight="1" x14ac:dyDescent="0.25">
      <c r="A20" s="637"/>
      <c r="B20" s="634"/>
      <c r="C20" s="634"/>
      <c r="D20" s="634"/>
      <c r="E20" s="635"/>
      <c r="F20" s="636"/>
      <c r="G20" s="236">
        <f>E15+F15-SUM(G15:G19)</f>
        <v>1.0100000054080738E-6</v>
      </c>
      <c r="H20" s="237" t="s">
        <v>591</v>
      </c>
      <c r="I20" s="623">
        <f>IF(E15+F15=0,"",G20/(E15+F15)*100)</f>
        <v>9.9019608275291733E-8</v>
      </c>
      <c r="J20" s="623"/>
      <c r="K20" s="238"/>
      <c r="L20" s="234"/>
      <c r="M20"/>
      <c r="N20" s="239" t="s">
        <v>173</v>
      </c>
      <c r="O20" s="632" t="s">
        <v>174</v>
      </c>
      <c r="P20" s="632"/>
    </row>
    <row r="21" spans="1:16" ht="12.95" customHeight="1" x14ac:dyDescent="0.2">
      <c r="A21" s="633">
        <v>2</v>
      </c>
      <c r="B21" s="634" t="s">
        <v>57</v>
      </c>
      <c r="C21" s="634"/>
      <c r="D21" s="634"/>
      <c r="E21" s="635">
        <f>'Relatório PCP - Tabela 6'!F15</f>
        <v>885</v>
      </c>
      <c r="F21" s="636">
        <v>1E-8</v>
      </c>
      <c r="G21" s="231">
        <v>335</v>
      </c>
      <c r="H21" s="232" t="s">
        <v>191</v>
      </c>
      <c r="I21" s="622">
        <f>IF(H21=0,"",G21*100/SUM(G$21:G$25))</f>
        <v>100</v>
      </c>
      <c r="J21" s="622"/>
      <c r="K21" s="233" t="str">
        <f>IF('Relatório PCP - Tabela 3'!F$6=0,"",IF('Relatório PCP - Tabela 3'!F$6='PCP - Tabela 2'!E$11,L21,IF('Relatório PCP - Tabela 3'!F$6='PCP - Tabela 2'!I$11,L21,IF('Relatório PCP - Tabela 3'!F$6='PCP - Tabela 2'!M$11,L21,IF('Relatório PCP - Tabela 3'!F$6='PCP - Tabela 2'!Q$11,L21,"")))))</f>
        <v xml:space="preserve">   </v>
      </c>
      <c r="L21" s="234" t="str">
        <f>'PCP - Tabela 2'!F26&amp;IF('PCP - Tabela 2'!F26=0,"",": ")&amp;IF('Relatório PCP - Tabela 3'!F$6='PCP - Tabela 2'!E$11,IF('PCP - Tabela 2'!J26=100,'PCP - Tabela 2'!J26,IF('PCP - Tabela 2'!J26&lt;10,"   "&amp;'PCP - Tabela 2'!J26,"  "&amp;'PCP - Tabela 2'!J26)),IF('Relatório PCP - Tabela 3'!F$6='PCP - Tabela 2'!I$11,IF('PCP - Tabela 2'!K26=100,'PCP - Tabela 2'!K26,IF('PCP - Tabela 2'!K26&lt;10,"   "&amp;'PCP - Tabela 2'!K26,"  "&amp;'PCP - Tabela 2'!K26)),IF('Relatório PCP - Tabela 3'!F$6='PCP - Tabela 2'!M$11,IF('PCP - Tabela 2'!L26=100,'PCP - Tabela 2'!L26,IF('PCP - Tabela 2'!L26&lt;10,"   "&amp;'PCP - Tabela 2'!L26,"  "&amp;'PCP - Tabela 2'!L26)),IF('PCP - Tabela 2'!M26=100,'PCP - Tabela 2'!M26,IF('PCP - Tabela 2'!M26&lt;10,"   "&amp;'PCP - Tabela 2'!M26,"  "&amp;'PCP - Tabela 2'!M26)))))</f>
        <v xml:space="preserve">   </v>
      </c>
      <c r="M21"/>
      <c r="N21" s="240" t="s">
        <v>175</v>
      </c>
      <c r="O21" s="631" t="s">
        <v>176</v>
      </c>
      <c r="P21" s="631"/>
    </row>
    <row r="22" spans="1:16" ht="12.95" customHeight="1" x14ac:dyDescent="0.2">
      <c r="A22" s="633"/>
      <c r="B22" s="634"/>
      <c r="C22" s="634"/>
      <c r="D22" s="634"/>
      <c r="E22" s="635"/>
      <c r="F22" s="636"/>
      <c r="G22" s="231"/>
      <c r="H22" s="232"/>
      <c r="I22" s="622" t="str">
        <f>IF(H22=0,"",G22*100/SUM(G$21:G$25))</f>
        <v/>
      </c>
      <c r="J22" s="622"/>
      <c r="K22" s="233" t="str">
        <f>IF('Relatório PCP - Tabela 3'!F$6=0,"",IF('Relatório PCP - Tabela 3'!F$6='PCP - Tabela 2'!E$11,L22,IF('Relatório PCP - Tabela 3'!F$6='PCP - Tabela 2'!I$11,L22,IF('Relatório PCP - Tabela 3'!F$6='PCP - Tabela 2'!M$11,L22,IF('Relatório PCP - Tabela 3'!F$6='PCP - Tabela 2'!Q$11,L22,"")))))</f>
        <v xml:space="preserve">   </v>
      </c>
      <c r="L22" s="234" t="str">
        <f>'PCP - Tabela 2'!F27&amp;IF('PCP - Tabela 2'!F27=0,"",": ")&amp;IF('Relatório PCP - Tabela 3'!F$6='PCP - Tabela 2'!E$11,IF('PCP - Tabela 2'!J27=100,'PCP - Tabela 2'!J27,IF('PCP - Tabela 2'!J27&lt;10,"   "&amp;'PCP - Tabela 2'!J27,"  "&amp;'PCP - Tabela 2'!J27)),IF('Relatório PCP - Tabela 3'!F$6='PCP - Tabela 2'!I$11,IF('PCP - Tabela 2'!K27=100,'PCP - Tabela 2'!K27,IF('PCP - Tabela 2'!K27&lt;10,"   "&amp;'PCP - Tabela 2'!K27,"  "&amp;'PCP - Tabela 2'!K27)),IF('Relatório PCP - Tabela 3'!F$6='PCP - Tabela 2'!M$11,IF('PCP - Tabela 2'!L27=100,'PCP - Tabela 2'!L27,IF('PCP - Tabela 2'!L27&lt;10,"   "&amp;'PCP - Tabela 2'!L27,"  "&amp;'PCP - Tabela 2'!L27)),IF('PCP - Tabela 2'!M27=100,'PCP - Tabela 2'!M27,IF('PCP - Tabela 2'!M27&lt;10,"   "&amp;'PCP - Tabela 2'!M27,"  "&amp;'PCP - Tabela 2'!M27)))))</f>
        <v xml:space="preserve">   </v>
      </c>
      <c r="N22" s="240" t="s">
        <v>177</v>
      </c>
      <c r="O22" s="630" t="s">
        <v>178</v>
      </c>
      <c r="P22" s="630"/>
    </row>
    <row r="23" spans="1:16" ht="12.95" customHeight="1" x14ac:dyDescent="0.2">
      <c r="A23" s="633"/>
      <c r="B23" s="634"/>
      <c r="C23" s="634"/>
      <c r="D23" s="634"/>
      <c r="E23" s="635"/>
      <c r="F23" s="636"/>
      <c r="G23" s="231"/>
      <c r="H23" s="232"/>
      <c r="I23" s="622" t="str">
        <f>IF(H23=0,"",G23*100/SUM(G$21:G$25))</f>
        <v/>
      </c>
      <c r="J23" s="622"/>
      <c r="K23" s="233" t="str">
        <f>IF('Relatório PCP - Tabela 3'!F$6=0,"",IF('Relatório PCP - Tabela 3'!F$6='PCP - Tabela 2'!E$11,L23,IF('Relatório PCP - Tabela 3'!F$6='PCP - Tabela 2'!I$11,L23,IF('Relatório PCP - Tabela 3'!F$6='PCP - Tabela 2'!M$11,L23,IF('Relatório PCP - Tabela 3'!F$6='PCP - Tabela 2'!Q$11,L23,"")))))</f>
        <v xml:space="preserve">   </v>
      </c>
      <c r="L23" s="234" t="str">
        <f>'PCP - Tabela 2'!F28&amp;IF('PCP - Tabela 2'!F28=0,"",": ")&amp;IF('Relatório PCP - Tabela 3'!F$6='PCP - Tabela 2'!E$11,IF('PCP - Tabela 2'!J28=100,'PCP - Tabela 2'!J28,IF('PCP - Tabela 2'!J28&lt;10,"   "&amp;'PCP - Tabela 2'!J28,"  "&amp;'PCP - Tabela 2'!J28)),IF('Relatório PCP - Tabela 3'!F$6='PCP - Tabela 2'!I$11,IF('PCP - Tabela 2'!K28=100,'PCP - Tabela 2'!K28,IF('PCP - Tabela 2'!K28&lt;10,"   "&amp;'PCP - Tabela 2'!K28,"  "&amp;'PCP - Tabela 2'!K28)),IF('Relatório PCP - Tabela 3'!F$6='PCP - Tabela 2'!M$11,IF('PCP - Tabela 2'!L28=100,'PCP - Tabela 2'!L28,IF('PCP - Tabela 2'!L28&lt;10,"   "&amp;'PCP - Tabela 2'!L28,"  "&amp;'PCP - Tabela 2'!L28)),IF('PCP - Tabela 2'!M28=100,'PCP - Tabela 2'!M28,IF('PCP - Tabela 2'!M28&lt;10,"   "&amp;'PCP - Tabela 2'!M28,"  "&amp;'PCP - Tabela 2'!M28)))))</f>
        <v xml:space="preserve">   </v>
      </c>
      <c r="N23" s="240" t="s">
        <v>179</v>
      </c>
      <c r="O23" s="630" t="s">
        <v>180</v>
      </c>
      <c r="P23" s="630"/>
    </row>
    <row r="24" spans="1:16" ht="12.95" customHeight="1" x14ac:dyDescent="0.2">
      <c r="A24" s="633"/>
      <c r="B24" s="634"/>
      <c r="C24" s="634"/>
      <c r="D24" s="634"/>
      <c r="E24" s="635"/>
      <c r="F24" s="636"/>
      <c r="G24" s="231"/>
      <c r="H24" s="232"/>
      <c r="I24" s="622" t="str">
        <f>IF(H24=0,"",G24*100/SUM(G$21:G$25))</f>
        <v/>
      </c>
      <c r="J24" s="622"/>
      <c r="K24" s="233" t="str">
        <f>IF('Relatório PCP - Tabela 3'!F$6=0,"",IF('Relatório PCP - Tabela 3'!F$6='PCP - Tabela 2'!E$11,L24,IF('Relatório PCP - Tabela 3'!F$6='PCP - Tabela 2'!I$11,L24,IF('Relatório PCP - Tabela 3'!F$6='PCP - Tabela 2'!M$11,L24,IF('Relatório PCP - Tabela 3'!F$6='PCP - Tabela 2'!Q$11,L24,"")))))</f>
        <v xml:space="preserve">   </v>
      </c>
      <c r="L24" s="234" t="str">
        <f>'PCP - Tabela 2'!F29&amp;IF('PCP - Tabela 2'!F29=0,"",": ")&amp;IF('Relatório PCP - Tabela 3'!F$6='PCP - Tabela 2'!E$11,IF('PCP - Tabela 2'!J29=100,'PCP - Tabela 2'!J29,IF('PCP - Tabela 2'!J29&lt;10,"   "&amp;'PCP - Tabela 2'!J29,"  "&amp;'PCP - Tabela 2'!J29)),IF('Relatório PCP - Tabela 3'!F$6='PCP - Tabela 2'!I$11,IF('PCP - Tabela 2'!K29=100,'PCP - Tabela 2'!K29,IF('PCP - Tabela 2'!K29&lt;10,"   "&amp;'PCP - Tabela 2'!K29,"  "&amp;'PCP - Tabela 2'!K29)),IF('Relatório PCP - Tabela 3'!F$6='PCP - Tabela 2'!M$11,IF('PCP - Tabela 2'!L29=100,'PCP - Tabela 2'!L29,IF('PCP - Tabela 2'!L29&lt;10,"   "&amp;'PCP - Tabela 2'!L29,"  "&amp;'PCP - Tabela 2'!L29)),IF('PCP - Tabela 2'!M29=100,'PCP - Tabela 2'!M29,IF('PCP - Tabela 2'!M29&lt;10,"   "&amp;'PCP - Tabela 2'!M29,"  "&amp;'PCP - Tabela 2'!M29)))))</f>
        <v xml:space="preserve">   </v>
      </c>
      <c r="N24" s="240" t="s">
        <v>181</v>
      </c>
      <c r="O24" s="631" t="s">
        <v>182</v>
      </c>
      <c r="P24" s="631"/>
    </row>
    <row r="25" spans="1:16" ht="12.95" customHeight="1" x14ac:dyDescent="0.2">
      <c r="A25" s="633"/>
      <c r="B25" s="634"/>
      <c r="C25" s="634"/>
      <c r="D25" s="634"/>
      <c r="E25" s="635"/>
      <c r="F25" s="636"/>
      <c r="G25" s="231"/>
      <c r="H25" s="232"/>
      <c r="I25" s="622" t="str">
        <f>IF(H25=0,"",G25*100/SUM(G$21:G$25))</f>
        <v/>
      </c>
      <c r="J25" s="622"/>
      <c r="K25" s="233" t="str">
        <f>IF('Relatório PCP - Tabela 3'!F$6=0,"",IF('Relatório PCP - Tabela 3'!F$6='PCP - Tabela 2'!E$11,L25,IF('Relatório PCP - Tabela 3'!F$6='PCP - Tabela 2'!I$11,L25,IF('Relatório PCP - Tabela 3'!F$6='PCP - Tabela 2'!M$11,L25,IF('Relatório PCP - Tabela 3'!F$6='PCP - Tabela 2'!Q$11,L25,"")))))</f>
        <v xml:space="preserve">   </v>
      </c>
      <c r="L25" s="234" t="str">
        <f>'PCP - Tabela 2'!F30&amp;IF('PCP - Tabela 2'!F30=0,"",": ")&amp;IF('Relatório PCP - Tabela 3'!F$6='PCP - Tabela 2'!E$11,IF('PCP - Tabela 2'!J30=100,'PCP - Tabela 2'!J30,IF('PCP - Tabela 2'!J30&lt;10,"   "&amp;'PCP - Tabela 2'!J30,"  "&amp;'PCP - Tabela 2'!J30)),IF('Relatório PCP - Tabela 3'!F$6='PCP - Tabela 2'!I$11,IF('PCP - Tabela 2'!K30=100,'PCP - Tabela 2'!K30,IF('PCP - Tabela 2'!K30&lt;10,"   "&amp;'PCP - Tabela 2'!K30,"  "&amp;'PCP - Tabela 2'!K30)),IF('Relatório PCP - Tabela 3'!F$6='PCP - Tabela 2'!M$11,IF('PCP - Tabela 2'!L30=100,'PCP - Tabela 2'!L30,IF('PCP - Tabela 2'!L30&lt;10,"   "&amp;'PCP - Tabela 2'!L30,"  "&amp;'PCP - Tabela 2'!L30)),IF('PCP - Tabela 2'!M30=100,'PCP - Tabela 2'!M30,IF('PCP - Tabela 2'!M30&lt;10,"   "&amp;'PCP - Tabela 2'!M30,"  "&amp;'PCP - Tabela 2'!M30)))))</f>
        <v xml:space="preserve">   </v>
      </c>
      <c r="N25" s="240" t="s">
        <v>183</v>
      </c>
      <c r="O25" s="630" t="s">
        <v>184</v>
      </c>
      <c r="P25" s="630"/>
    </row>
    <row r="26" spans="1:16" ht="12.95" customHeight="1" x14ac:dyDescent="0.2">
      <c r="A26" s="633"/>
      <c r="B26" s="634"/>
      <c r="C26" s="634"/>
      <c r="D26" s="634"/>
      <c r="E26" s="635"/>
      <c r="F26" s="636"/>
      <c r="G26" s="236">
        <f>E21+F21-SUM(G21:G25)</f>
        <v>550.00000001000001</v>
      </c>
      <c r="H26" s="237" t="s">
        <v>591</v>
      </c>
      <c r="I26" s="623">
        <f>IF(E21+F21=0,"",G26/(E21+F21)*100)</f>
        <v>62.14689265579495</v>
      </c>
      <c r="J26" s="623"/>
      <c r="K26" s="238"/>
      <c r="L26" s="234"/>
      <c r="N26" s="240" t="s">
        <v>185</v>
      </c>
      <c r="O26" s="631" t="s">
        <v>186</v>
      </c>
      <c r="P26" s="631"/>
    </row>
    <row r="27" spans="1:16" ht="12.95" customHeight="1" x14ac:dyDescent="0.2">
      <c r="A27" s="633">
        <v>3</v>
      </c>
      <c r="B27" s="634" t="s">
        <v>592</v>
      </c>
      <c r="C27" s="634"/>
      <c r="D27" s="634"/>
      <c r="E27" s="635">
        <f>'Relatório PCP - Tabela 6'!F16</f>
        <v>1.9999999999999999E-6</v>
      </c>
      <c r="F27" s="636">
        <v>1E-8</v>
      </c>
      <c r="G27" s="231"/>
      <c r="H27" s="232"/>
      <c r="I27" s="622" t="str">
        <f>IF(H27=0,"",G27*100/SUM(G$27:G$31))</f>
        <v/>
      </c>
      <c r="J27" s="622"/>
      <c r="K27" s="233" t="str">
        <f>IF('Relatório PCP - Tabela 3'!F$6=0,"",IF('Relatório PCP - Tabela 3'!F$6='PCP - Tabela 2'!E$11,L27,IF('Relatório PCP - Tabela 3'!F$6='PCP - Tabela 2'!I$11,L27,IF('Relatório PCP - Tabela 3'!F$6='PCP - Tabela 2'!M$11,L27,IF('Relatório PCP - Tabela 3'!F$6='PCP - Tabela 2'!Q$11,L27,"")))))</f>
        <v xml:space="preserve">   </v>
      </c>
      <c r="L27" s="234" t="str">
        <f>'PCP - Tabela 2'!F31&amp;IF('PCP - Tabela 2'!F31=0,"",": ")&amp;IF('Relatório PCP - Tabela 3'!F$6='PCP - Tabela 2'!E$11,IF('PCP - Tabela 2'!J31=100,'PCP - Tabela 2'!J31,IF('PCP - Tabela 2'!J31&lt;10,"   "&amp;'PCP - Tabela 2'!J31,"  "&amp;'PCP - Tabela 2'!J31)),IF('Relatório PCP - Tabela 3'!F$6='PCP - Tabela 2'!I$11,IF('PCP - Tabela 2'!K31=100,'PCP - Tabela 2'!K31,IF('PCP - Tabela 2'!K31&lt;10,"   "&amp;'PCP - Tabela 2'!K31,"  "&amp;'PCP - Tabela 2'!K31)),IF('Relatório PCP - Tabela 3'!F$6='PCP - Tabela 2'!M$11,IF('PCP - Tabela 2'!L31=100,'PCP - Tabela 2'!L31,IF('PCP - Tabela 2'!L31&lt;10,"   "&amp;'PCP - Tabela 2'!L31,"  "&amp;'PCP - Tabela 2'!L31)),IF('PCP - Tabela 2'!M31=100,'PCP - Tabela 2'!M31,IF('PCP - Tabela 2'!M31&lt;10,"   "&amp;'PCP - Tabela 2'!M31,"  "&amp;'PCP - Tabela 2'!M31)))))</f>
        <v xml:space="preserve">   </v>
      </c>
      <c r="N27" s="240" t="s">
        <v>187</v>
      </c>
      <c r="O27" s="630" t="s">
        <v>188</v>
      </c>
      <c r="P27" s="630"/>
    </row>
    <row r="28" spans="1:16" ht="12.95" customHeight="1" x14ac:dyDescent="0.2">
      <c r="A28" s="633"/>
      <c r="B28" s="634"/>
      <c r="C28" s="634"/>
      <c r="D28" s="634"/>
      <c r="E28" s="635"/>
      <c r="F28" s="636"/>
      <c r="G28" s="231"/>
      <c r="H28" s="232"/>
      <c r="I28" s="622" t="str">
        <f>IF(H28=0,"",G28*100/SUM(G$27:G$31))</f>
        <v/>
      </c>
      <c r="J28" s="622"/>
      <c r="K28" s="233" t="str">
        <f>IF('Relatório PCP - Tabela 3'!F$6=0,"",IF('Relatório PCP - Tabela 3'!F$6='PCP - Tabela 2'!E$11,L28,IF('Relatório PCP - Tabela 3'!F$6='PCP - Tabela 2'!I$11,L28,IF('Relatório PCP - Tabela 3'!F$6='PCP - Tabela 2'!M$11,L28,IF('Relatório PCP - Tabela 3'!F$6='PCP - Tabela 2'!Q$11,L28,"")))))</f>
        <v xml:space="preserve">   </v>
      </c>
      <c r="L28" s="234" t="str">
        <f>'PCP - Tabela 2'!F32&amp;IF('PCP - Tabela 2'!F32=0,"",": ")&amp;IF('Relatório PCP - Tabela 3'!F$6='PCP - Tabela 2'!E$11,IF('PCP - Tabela 2'!J32=100,'PCP - Tabela 2'!J32,IF('PCP - Tabela 2'!J32&lt;10,"   "&amp;'PCP - Tabela 2'!J32,"  "&amp;'PCP - Tabela 2'!J32)),IF('Relatório PCP - Tabela 3'!F$6='PCP - Tabela 2'!I$11,IF('PCP - Tabela 2'!K32=100,'PCP - Tabela 2'!K32,IF('PCP - Tabela 2'!K32&lt;10,"   "&amp;'PCP - Tabela 2'!K32,"  "&amp;'PCP - Tabela 2'!K32)),IF('Relatório PCP - Tabela 3'!F$6='PCP - Tabela 2'!M$11,IF('PCP - Tabela 2'!L32=100,'PCP - Tabela 2'!L32,IF('PCP - Tabela 2'!L32&lt;10,"   "&amp;'PCP - Tabela 2'!L32,"  "&amp;'PCP - Tabela 2'!L32)),IF('PCP - Tabela 2'!M32=100,'PCP - Tabela 2'!M32,IF('PCP - Tabela 2'!M32&lt;10,"   "&amp;'PCP - Tabela 2'!M32,"  "&amp;'PCP - Tabela 2'!M32)))))</f>
        <v xml:space="preserve">   </v>
      </c>
      <c r="N28" s="240" t="s">
        <v>189</v>
      </c>
      <c r="O28" s="630" t="s">
        <v>190</v>
      </c>
      <c r="P28" s="630"/>
    </row>
    <row r="29" spans="1:16" ht="12.95" customHeight="1" x14ac:dyDescent="0.2">
      <c r="A29" s="633"/>
      <c r="B29" s="634"/>
      <c r="C29" s="634"/>
      <c r="D29" s="634"/>
      <c r="E29" s="635"/>
      <c r="F29" s="636"/>
      <c r="G29" s="231"/>
      <c r="H29" s="232"/>
      <c r="I29" s="622" t="str">
        <f>IF(H29=0,"",G29*100/SUM(G$27:G$31))</f>
        <v/>
      </c>
      <c r="J29" s="622"/>
      <c r="K29" s="233" t="str">
        <f>IF('Relatório PCP - Tabela 3'!F$6=0,"",IF('Relatório PCP - Tabela 3'!F$6='PCP - Tabela 2'!E$11,L29,IF('Relatório PCP - Tabela 3'!F$6='PCP - Tabela 2'!I$11,L29,IF('Relatório PCP - Tabela 3'!F$6='PCP - Tabela 2'!M$11,L29,IF('Relatório PCP - Tabela 3'!F$6='PCP - Tabela 2'!Q$11,L29,"")))))</f>
        <v xml:space="preserve">   </v>
      </c>
      <c r="L29" s="234" t="str">
        <f>'PCP - Tabela 2'!F33&amp;IF('PCP - Tabela 2'!F33=0,"",": ")&amp;IF('Relatório PCP - Tabela 3'!F$6='PCP - Tabela 2'!E$11,IF('PCP - Tabela 2'!J33=100,'PCP - Tabela 2'!J33,IF('PCP - Tabela 2'!J33&lt;10,"   "&amp;'PCP - Tabela 2'!J33,"  "&amp;'PCP - Tabela 2'!J33)),IF('Relatório PCP - Tabela 3'!F$6='PCP - Tabela 2'!I$11,IF('PCP - Tabela 2'!K33=100,'PCP - Tabela 2'!K33,IF('PCP - Tabela 2'!K33&lt;10,"   "&amp;'PCP - Tabela 2'!K33,"  "&amp;'PCP - Tabela 2'!K33)),IF('Relatório PCP - Tabela 3'!F$6='PCP - Tabela 2'!M$11,IF('PCP - Tabela 2'!L33=100,'PCP - Tabela 2'!L33,IF('PCP - Tabela 2'!L33&lt;10,"   "&amp;'PCP - Tabela 2'!L33,"  "&amp;'PCP - Tabela 2'!L33)),IF('PCP - Tabela 2'!M33=100,'PCP - Tabela 2'!M33,IF('PCP - Tabela 2'!M33&lt;10,"   "&amp;'PCP - Tabela 2'!M33,"  "&amp;'PCP - Tabela 2'!M33)))))</f>
        <v xml:space="preserve">   </v>
      </c>
      <c r="N29" s="240" t="s">
        <v>191</v>
      </c>
      <c r="O29" s="630" t="s">
        <v>192</v>
      </c>
      <c r="P29" s="630"/>
    </row>
    <row r="30" spans="1:16" ht="12.95" customHeight="1" x14ac:dyDescent="0.2">
      <c r="A30" s="633"/>
      <c r="B30" s="634"/>
      <c r="C30" s="634"/>
      <c r="D30" s="634"/>
      <c r="E30" s="635"/>
      <c r="F30" s="636"/>
      <c r="G30" s="231"/>
      <c r="H30" s="232"/>
      <c r="I30" s="622" t="str">
        <f>IF(H30=0,"",G30*100/SUM(G$27:G$31))</f>
        <v/>
      </c>
      <c r="J30" s="622"/>
      <c r="K30" s="233" t="str">
        <f>IF('Relatório PCP - Tabela 3'!F$6=0,"",IF('Relatório PCP - Tabela 3'!F$6='PCP - Tabela 2'!E$11,L30,IF('Relatório PCP - Tabela 3'!F$6='PCP - Tabela 2'!I$11,L30,IF('Relatório PCP - Tabela 3'!F$6='PCP - Tabela 2'!M$11,L30,IF('Relatório PCP - Tabela 3'!F$6='PCP - Tabela 2'!Q$11,L30,"")))))</f>
        <v xml:space="preserve">   </v>
      </c>
      <c r="L30" s="234" t="str">
        <f>'PCP - Tabela 2'!F34&amp;IF('PCP - Tabela 2'!F34=0,"",": ")&amp;IF('Relatório PCP - Tabela 3'!F$6='PCP - Tabela 2'!E$11,IF('PCP - Tabela 2'!J34=100,'PCP - Tabela 2'!J34,IF('PCP - Tabela 2'!J34&lt;10,"   "&amp;'PCP - Tabela 2'!J34,"  "&amp;'PCP - Tabela 2'!J34)),IF('Relatório PCP - Tabela 3'!F$6='PCP - Tabela 2'!I$11,IF('PCP - Tabela 2'!K34=100,'PCP - Tabela 2'!K34,IF('PCP - Tabela 2'!K34&lt;10,"   "&amp;'PCP - Tabela 2'!K34,"  "&amp;'PCP - Tabela 2'!K34)),IF('Relatório PCP - Tabela 3'!F$6='PCP - Tabela 2'!M$11,IF('PCP - Tabela 2'!L34=100,'PCP - Tabela 2'!L34,IF('PCP - Tabela 2'!L34&lt;10,"   "&amp;'PCP - Tabela 2'!L34,"  "&amp;'PCP - Tabela 2'!L34)),IF('PCP - Tabela 2'!M34=100,'PCP - Tabela 2'!M34,IF('PCP - Tabela 2'!M34&lt;10,"   "&amp;'PCP - Tabela 2'!M34,"  "&amp;'PCP - Tabela 2'!M34)))))</f>
        <v xml:space="preserve">   </v>
      </c>
      <c r="N30" s="240" t="s">
        <v>193</v>
      </c>
      <c r="O30" s="631" t="s">
        <v>194</v>
      </c>
      <c r="P30" s="631"/>
    </row>
    <row r="31" spans="1:16" ht="12.95" customHeight="1" x14ac:dyDescent="0.2">
      <c r="A31" s="633"/>
      <c r="B31" s="634"/>
      <c r="C31" s="634"/>
      <c r="D31" s="634"/>
      <c r="E31" s="635"/>
      <c r="F31" s="636"/>
      <c r="G31" s="231"/>
      <c r="H31" s="232"/>
      <c r="I31" s="622" t="str">
        <f>IF(H31=0,"",G31*100/SUM(G$27:G$31))</f>
        <v/>
      </c>
      <c r="J31" s="622"/>
      <c r="K31" s="233" t="str">
        <f>IF('Relatório PCP - Tabela 3'!F$6=0,"",IF('Relatório PCP - Tabela 3'!F$6='PCP - Tabela 2'!E$11,L31,IF('Relatório PCP - Tabela 3'!F$6='PCP - Tabela 2'!I$11,L31,IF('Relatório PCP - Tabela 3'!F$6='PCP - Tabela 2'!M$11,L31,IF('Relatório PCP - Tabela 3'!F$6='PCP - Tabela 2'!Q$11,L31,"")))))</f>
        <v xml:space="preserve">   </v>
      </c>
      <c r="L31" s="234" t="str">
        <f>'PCP - Tabela 2'!F35&amp;IF('PCP - Tabela 2'!F35=0,"",": ")&amp;IF('Relatório PCP - Tabela 3'!F$6='PCP - Tabela 2'!E$11,IF('PCP - Tabela 2'!J35=100,'PCP - Tabela 2'!J35,IF('PCP - Tabela 2'!J35&lt;10,"   "&amp;'PCP - Tabela 2'!J35,"  "&amp;'PCP - Tabela 2'!J35)),IF('Relatório PCP - Tabela 3'!F$6='PCP - Tabela 2'!I$11,IF('PCP - Tabela 2'!K35=100,'PCP - Tabela 2'!K35,IF('PCP - Tabela 2'!K35&lt;10,"   "&amp;'PCP - Tabela 2'!K35,"  "&amp;'PCP - Tabela 2'!K35)),IF('Relatório PCP - Tabela 3'!F$6='PCP - Tabela 2'!M$11,IF('PCP - Tabela 2'!L35=100,'PCP - Tabela 2'!L35,IF('PCP - Tabela 2'!L35&lt;10,"   "&amp;'PCP - Tabela 2'!L35,"  "&amp;'PCP - Tabela 2'!L35)),IF('PCP - Tabela 2'!M35=100,'PCP - Tabela 2'!M35,IF('PCP - Tabela 2'!M35&lt;10,"   "&amp;'PCP - Tabela 2'!M35,"  "&amp;'PCP - Tabela 2'!M35)))))</f>
        <v xml:space="preserve">   </v>
      </c>
      <c r="N31" s="241"/>
      <c r="O31" s="630" t="s">
        <v>220</v>
      </c>
      <c r="P31" s="630"/>
    </row>
    <row r="32" spans="1:16" ht="12.95" customHeight="1" x14ac:dyDescent="0.2">
      <c r="A32" s="633"/>
      <c r="B32" s="634"/>
      <c r="C32" s="634"/>
      <c r="D32" s="634"/>
      <c r="E32" s="635"/>
      <c r="F32" s="636"/>
      <c r="G32" s="236">
        <f>E27+F27-SUM(G27:G31)</f>
        <v>2.0099999999999998E-6</v>
      </c>
      <c r="H32" s="237" t="s">
        <v>591</v>
      </c>
      <c r="I32" s="623">
        <f>IF(E27+F27=0,"",G32/(E27+F27)*100)</f>
        <v>100</v>
      </c>
      <c r="J32" s="623"/>
      <c r="K32" s="238"/>
      <c r="L32" s="234"/>
      <c r="N32" s="240" t="s">
        <v>196</v>
      </c>
      <c r="O32" s="638" t="str">
        <f>IF('PCP - Tabela 2'!P32=0,"",'PCP - Tabela 2'!P32)</f>
        <v>Tratamento de Efluentes</v>
      </c>
      <c r="P32" s="638"/>
    </row>
    <row r="33" spans="1:22" ht="12.95" customHeight="1" x14ac:dyDescent="0.2">
      <c r="A33" s="641">
        <v>4</v>
      </c>
      <c r="B33" s="642" t="s">
        <v>61</v>
      </c>
      <c r="C33" s="642"/>
      <c r="D33" s="642"/>
      <c r="E33" s="643">
        <f>'Relatório PCP - Tabela 6'!F17</f>
        <v>1.9999999999999999E-6</v>
      </c>
      <c r="F33" s="639">
        <v>1E-8</v>
      </c>
      <c r="G33" s="231"/>
      <c r="H33" s="232"/>
      <c r="I33" s="622" t="str">
        <f>IF(H33=0,"",G33*100/SUM(G$33:G$37))</f>
        <v/>
      </c>
      <c r="J33" s="622"/>
      <c r="K33" s="233" t="str">
        <f>IF('Relatório PCP - Tabela 3'!F$6=0,"",IF('Relatório PCP - Tabela 3'!F$6='PCP - Tabela 2'!E$11,L33,IF('Relatório PCP - Tabela 3'!F$6='PCP - Tabela 2'!I$11,L33,IF('Relatório PCP - Tabela 3'!F$6='PCP - Tabela 2'!M$11,L33,IF('Relatório PCP - Tabela 3'!F$6='PCP - Tabela 2'!Q$11,L33,"")))))</f>
        <v xml:space="preserve">   </v>
      </c>
      <c r="L33" s="234" t="str">
        <f>'PCP - Tabela 2'!F36&amp;IF('PCP - Tabela 2'!F36=0,"",": ")&amp;IF('Relatório PCP - Tabela 3'!F$6='PCP - Tabela 2'!E$11,IF('PCP - Tabela 2'!J36=100,'PCP - Tabela 2'!J36,IF('PCP - Tabela 2'!J36&lt;10,"   "&amp;'PCP - Tabela 2'!J36,"  "&amp;'PCP - Tabela 2'!J36)),IF('Relatório PCP - Tabela 3'!F$6='PCP - Tabela 2'!I$11,IF('PCP - Tabela 2'!K36=100,'PCP - Tabela 2'!K36,IF('PCP - Tabela 2'!K36&lt;10,"   "&amp;'PCP - Tabela 2'!K36,"  "&amp;'PCP - Tabela 2'!K36)),IF('Relatório PCP - Tabela 3'!F$6='PCP - Tabela 2'!M$11,IF('PCP - Tabela 2'!L36=100,'PCP - Tabela 2'!L36,IF('PCP - Tabela 2'!L36&lt;10,"   "&amp;'PCP - Tabela 2'!L36,"  "&amp;'PCP - Tabela 2'!L36)),IF('PCP - Tabela 2'!M36=100,'PCP - Tabela 2'!M36,IF('PCP - Tabela 2'!M36&lt;10,"   "&amp;'PCP - Tabela 2'!M36,"  "&amp;'PCP - Tabela 2'!M36)))))</f>
        <v xml:space="preserve">   </v>
      </c>
      <c r="N33" s="240" t="s">
        <v>198</v>
      </c>
      <c r="O33" s="638" t="str">
        <f>IF('PCP - Tabela 2'!P33=0,"",'PCP - Tabela 2'!P33)</f>
        <v/>
      </c>
      <c r="P33" s="638"/>
    </row>
    <row r="34" spans="1:22" ht="12.95" customHeight="1" x14ac:dyDescent="0.2">
      <c r="A34" s="641"/>
      <c r="B34" s="642"/>
      <c r="C34" s="642"/>
      <c r="D34" s="642"/>
      <c r="E34" s="643"/>
      <c r="F34" s="639"/>
      <c r="G34" s="231"/>
      <c r="H34" s="232"/>
      <c r="I34" s="622" t="str">
        <f>IF(H34=0,"",G34*100/SUM(G$33:G$37))</f>
        <v/>
      </c>
      <c r="J34" s="622"/>
      <c r="K34" s="233" t="str">
        <f>IF('Relatório PCP - Tabela 3'!F$6=0,"",IF('Relatório PCP - Tabela 3'!F$6='PCP - Tabela 2'!E$11,L34,IF('Relatório PCP - Tabela 3'!F$6='PCP - Tabela 2'!I$11,L34,IF('Relatório PCP - Tabela 3'!F$6='PCP - Tabela 2'!M$11,L34,IF('Relatório PCP - Tabela 3'!F$6='PCP - Tabela 2'!Q$11,L34,"")))))</f>
        <v xml:space="preserve">   </v>
      </c>
      <c r="L34" s="234" t="str">
        <f>'PCP - Tabela 2'!F37&amp;IF('PCP - Tabela 2'!F37=0,"",": ")&amp;IF('Relatório PCP - Tabela 3'!F$6='PCP - Tabela 2'!E$11,IF('PCP - Tabela 2'!J37=100,'PCP - Tabela 2'!J37,IF('PCP - Tabela 2'!J37&lt;10,"   "&amp;'PCP - Tabela 2'!J37,"  "&amp;'PCP - Tabela 2'!J37)),IF('Relatório PCP - Tabela 3'!F$6='PCP - Tabela 2'!I$11,IF('PCP - Tabela 2'!K37=100,'PCP - Tabela 2'!K37,IF('PCP - Tabela 2'!K37&lt;10,"   "&amp;'PCP - Tabela 2'!K37,"  "&amp;'PCP - Tabela 2'!K37)),IF('Relatório PCP - Tabela 3'!F$6='PCP - Tabela 2'!M$11,IF('PCP - Tabela 2'!L37=100,'PCP - Tabela 2'!L37,IF('PCP - Tabela 2'!L37&lt;10,"   "&amp;'PCP - Tabela 2'!L37,"  "&amp;'PCP - Tabela 2'!L37)),IF('PCP - Tabela 2'!M37=100,'PCP - Tabela 2'!M37,IF('PCP - Tabela 2'!M37&lt;10,"   "&amp;'PCP - Tabela 2'!M37,"  "&amp;'PCP - Tabela 2'!M37)))))</f>
        <v xml:space="preserve">   </v>
      </c>
      <c r="N34" s="240" t="s">
        <v>199</v>
      </c>
      <c r="O34" s="638" t="str">
        <f>IF('PCP - Tabela 2'!P34=0,"",'PCP - Tabela 2'!P34)</f>
        <v/>
      </c>
      <c r="P34" s="638"/>
    </row>
    <row r="35" spans="1:22" ht="12.95" customHeight="1" x14ac:dyDescent="0.2">
      <c r="A35" s="641"/>
      <c r="B35" s="642"/>
      <c r="C35" s="642"/>
      <c r="D35" s="642"/>
      <c r="E35" s="643"/>
      <c r="F35" s="639"/>
      <c r="G35" s="231"/>
      <c r="H35" s="232"/>
      <c r="I35" s="622" t="str">
        <f>IF(H35=0,"",G35*100/SUM(G$33:G$37))</f>
        <v/>
      </c>
      <c r="J35" s="622"/>
      <c r="K35" s="233" t="str">
        <f>IF('Relatório PCP - Tabela 3'!F$6=0,"",IF('Relatório PCP - Tabela 3'!F$6='PCP - Tabela 2'!E$11,L35,IF('Relatório PCP - Tabela 3'!F$6='PCP - Tabela 2'!I$11,L35,IF('Relatório PCP - Tabela 3'!F$6='PCP - Tabela 2'!M$11,L35,IF('Relatório PCP - Tabela 3'!F$6='PCP - Tabela 2'!Q$11,L35,"")))))</f>
        <v xml:space="preserve">   </v>
      </c>
      <c r="L35" s="234" t="str">
        <f>'PCP - Tabela 2'!F38&amp;IF('PCP - Tabela 2'!F38=0,"",": ")&amp;IF('Relatório PCP - Tabela 3'!F$6='PCP - Tabela 2'!E$11,IF('PCP - Tabela 2'!J38=100,'PCP - Tabela 2'!J38,IF('PCP - Tabela 2'!J38&lt;10,"   "&amp;'PCP - Tabela 2'!J38,"  "&amp;'PCP - Tabela 2'!J38)),IF('Relatório PCP - Tabela 3'!F$6='PCP - Tabela 2'!I$11,IF('PCP - Tabela 2'!K38=100,'PCP - Tabela 2'!K38,IF('PCP - Tabela 2'!K38&lt;10,"   "&amp;'PCP - Tabela 2'!K38,"  "&amp;'PCP - Tabela 2'!K38)),IF('Relatório PCP - Tabela 3'!F$6='PCP - Tabela 2'!M$11,IF('PCP - Tabela 2'!L38=100,'PCP - Tabela 2'!L38,IF('PCP - Tabela 2'!L38&lt;10,"   "&amp;'PCP - Tabela 2'!L38,"  "&amp;'PCP - Tabela 2'!L38)),IF('PCP - Tabela 2'!M38=100,'PCP - Tabela 2'!M38,IF('PCP - Tabela 2'!M38&lt;10,"   "&amp;'PCP - Tabela 2'!M38,"  "&amp;'PCP - Tabela 2'!M38)))))</f>
        <v xml:space="preserve">   </v>
      </c>
      <c r="N35" s="240" t="s">
        <v>200</v>
      </c>
      <c r="O35" s="638" t="str">
        <f>IF('PCP - Tabela 2'!P35=0,"",'PCP - Tabela 2'!P35)</f>
        <v/>
      </c>
      <c r="P35" s="638"/>
    </row>
    <row r="36" spans="1:22" ht="12.95" customHeight="1" x14ac:dyDescent="0.2">
      <c r="A36" s="641"/>
      <c r="B36" s="642"/>
      <c r="C36" s="642"/>
      <c r="D36" s="642"/>
      <c r="E36" s="643"/>
      <c r="F36" s="639"/>
      <c r="G36" s="231"/>
      <c r="H36" s="232"/>
      <c r="I36" s="622" t="str">
        <f>IF(H36=0,"",G36*100/SUM(G$33:G$37))</f>
        <v/>
      </c>
      <c r="J36" s="622"/>
      <c r="K36" s="233" t="str">
        <f>IF('Relatório PCP - Tabela 3'!F$6=0,"",IF('Relatório PCP - Tabela 3'!F$6='PCP - Tabela 2'!E$11,L36,IF('Relatório PCP - Tabela 3'!F$6='PCP - Tabela 2'!I$11,L36,IF('Relatório PCP - Tabela 3'!F$6='PCP - Tabela 2'!M$11,L36,IF('Relatório PCP - Tabela 3'!F$6='PCP - Tabela 2'!Q$11,L36,"")))))</f>
        <v xml:space="preserve">   </v>
      </c>
      <c r="L36" s="234" t="str">
        <f>'PCP - Tabela 2'!F39&amp;IF('PCP - Tabela 2'!F39=0,"",": ")&amp;IF('Relatório PCP - Tabela 3'!F$6='PCP - Tabela 2'!E$11,IF('PCP - Tabela 2'!J39=100,'PCP - Tabela 2'!J39,IF('PCP - Tabela 2'!J39&lt;10,"   "&amp;'PCP - Tabela 2'!J39,"  "&amp;'PCP - Tabela 2'!J39)),IF('Relatório PCP - Tabela 3'!F$6='PCP - Tabela 2'!I$11,IF('PCP - Tabela 2'!K39=100,'PCP - Tabela 2'!K39,IF('PCP - Tabela 2'!K39&lt;10,"   "&amp;'PCP - Tabela 2'!K39,"  "&amp;'PCP - Tabela 2'!K39)),IF('Relatório PCP - Tabela 3'!F$6='PCP - Tabela 2'!M$11,IF('PCP - Tabela 2'!L39=100,'PCP - Tabela 2'!L39,IF('PCP - Tabela 2'!L39&lt;10,"   "&amp;'PCP - Tabela 2'!L39,"  "&amp;'PCP - Tabela 2'!L39)),IF('PCP - Tabela 2'!M39=100,'PCP - Tabela 2'!M39,IF('PCP - Tabela 2'!M39&lt;10,"   "&amp;'PCP - Tabela 2'!M39,"  "&amp;'PCP - Tabela 2'!M39)))))</f>
        <v xml:space="preserve">   </v>
      </c>
      <c r="N36" s="240" t="s">
        <v>201</v>
      </c>
      <c r="O36" s="638" t="str">
        <f>IF('PCP - Tabela 2'!P36=0,"",'PCP - Tabela 2'!P36)</f>
        <v/>
      </c>
      <c r="P36" s="638"/>
    </row>
    <row r="37" spans="1:22" ht="12.95" customHeight="1" x14ac:dyDescent="0.2">
      <c r="A37" s="641"/>
      <c r="B37" s="642"/>
      <c r="C37" s="642"/>
      <c r="D37" s="642"/>
      <c r="E37" s="643"/>
      <c r="F37" s="639"/>
      <c r="G37" s="231"/>
      <c r="H37" s="232"/>
      <c r="I37" s="622" t="str">
        <f>IF(H37=0,"",G37*100/SUM(G$33:G$37))</f>
        <v/>
      </c>
      <c r="J37" s="622"/>
      <c r="K37" s="233" t="str">
        <f>IF('Relatório PCP - Tabela 3'!F$6=0,"",IF('Relatório PCP - Tabela 3'!F$6='PCP - Tabela 2'!E$11,L37,IF('Relatório PCP - Tabela 3'!F$6='PCP - Tabela 2'!I$11,L37,IF('Relatório PCP - Tabela 3'!F$6='PCP - Tabela 2'!M$11,L37,IF('Relatório PCP - Tabela 3'!F$6='PCP - Tabela 2'!Q$11,L37,"")))))</f>
        <v xml:space="preserve">   </v>
      </c>
      <c r="L37" s="234" t="str">
        <f>'PCP - Tabela 2'!F40&amp;IF('PCP - Tabela 2'!F40=0,"",": ")&amp;IF('Relatório PCP - Tabela 3'!F$6='PCP - Tabela 2'!E$11,IF('PCP - Tabela 2'!J40=100,'PCP - Tabela 2'!J40,IF('PCP - Tabela 2'!J40&lt;10,"   "&amp;'PCP - Tabela 2'!J40,"  "&amp;'PCP - Tabela 2'!J40)),IF('Relatório PCP - Tabela 3'!F$6='PCP - Tabela 2'!I$11,IF('PCP - Tabela 2'!K40=100,'PCP - Tabela 2'!K40,IF('PCP - Tabela 2'!K40&lt;10,"   "&amp;'PCP - Tabela 2'!K40,"  "&amp;'PCP - Tabela 2'!K40)),IF('Relatório PCP - Tabela 3'!F$6='PCP - Tabela 2'!M$11,IF('PCP - Tabela 2'!L40=100,'PCP - Tabela 2'!L40,IF('PCP - Tabela 2'!L40&lt;10,"   "&amp;'PCP - Tabela 2'!L40,"  "&amp;'PCP - Tabela 2'!L40)),IF('PCP - Tabela 2'!M40=100,'PCP - Tabela 2'!M40,IF('PCP - Tabela 2'!M40&lt;10,"   "&amp;'PCP - Tabela 2'!M40,"  "&amp;'PCP - Tabela 2'!M40)))))</f>
        <v xml:space="preserve">   </v>
      </c>
      <c r="N37"/>
      <c r="O37"/>
      <c r="P37"/>
    </row>
    <row r="38" spans="1:22" ht="12.95" customHeight="1" x14ac:dyDescent="0.2">
      <c r="A38" s="641"/>
      <c r="B38" s="642"/>
      <c r="C38" s="642"/>
      <c r="D38" s="642"/>
      <c r="E38" s="643"/>
      <c r="F38" s="639"/>
      <c r="G38" s="236">
        <f>E33+F33-SUM(G33:G37)</f>
        <v>2.0099999999999998E-6</v>
      </c>
      <c r="H38" s="237" t="s">
        <v>591</v>
      </c>
      <c r="I38" s="623">
        <f>IF(E33+F33=0,"",G38/(E33+F33)*100)</f>
        <v>100</v>
      </c>
      <c r="J38" s="623"/>
      <c r="K38" s="238"/>
      <c r="L38" s="234"/>
      <c r="N38"/>
      <c r="O38"/>
      <c r="P38"/>
    </row>
    <row r="39" spans="1:22" ht="12.95" customHeight="1" x14ac:dyDescent="0.2">
      <c r="B39" s="242"/>
      <c r="C39" s="243"/>
      <c r="D39" s="243"/>
      <c r="E39" s="244"/>
      <c r="F39" s="244"/>
      <c r="G39" s="244"/>
      <c r="H39" s="245"/>
      <c r="I39" s="246"/>
      <c r="K39" s="205"/>
      <c r="L39" s="234"/>
      <c r="N39"/>
      <c r="O39"/>
      <c r="P39"/>
    </row>
    <row r="40" spans="1:22" ht="12.95" customHeight="1" x14ac:dyDescent="0.25">
      <c r="A40" s="243"/>
      <c r="B40" s="219" t="s">
        <v>305</v>
      </c>
      <c r="C40" s="204" t="s">
        <v>593</v>
      </c>
      <c r="D40" s="243"/>
      <c r="E40" s="247" t="s">
        <v>594</v>
      </c>
      <c r="G40" s="247" t="s">
        <v>595</v>
      </c>
      <c r="H40" s="245"/>
      <c r="I40" s="246"/>
      <c r="K40" s="205"/>
      <c r="L40" s="234"/>
      <c r="N40"/>
      <c r="O40"/>
      <c r="P40"/>
    </row>
    <row r="41" spans="1:22" ht="12.95" customHeight="1" x14ac:dyDescent="0.2">
      <c r="A41" s="243"/>
      <c r="B41" s="205"/>
      <c r="C41" s="203"/>
      <c r="G41" s="204" t="s">
        <v>596</v>
      </c>
      <c r="K41" s="205"/>
      <c r="L41" s="234"/>
      <c r="N41"/>
      <c r="O41"/>
      <c r="P41"/>
    </row>
    <row r="42" spans="1:22" ht="12.95" customHeight="1" x14ac:dyDescent="0.2">
      <c r="B42" s="203"/>
      <c r="C42" s="204" t="s">
        <v>597</v>
      </c>
      <c r="E42" s="204" t="s">
        <v>594</v>
      </c>
      <c r="G42" s="204" t="s">
        <v>598</v>
      </c>
      <c r="H42" s="245"/>
      <c r="I42" s="246"/>
      <c r="K42" s="205"/>
      <c r="L42" s="234"/>
      <c r="N42"/>
      <c r="O42"/>
      <c r="P42"/>
    </row>
    <row r="43" spans="1:22" ht="12.95" customHeight="1" x14ac:dyDescent="0.2">
      <c r="A43" s="243"/>
      <c r="B43" s="203"/>
      <c r="C43" s="203"/>
      <c r="D43" s="244"/>
      <c r="E43" s="244"/>
      <c r="G43" s="204" t="s">
        <v>599</v>
      </c>
      <c r="H43" s="245"/>
      <c r="I43" s="246"/>
      <c r="K43" s="205"/>
      <c r="L43" s="234"/>
      <c r="N43"/>
      <c r="O43"/>
      <c r="P43"/>
    </row>
    <row r="44" spans="1:22" ht="12.95" customHeight="1" x14ac:dyDescent="0.2">
      <c r="A44" s="243"/>
      <c r="B44" s="219" t="s">
        <v>339</v>
      </c>
      <c r="C44" s="204" t="s">
        <v>600</v>
      </c>
      <c r="D44" s="243"/>
      <c r="E44" s="243"/>
      <c r="G44" s="243"/>
      <c r="H44" s="245"/>
      <c r="I44" s="246"/>
      <c r="K44" s="205"/>
      <c r="L44" s="234"/>
      <c r="N44"/>
      <c r="O44"/>
      <c r="P44"/>
    </row>
    <row r="45" spans="1:22" ht="6" customHeight="1" x14ac:dyDescent="0.2">
      <c r="A45" s="243"/>
      <c r="B45" s="243"/>
      <c r="C45" s="243"/>
      <c r="D45" s="243"/>
      <c r="E45" s="243"/>
      <c r="F45" s="243"/>
      <c r="G45" s="244"/>
      <c r="H45" s="245"/>
      <c r="I45" s="246"/>
      <c r="K45" s="205"/>
      <c r="L45" s="234"/>
      <c r="N45" s="211"/>
    </row>
    <row r="46" spans="1:22" ht="23.25" customHeight="1" x14ac:dyDescent="0.25">
      <c r="A46" s="617" t="s">
        <v>19</v>
      </c>
      <c r="B46" s="617"/>
      <c r="C46" s="617"/>
      <c r="D46" s="617"/>
      <c r="E46" s="618" t="str">
        <f>E1</f>
        <v>3R Petroleum</v>
      </c>
      <c r="F46" s="618"/>
      <c r="G46" s="618"/>
      <c r="H46" s="618"/>
      <c r="I46" s="618"/>
      <c r="J46" s="618"/>
      <c r="K46" s="618"/>
      <c r="L46" s="234"/>
      <c r="M46" s="619" t="s">
        <v>21</v>
      </c>
      <c r="N46" s="619"/>
      <c r="O46" s="619"/>
      <c r="P46" s="619"/>
    </row>
    <row r="47" spans="1:22" ht="6" customHeight="1" x14ac:dyDescent="0.2">
      <c r="B47" s="203"/>
      <c r="C47" s="203"/>
      <c r="I47" s="206"/>
      <c r="J47" s="206"/>
      <c r="K47" s="206"/>
      <c r="L47" s="234"/>
      <c r="M47" s="206"/>
      <c r="N47" s="207"/>
      <c r="O47" s="207"/>
      <c r="P47" s="207"/>
    </row>
    <row r="48" spans="1:22" ht="17.25" customHeight="1" x14ac:dyDescent="0.2">
      <c r="A48" s="640" t="s">
        <v>95</v>
      </c>
      <c r="B48" s="620">
        <f>B3</f>
        <v>5</v>
      </c>
      <c r="C48" s="203"/>
      <c r="E48" s="612" t="s">
        <v>250</v>
      </c>
      <c r="F48" s="612"/>
      <c r="G48" s="612"/>
      <c r="H48" s="612"/>
      <c r="I48" s="612"/>
      <c r="J48" s="612"/>
      <c r="K48" s="612"/>
      <c r="L48" s="234"/>
      <c r="M48" s="621" t="s">
        <v>222</v>
      </c>
      <c r="N48" s="621"/>
      <c r="O48" s="621"/>
      <c r="P48" s="621"/>
      <c r="T48"/>
      <c r="U48"/>
      <c r="V48"/>
    </row>
    <row r="49" spans="1:22" ht="14.25" customHeight="1" x14ac:dyDescent="0.2">
      <c r="A49" s="640"/>
      <c r="B49" s="620"/>
      <c r="C49" s="203"/>
      <c r="E49" s="612" t="s">
        <v>7</v>
      </c>
      <c r="F49" s="612"/>
      <c r="G49" s="612"/>
      <c r="H49" s="612" t="s">
        <v>8</v>
      </c>
      <c r="I49" s="612"/>
      <c r="J49" s="612"/>
      <c r="K49" s="612"/>
      <c r="L49" s="234"/>
      <c r="M49" s="211"/>
      <c r="T49"/>
      <c r="U49"/>
      <c r="V49"/>
    </row>
    <row r="50" spans="1:22" ht="14.25" customHeight="1" x14ac:dyDescent="0.2">
      <c r="A50" s="611" t="s">
        <v>4</v>
      </c>
      <c r="B50" s="611"/>
      <c r="C50" s="211"/>
      <c r="E50" s="210" t="s">
        <v>9</v>
      </c>
      <c r="F50" s="210" t="s">
        <v>10</v>
      </c>
      <c r="G50" s="210" t="s">
        <v>11</v>
      </c>
      <c r="H50" s="210" t="s">
        <v>9</v>
      </c>
      <c r="I50" s="612" t="s">
        <v>10</v>
      </c>
      <c r="J50" s="612"/>
      <c r="K50" s="210" t="s">
        <v>11</v>
      </c>
      <c r="L50" s="234"/>
      <c r="M50" s="613" t="s">
        <v>223</v>
      </c>
      <c r="N50" s="613"/>
      <c r="O50" s="613"/>
      <c r="P50" s="613"/>
      <c r="T50"/>
      <c r="U50"/>
      <c r="V50"/>
    </row>
    <row r="51" spans="1:22" ht="14.25" customHeight="1" x14ac:dyDescent="0.2">
      <c r="A51" s="614">
        <f>A6</f>
        <v>44986</v>
      </c>
      <c r="B51" s="614"/>
      <c r="C51" s="212"/>
      <c r="E51" s="213">
        <f>E6</f>
        <v>2</v>
      </c>
      <c r="F51" s="213">
        <f>F6</f>
        <v>8</v>
      </c>
      <c r="G51" s="213">
        <f>G6</f>
        <v>2022</v>
      </c>
      <c r="H51" s="213">
        <f>H6</f>
        <v>31</v>
      </c>
      <c r="I51" s="615">
        <f>I6</f>
        <v>12</v>
      </c>
      <c r="J51" s="615"/>
      <c r="K51" s="213">
        <f>K6</f>
        <v>2022</v>
      </c>
      <c r="L51" s="234"/>
      <c r="M51" s="616" t="s">
        <v>25</v>
      </c>
      <c r="N51" s="616"/>
      <c r="O51" s="616"/>
      <c r="P51" s="616"/>
      <c r="T51"/>
      <c r="U51"/>
      <c r="V51"/>
    </row>
    <row r="52" spans="1:22" ht="6" customHeight="1" x14ac:dyDescent="0.2">
      <c r="A52" s="211"/>
      <c r="B52" s="211"/>
      <c r="C52" s="203"/>
      <c r="D52" s="205"/>
      <c r="E52" s="205"/>
      <c r="F52" s="205"/>
      <c r="G52" s="205"/>
      <c r="H52" s="205"/>
      <c r="I52" s="205"/>
      <c r="J52" s="205"/>
      <c r="K52" s="205"/>
      <c r="L52" s="234"/>
      <c r="M52" s="211"/>
      <c r="N52" s="211"/>
      <c r="O52" s="211"/>
      <c r="P52" s="211"/>
      <c r="T52"/>
      <c r="U52"/>
      <c r="V52"/>
    </row>
    <row r="53" spans="1:22" ht="13.5" customHeight="1" x14ac:dyDescent="0.2">
      <c r="A53"/>
      <c r="B53"/>
      <c r="C53"/>
      <c r="D53"/>
      <c r="E53" s="211"/>
      <c r="F53" s="211"/>
      <c r="G53" s="211"/>
      <c r="H53" s="211"/>
      <c r="I53" s="211"/>
      <c r="J53" s="211"/>
      <c r="K53" s="211"/>
      <c r="L53" s="234"/>
      <c r="M53" s="211"/>
      <c r="N53" s="211"/>
      <c r="O53" s="211"/>
      <c r="P53" s="210" t="s">
        <v>202</v>
      </c>
      <c r="T53"/>
      <c r="U53"/>
      <c r="V53"/>
    </row>
    <row r="54" spans="1:22" ht="6" customHeight="1" x14ac:dyDescent="0.2">
      <c r="A54" s="217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34"/>
      <c r="T54"/>
      <c r="U54"/>
      <c r="V54"/>
    </row>
    <row r="55" spans="1:22" ht="17.25" customHeight="1" x14ac:dyDescent="0.2">
      <c r="A55" s="621" t="s">
        <v>601</v>
      </c>
      <c r="B55" s="621"/>
      <c r="C55" s="621"/>
      <c r="D55" s="621"/>
      <c r="E55" s="621"/>
      <c r="F55" s="621"/>
      <c r="G55" s="621"/>
      <c r="H55" s="621"/>
      <c r="I55" s="621"/>
      <c r="J55" s="621"/>
      <c r="K55" s="621"/>
      <c r="L55" s="234"/>
      <c r="O55" s="211"/>
      <c r="P55" s="211"/>
      <c r="T55"/>
      <c r="U55"/>
      <c r="V55"/>
    </row>
    <row r="56" spans="1:22" ht="13.35" customHeight="1" x14ac:dyDescent="0.2">
      <c r="A56" s="624" t="s">
        <v>31</v>
      </c>
      <c r="B56" s="644" t="s">
        <v>98</v>
      </c>
      <c r="C56" s="644"/>
      <c r="D56" s="644"/>
      <c r="E56" s="645" t="s">
        <v>602</v>
      </c>
      <c r="F56" s="625" t="s">
        <v>603</v>
      </c>
      <c r="G56" s="221" t="s">
        <v>40</v>
      </c>
      <c r="H56" s="222" t="s">
        <v>576</v>
      </c>
      <c r="I56" s="625" t="s">
        <v>604</v>
      </c>
      <c r="J56" s="625"/>
      <c r="K56" s="646" t="s">
        <v>605</v>
      </c>
      <c r="L56" s="234"/>
      <c r="M56" s="211"/>
      <c r="N56" s="211"/>
      <c r="O56" s="211"/>
      <c r="P56" s="211"/>
      <c r="T56"/>
      <c r="U56"/>
      <c r="V56"/>
    </row>
    <row r="57" spans="1:22" ht="13.35" customHeight="1" x14ac:dyDescent="0.2">
      <c r="A57" s="624"/>
      <c r="B57" s="644"/>
      <c r="C57" s="644"/>
      <c r="D57" s="644"/>
      <c r="E57" s="645"/>
      <c r="F57" s="645"/>
      <c r="G57" s="225" t="s">
        <v>480</v>
      </c>
      <c r="H57" s="222" t="s">
        <v>579</v>
      </c>
      <c r="I57" s="625"/>
      <c r="J57" s="625"/>
      <c r="K57" s="646"/>
      <c r="L57" s="234"/>
      <c r="M57" s="211"/>
      <c r="N57" s="211"/>
      <c r="O57" s="211"/>
      <c r="P57" s="211"/>
      <c r="T57"/>
      <c r="U57"/>
      <c r="V57"/>
    </row>
    <row r="58" spans="1:22" ht="13.35" customHeight="1" x14ac:dyDescent="0.2">
      <c r="A58" s="624"/>
      <c r="B58" s="644"/>
      <c r="C58" s="644"/>
      <c r="D58" s="644"/>
      <c r="E58" s="645"/>
      <c r="F58" s="645"/>
      <c r="G58" s="225" t="s">
        <v>581</v>
      </c>
      <c r="H58" s="628" t="s">
        <v>582</v>
      </c>
      <c r="I58" s="625"/>
      <c r="J58" s="625"/>
      <c r="K58" s="646"/>
      <c r="L58" s="234"/>
      <c r="M58" s="211"/>
      <c r="P58" s="211"/>
      <c r="T58"/>
      <c r="U58"/>
      <c r="V58"/>
    </row>
    <row r="59" spans="1:22" ht="14.25" customHeight="1" x14ac:dyDescent="0.25">
      <c r="A59" s="624"/>
      <c r="B59" s="644"/>
      <c r="C59" s="644"/>
      <c r="D59" s="644"/>
      <c r="E59" s="645"/>
      <c r="F59" s="625"/>
      <c r="G59" s="229" t="s">
        <v>481</v>
      </c>
      <c r="H59" s="628"/>
      <c r="I59" s="625"/>
      <c r="J59" s="625"/>
      <c r="K59" s="646"/>
      <c r="L59" s="234"/>
      <c r="M59" s="234"/>
      <c r="N59" s="234"/>
      <c r="O59" s="234"/>
      <c r="P59" s="234"/>
      <c r="T59"/>
      <c r="U59"/>
      <c r="V59"/>
    </row>
    <row r="60" spans="1:22" ht="12.95" customHeight="1" x14ac:dyDescent="0.2">
      <c r="A60" s="633">
        <v>5</v>
      </c>
      <c r="B60" s="634" t="s">
        <v>63</v>
      </c>
      <c r="C60" s="634"/>
      <c r="D60" s="634"/>
      <c r="E60" s="635">
        <f>'Relatório PCP - Tabela 6'!F18</f>
        <v>1.9999999999999999E-6</v>
      </c>
      <c r="F60" s="636">
        <v>1E-8</v>
      </c>
      <c r="G60" s="231"/>
      <c r="H60" s="248"/>
      <c r="I60" s="622" t="str">
        <f>IF(H60=0,"",G60*100/SUM(G$60:G$64))</f>
        <v/>
      </c>
      <c r="J60" s="622"/>
      <c r="K60" s="233" t="str">
        <f>IF('Relatório PCP - Tabela 3'!F$6=0,"",IF('Relatório PCP - Tabela 3'!F$6='PCP - Tabela 2'!E$11,L60,IF('Relatório PCP - Tabela 3'!F$6='PCP - Tabela 2'!I$11,L60,IF('Relatório PCP - Tabela 3'!F$6='PCP - Tabela 2'!M$11,L60,IF('Relatório PCP - Tabela 3'!F$6='PCP - Tabela 2'!Q$11,L60,"")))))</f>
        <v xml:space="preserve">   </v>
      </c>
      <c r="L60" s="234" t="str">
        <f>'PCP - Tabela 2'!F65&amp;IF('PCP - Tabela 2'!F65=0,"",": ")&amp;IF('Relatório PCP - Tabela 3'!F$6='PCP - Tabela 2'!E$11,IF('PCP - Tabela 2'!J65=100,'PCP - Tabela 2'!J65,IF('PCP - Tabela 2'!J65&lt;10,"   "&amp;'PCP - Tabela 2'!J65,"  "&amp;'PCP - Tabela 2'!J65)),IF('Relatório PCP - Tabela 3'!F$6='PCP - Tabela 2'!I$11,IF('PCP - Tabela 2'!K65=100,'PCP - Tabela 2'!K65,IF('PCP - Tabela 2'!K65&lt;10,"   "&amp;'PCP - Tabela 2'!K65,"  "&amp;'PCP - Tabela 2'!K65)),IF('Relatório PCP - Tabela 3'!F$6='PCP - Tabela 2'!M$11,IF('PCP - Tabela 2'!L65=100,'PCP - Tabela 2'!L65,IF('PCP - Tabela 2'!L65&lt;10,"   "&amp;'PCP - Tabela 2'!L65,"  "&amp;'PCP - Tabela 2'!L65)),IF('PCP - Tabela 2'!M65=100,'PCP - Tabela 2'!M65,IF('PCP - Tabela 2'!M65&lt;10,"   "&amp;'PCP - Tabela 2'!M65,"  "&amp;'PCP - Tabela 2'!M65)))))</f>
        <v xml:space="preserve">   </v>
      </c>
      <c r="M60" s="234"/>
      <c r="N60" s="234"/>
      <c r="O60" s="234"/>
      <c r="P60" s="234"/>
      <c r="T60"/>
      <c r="U60"/>
      <c r="V60"/>
    </row>
    <row r="61" spans="1:22" ht="12.95" customHeight="1" x14ac:dyDescent="0.2">
      <c r="A61" s="633"/>
      <c r="B61" s="634"/>
      <c r="C61" s="634"/>
      <c r="D61" s="634"/>
      <c r="E61" s="635"/>
      <c r="F61" s="636"/>
      <c r="G61" s="231"/>
      <c r="H61" s="248"/>
      <c r="I61" s="622" t="str">
        <f>IF(H61=0,"",G61*100/SUM(G$60:G$64))</f>
        <v/>
      </c>
      <c r="J61" s="622"/>
      <c r="K61" s="233" t="str">
        <f>IF('Relatório PCP - Tabela 3'!F$6=0,"",IF('Relatório PCP - Tabela 3'!F$6='PCP - Tabela 2'!E$11,L61,IF('Relatório PCP - Tabela 3'!F$6='PCP - Tabela 2'!I$11,L61,IF('Relatório PCP - Tabela 3'!F$6='PCP - Tabela 2'!M$11,L61,IF('Relatório PCP - Tabela 3'!F$6='PCP - Tabela 2'!Q$11,L61,"")))))</f>
        <v xml:space="preserve">   </v>
      </c>
      <c r="L61" s="234" t="str">
        <f>'PCP - Tabela 2'!F66&amp;IF('PCP - Tabela 2'!F66=0,"",": ")&amp;IF('Relatório PCP - Tabela 3'!F$6='PCP - Tabela 2'!E$11,IF('PCP - Tabela 2'!J66=100,'PCP - Tabela 2'!J66,IF('PCP - Tabela 2'!J66&lt;10,"   "&amp;'PCP - Tabela 2'!J66,"  "&amp;'PCP - Tabela 2'!J66)),IF('Relatório PCP - Tabela 3'!F$6='PCP - Tabela 2'!I$11,IF('PCP - Tabela 2'!K66=100,'PCP - Tabela 2'!K66,IF('PCP - Tabela 2'!K66&lt;10,"   "&amp;'PCP - Tabela 2'!K66,"  "&amp;'PCP - Tabela 2'!K66)),IF('Relatório PCP - Tabela 3'!F$6='PCP - Tabela 2'!M$11,IF('PCP - Tabela 2'!L66=100,'PCP - Tabela 2'!L66,IF('PCP - Tabela 2'!L66&lt;10,"   "&amp;'PCP - Tabela 2'!L66,"  "&amp;'PCP - Tabela 2'!L66)),IF('PCP - Tabela 2'!M66=100,'PCP - Tabela 2'!M66,IF('PCP - Tabela 2'!M66&lt;10,"   "&amp;'PCP - Tabela 2'!M66,"  "&amp;'PCP - Tabela 2'!M66)))))</f>
        <v xml:space="preserve">   </v>
      </c>
      <c r="M61" s="234"/>
      <c r="N61" s="234"/>
      <c r="O61" s="234"/>
      <c r="P61" s="234"/>
      <c r="T61"/>
      <c r="U61"/>
      <c r="V61"/>
    </row>
    <row r="62" spans="1:22" ht="12.95" customHeight="1" x14ac:dyDescent="0.2">
      <c r="A62" s="633"/>
      <c r="B62" s="634"/>
      <c r="C62" s="634"/>
      <c r="D62" s="634"/>
      <c r="E62" s="635"/>
      <c r="F62" s="636"/>
      <c r="G62" s="231"/>
      <c r="H62" s="248"/>
      <c r="I62" s="622" t="str">
        <f>IF(H62=0,"",G62*100/SUM(G$60:G$64))</f>
        <v/>
      </c>
      <c r="J62" s="622"/>
      <c r="K62" s="233" t="str">
        <f>IF('Relatório PCP - Tabela 3'!F$6=0,"",IF('Relatório PCP - Tabela 3'!F$6='PCP - Tabela 2'!E$11,L62,IF('Relatório PCP - Tabela 3'!F$6='PCP - Tabela 2'!I$11,L62,IF('Relatório PCP - Tabela 3'!F$6='PCP - Tabela 2'!M$11,L62,IF('Relatório PCP - Tabela 3'!F$6='PCP - Tabela 2'!Q$11,L62,"")))))</f>
        <v xml:space="preserve">   </v>
      </c>
      <c r="L62" s="234" t="str">
        <f>'PCP - Tabela 2'!F67&amp;IF('PCP - Tabela 2'!F67=0,"",": ")&amp;IF('Relatório PCP - Tabela 3'!F$6='PCP - Tabela 2'!E$11,IF('PCP - Tabela 2'!J67=100,'PCP - Tabela 2'!J67,IF('PCP - Tabela 2'!J67&lt;10,"   "&amp;'PCP - Tabela 2'!J67,"  "&amp;'PCP - Tabela 2'!J67)),IF('Relatório PCP - Tabela 3'!F$6='PCP - Tabela 2'!I$11,IF('PCP - Tabela 2'!K67=100,'PCP - Tabela 2'!K67,IF('PCP - Tabela 2'!K67&lt;10,"   "&amp;'PCP - Tabela 2'!K67,"  "&amp;'PCP - Tabela 2'!K67)),IF('Relatório PCP - Tabela 3'!F$6='PCP - Tabela 2'!M$11,IF('PCP - Tabela 2'!L67=100,'PCP - Tabela 2'!L67,IF('PCP - Tabela 2'!L67&lt;10,"   "&amp;'PCP - Tabela 2'!L67,"  "&amp;'PCP - Tabela 2'!L67)),IF('PCP - Tabela 2'!M67=100,'PCP - Tabela 2'!M67,IF('PCP - Tabela 2'!M67&lt;10,"   "&amp;'PCP - Tabela 2'!M67,"  "&amp;'PCP - Tabela 2'!M67)))))</f>
        <v xml:space="preserve">   </v>
      </c>
      <c r="M62" s="234"/>
      <c r="N62" s="234"/>
      <c r="O62" s="234"/>
      <c r="P62" s="234"/>
      <c r="T62"/>
      <c r="U62"/>
      <c r="V62"/>
    </row>
    <row r="63" spans="1:22" ht="12.95" customHeight="1" x14ac:dyDescent="0.2">
      <c r="A63" s="633"/>
      <c r="B63" s="634"/>
      <c r="C63" s="634"/>
      <c r="D63" s="634"/>
      <c r="E63" s="635"/>
      <c r="F63" s="636"/>
      <c r="G63" s="231"/>
      <c r="H63" s="248"/>
      <c r="I63" s="622" t="str">
        <f>IF(H63=0,"",G63*100/SUM(G$60:G$64))</f>
        <v/>
      </c>
      <c r="J63" s="622"/>
      <c r="K63" s="233" t="str">
        <f>IF('Relatório PCP - Tabela 3'!F$6=0,"",IF('Relatório PCP - Tabela 3'!F$6='PCP - Tabela 2'!E$11,L63,IF('Relatório PCP - Tabela 3'!F$6='PCP - Tabela 2'!I$11,L63,IF('Relatório PCP - Tabela 3'!F$6='PCP - Tabela 2'!M$11,L63,IF('Relatório PCP - Tabela 3'!F$6='PCP - Tabela 2'!Q$11,L63,"")))))</f>
        <v xml:space="preserve">   </v>
      </c>
      <c r="L63" s="234" t="str">
        <f>'PCP - Tabela 2'!F68&amp;IF('PCP - Tabela 2'!F68=0,"",": ")&amp;IF('Relatório PCP - Tabela 3'!F$6='PCP - Tabela 2'!E$11,IF('PCP - Tabela 2'!J68=100,'PCP - Tabela 2'!J68,IF('PCP - Tabela 2'!J68&lt;10,"   "&amp;'PCP - Tabela 2'!J68,"  "&amp;'PCP - Tabela 2'!J68)),IF('Relatório PCP - Tabela 3'!F$6='PCP - Tabela 2'!I$11,IF('PCP - Tabela 2'!K68=100,'PCP - Tabela 2'!K68,IF('PCP - Tabela 2'!K68&lt;10,"   "&amp;'PCP - Tabela 2'!K68,"  "&amp;'PCP - Tabela 2'!K68)),IF('Relatório PCP - Tabela 3'!F$6='PCP - Tabela 2'!M$11,IF('PCP - Tabela 2'!L68=100,'PCP - Tabela 2'!L68,IF('PCP - Tabela 2'!L68&lt;10,"   "&amp;'PCP - Tabela 2'!L68,"  "&amp;'PCP - Tabela 2'!L68)),IF('PCP - Tabela 2'!M68=100,'PCP - Tabela 2'!M68,IF('PCP - Tabela 2'!M68&lt;10,"   "&amp;'PCP - Tabela 2'!M68,"  "&amp;'PCP - Tabela 2'!M68)))))</f>
        <v xml:space="preserve">   </v>
      </c>
      <c r="M63" s="234"/>
      <c r="N63" s="234"/>
      <c r="O63" s="234"/>
      <c r="P63" s="234"/>
      <c r="T63"/>
      <c r="U63"/>
      <c r="V63"/>
    </row>
    <row r="64" spans="1:22" ht="12.95" customHeight="1" x14ac:dyDescent="0.2">
      <c r="A64" s="633"/>
      <c r="B64" s="634"/>
      <c r="C64" s="634"/>
      <c r="D64" s="634"/>
      <c r="E64" s="635"/>
      <c r="F64" s="636"/>
      <c r="G64" s="231"/>
      <c r="H64" s="248"/>
      <c r="I64" s="622" t="str">
        <f>IF(H64=0,"",G64*100/SUM(G$60:G$64))</f>
        <v/>
      </c>
      <c r="J64" s="622"/>
      <c r="K64" s="233" t="str">
        <f>IF('Relatório PCP - Tabela 3'!F$6=0,"",IF('Relatório PCP - Tabela 3'!F$6='PCP - Tabela 2'!E$11,L64,IF('Relatório PCP - Tabela 3'!F$6='PCP - Tabela 2'!I$11,L64,IF('Relatório PCP - Tabela 3'!F$6='PCP - Tabela 2'!M$11,L64,IF('Relatório PCP - Tabela 3'!F$6='PCP - Tabela 2'!Q$11,L64,"")))))</f>
        <v xml:space="preserve">   </v>
      </c>
      <c r="L64" s="234" t="str">
        <f>'PCP - Tabela 2'!F69&amp;IF('PCP - Tabela 2'!F69=0,"",": ")&amp;IF('Relatório PCP - Tabela 3'!F$6='PCP - Tabela 2'!E$11,IF('PCP - Tabela 2'!J69=100,'PCP - Tabela 2'!J69,IF('PCP - Tabela 2'!J69&lt;10,"   "&amp;'PCP - Tabela 2'!J69,"  "&amp;'PCP - Tabela 2'!J69)),IF('Relatório PCP - Tabela 3'!F$6='PCP - Tabela 2'!I$11,IF('PCP - Tabela 2'!K69=100,'PCP - Tabela 2'!K69,IF('PCP - Tabela 2'!K69&lt;10,"   "&amp;'PCP - Tabela 2'!K69,"  "&amp;'PCP - Tabela 2'!K69)),IF('Relatório PCP - Tabela 3'!F$6='PCP - Tabela 2'!M$11,IF('PCP - Tabela 2'!L69=100,'PCP - Tabela 2'!L69,IF('PCP - Tabela 2'!L69&lt;10,"   "&amp;'PCP - Tabela 2'!L69,"  "&amp;'PCP - Tabela 2'!L69)),IF('PCP - Tabela 2'!M69=100,'PCP - Tabela 2'!M69,IF('PCP - Tabela 2'!M69&lt;10,"   "&amp;'PCP - Tabela 2'!M69,"  "&amp;'PCP - Tabela 2'!M69)))))</f>
        <v xml:space="preserve">   </v>
      </c>
      <c r="M64" s="234"/>
      <c r="N64" s="234"/>
      <c r="O64" s="234"/>
      <c r="P64" s="234"/>
      <c r="T64"/>
      <c r="U64"/>
      <c r="V64"/>
    </row>
    <row r="65" spans="1:22" ht="12.95" customHeight="1" x14ac:dyDescent="0.2">
      <c r="A65" s="633"/>
      <c r="B65" s="634"/>
      <c r="C65" s="634"/>
      <c r="D65" s="634"/>
      <c r="E65" s="635"/>
      <c r="F65" s="636"/>
      <c r="G65" s="249">
        <f>E60+F60-SUM(G60:G64)</f>
        <v>2.0099999999999998E-6</v>
      </c>
      <c r="H65" s="250" t="s">
        <v>591</v>
      </c>
      <c r="I65" s="647">
        <f>IF(E60+F60=0,"",G65/(E60+F60)*100)</f>
        <v>100</v>
      </c>
      <c r="J65" s="647"/>
      <c r="K65" s="251"/>
      <c r="L65" s="234"/>
      <c r="M65" s="234"/>
      <c r="N65" s="234"/>
      <c r="O65" s="234"/>
      <c r="P65" s="234"/>
      <c r="T65"/>
      <c r="U65"/>
      <c r="V65"/>
    </row>
    <row r="66" spans="1:22" ht="12.95" customHeight="1" x14ac:dyDescent="0.2">
      <c r="A66" s="633">
        <v>6</v>
      </c>
      <c r="B66" s="634" t="s">
        <v>65</v>
      </c>
      <c r="C66" s="634"/>
      <c r="D66" s="634"/>
      <c r="E66" s="635">
        <f>'Relatório PCP - Tabela 6'!F19</f>
        <v>1.9999999999999999E-6</v>
      </c>
      <c r="F66" s="636">
        <v>1E-8</v>
      </c>
      <c r="G66" s="231"/>
      <c r="H66" s="248"/>
      <c r="I66" s="622" t="str">
        <f>IF(H66=0,"",G66*100/SUM(G$66:G$70))</f>
        <v/>
      </c>
      <c r="J66" s="622"/>
      <c r="K66" s="233" t="str">
        <f>IF('Relatório PCP - Tabela 3'!F$6=0,"",IF('Relatório PCP - Tabela 3'!F$6='PCP - Tabela 2'!E$11,L66,IF('Relatório PCP - Tabela 3'!F$6='PCP - Tabela 2'!I$11,L66,IF('Relatório PCP - Tabela 3'!F$6='PCP - Tabela 2'!M$11,L66,IF('Relatório PCP - Tabela 3'!F$6='PCP - Tabela 2'!Q$11,L66,"")))))</f>
        <v xml:space="preserve">   </v>
      </c>
      <c r="L66" s="234" t="str">
        <f>'PCP - Tabela 2'!F70&amp;IF('PCP - Tabela 2'!F70=0,"",": ")&amp;IF('Relatório PCP - Tabela 3'!F$6='PCP - Tabela 2'!E$11,IF('PCP - Tabela 2'!J70=100,'PCP - Tabela 2'!J70,IF('PCP - Tabela 2'!J70&lt;10,"   "&amp;'PCP - Tabela 2'!J70,"  "&amp;'PCP - Tabela 2'!J70)),IF('Relatório PCP - Tabela 3'!F$6='PCP - Tabela 2'!I$11,IF('PCP - Tabela 2'!K70=100,'PCP - Tabela 2'!K70,IF('PCP - Tabela 2'!K70&lt;10,"   "&amp;'PCP - Tabela 2'!K70,"  "&amp;'PCP - Tabela 2'!K70)),IF('Relatório PCP - Tabela 3'!F$6='PCP - Tabela 2'!M$11,IF('PCP - Tabela 2'!L70=100,'PCP - Tabela 2'!L70,IF('PCP - Tabela 2'!L70&lt;10,"   "&amp;'PCP - Tabela 2'!L70,"  "&amp;'PCP - Tabela 2'!L70)),IF('PCP - Tabela 2'!M70=100,'PCP - Tabela 2'!M70,IF('PCP - Tabela 2'!M70&lt;10,"   "&amp;'PCP - Tabela 2'!M70,"  "&amp;'PCP - Tabela 2'!M70)))))</f>
        <v xml:space="preserve">   </v>
      </c>
      <c r="M66" s="234"/>
      <c r="N66" s="234"/>
      <c r="O66" s="234"/>
      <c r="P66" s="234"/>
      <c r="T66"/>
      <c r="U66"/>
      <c r="V66"/>
    </row>
    <row r="67" spans="1:22" ht="12.95" customHeight="1" x14ac:dyDescent="0.2">
      <c r="A67" s="633"/>
      <c r="B67" s="634"/>
      <c r="C67" s="634"/>
      <c r="D67" s="634"/>
      <c r="E67" s="635"/>
      <c r="F67" s="636"/>
      <c r="G67" s="231"/>
      <c r="H67" s="248"/>
      <c r="I67" s="622" t="str">
        <f>IF(H67=0,"",G67*100/SUM(G$66:G$70))</f>
        <v/>
      </c>
      <c r="J67" s="622"/>
      <c r="K67" s="233" t="str">
        <f>IF('Relatório PCP - Tabela 3'!F$6=0,"",IF('Relatório PCP - Tabela 3'!F$6='PCP - Tabela 2'!E$11,L67,IF('Relatório PCP - Tabela 3'!F$6='PCP - Tabela 2'!I$11,L67,IF('Relatório PCP - Tabela 3'!F$6='PCP - Tabela 2'!M$11,L67,IF('Relatório PCP - Tabela 3'!F$6='PCP - Tabela 2'!Q$11,L67,"")))))</f>
        <v xml:space="preserve">   </v>
      </c>
      <c r="L67" s="234" t="str">
        <f>'PCP - Tabela 2'!F71&amp;IF('PCP - Tabela 2'!F71=0,"",": ")&amp;IF('Relatório PCP - Tabela 3'!F$6='PCP - Tabela 2'!E$11,IF('PCP - Tabela 2'!J71=100,'PCP - Tabela 2'!J71,IF('PCP - Tabela 2'!J71&lt;10,"   "&amp;'PCP - Tabela 2'!J71,"  "&amp;'PCP - Tabela 2'!J71)),IF('Relatório PCP - Tabela 3'!F$6='PCP - Tabela 2'!I$11,IF('PCP - Tabela 2'!K71=100,'PCP - Tabela 2'!K71,IF('PCP - Tabela 2'!K71&lt;10,"   "&amp;'PCP - Tabela 2'!K71,"  "&amp;'PCP - Tabela 2'!K71)),IF('Relatório PCP - Tabela 3'!F$6='PCP - Tabela 2'!M$11,IF('PCP - Tabela 2'!L71=100,'PCP - Tabela 2'!L71,IF('PCP - Tabela 2'!L71&lt;10,"   "&amp;'PCP - Tabela 2'!L71,"  "&amp;'PCP - Tabela 2'!L71)),IF('PCP - Tabela 2'!M71=100,'PCP - Tabela 2'!M71,IF('PCP - Tabela 2'!M71&lt;10,"   "&amp;'PCP - Tabela 2'!M71,"  "&amp;'PCP - Tabela 2'!M71)))))</f>
        <v xml:space="preserve">   </v>
      </c>
      <c r="M67" s="234"/>
      <c r="N67" s="234"/>
      <c r="O67" s="234"/>
      <c r="P67" s="234"/>
      <c r="T67"/>
      <c r="U67"/>
      <c r="V67"/>
    </row>
    <row r="68" spans="1:22" ht="12.95" customHeight="1" x14ac:dyDescent="0.2">
      <c r="A68" s="633"/>
      <c r="B68" s="634"/>
      <c r="C68" s="634"/>
      <c r="D68" s="634"/>
      <c r="E68" s="635"/>
      <c r="F68" s="636"/>
      <c r="G68" s="231"/>
      <c r="H68" s="248"/>
      <c r="I68" s="622" t="str">
        <f>IF(H68=0,"",G68*100/SUM(G$66:G$70))</f>
        <v/>
      </c>
      <c r="J68" s="622"/>
      <c r="K68" s="233" t="str">
        <f>IF('Relatório PCP - Tabela 3'!F$6=0,"",IF('Relatório PCP - Tabela 3'!F$6='PCP - Tabela 2'!E$11,L68,IF('Relatório PCP - Tabela 3'!F$6='PCP - Tabela 2'!I$11,L68,IF('Relatório PCP - Tabela 3'!F$6='PCP - Tabela 2'!M$11,L68,IF('Relatório PCP - Tabela 3'!F$6='PCP - Tabela 2'!Q$11,L68,"")))))</f>
        <v xml:space="preserve">   </v>
      </c>
      <c r="L68" s="234" t="str">
        <f>'PCP - Tabela 2'!F72&amp;IF('PCP - Tabela 2'!F72=0,"",": ")&amp;IF('Relatório PCP - Tabela 3'!F$6='PCP - Tabela 2'!E$11,IF('PCP - Tabela 2'!J72=100,'PCP - Tabela 2'!J72,IF('PCP - Tabela 2'!J72&lt;10,"   "&amp;'PCP - Tabela 2'!J72,"  "&amp;'PCP - Tabela 2'!J72)),IF('Relatório PCP - Tabela 3'!F$6='PCP - Tabela 2'!I$11,IF('PCP - Tabela 2'!K72=100,'PCP - Tabela 2'!K72,IF('PCP - Tabela 2'!K72&lt;10,"   "&amp;'PCP - Tabela 2'!K72,"  "&amp;'PCP - Tabela 2'!K72)),IF('Relatório PCP - Tabela 3'!F$6='PCP - Tabela 2'!M$11,IF('PCP - Tabela 2'!L72=100,'PCP - Tabela 2'!L72,IF('PCP - Tabela 2'!L72&lt;10,"   "&amp;'PCP - Tabela 2'!L72,"  "&amp;'PCP - Tabela 2'!L72)),IF('PCP - Tabela 2'!M72=100,'PCP - Tabela 2'!M72,IF('PCP - Tabela 2'!M72&lt;10,"   "&amp;'PCP - Tabela 2'!M72,"  "&amp;'PCP - Tabela 2'!M72)))))</f>
        <v xml:space="preserve">   </v>
      </c>
      <c r="M68" s="234"/>
      <c r="N68" s="234"/>
      <c r="O68" s="234"/>
      <c r="P68" s="234"/>
      <c r="T68"/>
      <c r="U68"/>
      <c r="V68"/>
    </row>
    <row r="69" spans="1:22" ht="12.95" customHeight="1" x14ac:dyDescent="0.2">
      <c r="A69" s="633"/>
      <c r="B69" s="634"/>
      <c r="C69" s="634"/>
      <c r="D69" s="634"/>
      <c r="E69" s="635"/>
      <c r="F69" s="636"/>
      <c r="G69" s="231"/>
      <c r="H69" s="248"/>
      <c r="I69" s="622" t="str">
        <f>IF(H69=0,"",G69*100/SUM(G$66:G$70))</f>
        <v/>
      </c>
      <c r="J69" s="622"/>
      <c r="K69" s="233" t="str">
        <f>IF('Relatório PCP - Tabela 3'!F$6=0,"",IF('Relatório PCP - Tabela 3'!F$6='PCP - Tabela 2'!E$11,L69,IF('Relatório PCP - Tabela 3'!F$6='PCP - Tabela 2'!I$11,L69,IF('Relatório PCP - Tabela 3'!F$6='PCP - Tabela 2'!M$11,L69,IF('Relatório PCP - Tabela 3'!F$6='PCP - Tabela 2'!Q$11,L69,"")))))</f>
        <v xml:space="preserve">   </v>
      </c>
      <c r="L69" s="234" t="str">
        <f>'PCP - Tabela 2'!F73&amp;IF('PCP - Tabela 2'!F73=0,"",": ")&amp;IF('Relatório PCP - Tabela 3'!F$6='PCP - Tabela 2'!E$11,IF('PCP - Tabela 2'!J73=100,'PCP - Tabela 2'!J73,IF('PCP - Tabela 2'!J73&lt;10,"   "&amp;'PCP - Tabela 2'!J73,"  "&amp;'PCP - Tabela 2'!J73)),IF('Relatório PCP - Tabela 3'!F$6='PCP - Tabela 2'!I$11,IF('PCP - Tabela 2'!K73=100,'PCP - Tabela 2'!K73,IF('PCP - Tabela 2'!K73&lt;10,"   "&amp;'PCP - Tabela 2'!K73,"  "&amp;'PCP - Tabela 2'!K73)),IF('Relatório PCP - Tabela 3'!F$6='PCP - Tabela 2'!M$11,IF('PCP - Tabela 2'!L73=100,'PCP - Tabela 2'!L73,IF('PCP - Tabela 2'!L73&lt;10,"   "&amp;'PCP - Tabela 2'!L73,"  "&amp;'PCP - Tabela 2'!L73)),IF('PCP - Tabela 2'!M73=100,'PCP - Tabela 2'!M73,IF('PCP - Tabela 2'!M73&lt;10,"   "&amp;'PCP - Tabela 2'!M73,"  "&amp;'PCP - Tabela 2'!M73)))))</f>
        <v xml:space="preserve">   </v>
      </c>
      <c r="M69" s="234"/>
      <c r="N69" s="234"/>
      <c r="O69" s="234"/>
      <c r="P69" s="234"/>
    </row>
    <row r="70" spans="1:22" ht="12.95" customHeight="1" x14ac:dyDescent="0.2">
      <c r="A70" s="633"/>
      <c r="B70" s="634"/>
      <c r="C70" s="634"/>
      <c r="D70" s="634"/>
      <c r="E70" s="635"/>
      <c r="F70" s="636"/>
      <c r="G70" s="231"/>
      <c r="H70" s="248"/>
      <c r="I70" s="622" t="str">
        <f>IF(H70=0,"",G70*100/SUM(G$66:G$70))</f>
        <v/>
      </c>
      <c r="J70" s="622"/>
      <c r="K70" s="233" t="str">
        <f>IF('Relatório PCP - Tabela 3'!F$6=0,"",IF('Relatório PCP - Tabela 3'!F$6='PCP - Tabela 2'!E$11,L70,IF('Relatório PCP - Tabela 3'!F$6='PCP - Tabela 2'!I$11,L70,IF('Relatório PCP - Tabela 3'!F$6='PCP - Tabela 2'!M$11,L70,IF('Relatório PCP - Tabela 3'!F$6='PCP - Tabela 2'!Q$11,L70,"")))))</f>
        <v xml:space="preserve">   </v>
      </c>
      <c r="L70" s="234" t="str">
        <f>'PCP - Tabela 2'!F74&amp;IF('PCP - Tabela 2'!F74=0,"",": ")&amp;IF('Relatório PCP - Tabela 3'!F$6='PCP - Tabela 2'!E$11,IF('PCP - Tabela 2'!J74=100,'PCP - Tabela 2'!J74,IF('PCP - Tabela 2'!J74&lt;10,"   "&amp;'PCP - Tabela 2'!J74,"  "&amp;'PCP - Tabela 2'!J74)),IF('Relatório PCP - Tabela 3'!F$6='PCP - Tabela 2'!I$11,IF('PCP - Tabela 2'!K74=100,'PCP - Tabela 2'!K74,IF('PCP - Tabela 2'!K74&lt;10,"   "&amp;'PCP - Tabela 2'!K74,"  "&amp;'PCP - Tabela 2'!K74)),IF('Relatório PCP - Tabela 3'!F$6='PCP - Tabela 2'!M$11,IF('PCP - Tabela 2'!L74=100,'PCP - Tabela 2'!L74,IF('PCP - Tabela 2'!L74&lt;10,"   "&amp;'PCP - Tabela 2'!L74,"  "&amp;'PCP - Tabela 2'!L74)),IF('PCP - Tabela 2'!M74=100,'PCP - Tabela 2'!M74,IF('PCP - Tabela 2'!M74&lt;10,"   "&amp;'PCP - Tabela 2'!M74,"  "&amp;'PCP - Tabela 2'!M74)))))</f>
        <v xml:space="preserve">   </v>
      </c>
      <c r="M70" s="234"/>
      <c r="N70" s="234"/>
      <c r="O70" s="234"/>
      <c r="P70" s="234"/>
    </row>
    <row r="71" spans="1:22" ht="12.95" customHeight="1" x14ac:dyDescent="0.2">
      <c r="A71" s="633"/>
      <c r="B71" s="634"/>
      <c r="C71" s="634"/>
      <c r="D71" s="634"/>
      <c r="E71" s="635"/>
      <c r="F71" s="636"/>
      <c r="G71" s="236">
        <f>E66+F66-SUM(G66:G70)</f>
        <v>2.0099999999999998E-6</v>
      </c>
      <c r="H71" s="237" t="s">
        <v>591</v>
      </c>
      <c r="I71" s="648">
        <f>IF(E66+F66=0,"",G71/(E66+F66)*100)</f>
        <v>100</v>
      </c>
      <c r="J71" s="648"/>
      <c r="K71" s="238"/>
      <c r="M71" s="234"/>
      <c r="N71" s="234"/>
      <c r="O71" s="234"/>
      <c r="P71" s="234"/>
    </row>
    <row r="72" spans="1:22" ht="12.95" customHeight="1" x14ac:dyDescent="0.2">
      <c r="A72" s="633">
        <v>7</v>
      </c>
      <c r="B72" s="634" t="s">
        <v>67</v>
      </c>
      <c r="C72" s="634"/>
      <c r="D72" s="634"/>
      <c r="E72" s="635">
        <f>'Relatório PCP - Tabela 6'!F20</f>
        <v>1.9999999999999999E-6</v>
      </c>
      <c r="F72" s="636">
        <v>1E-8</v>
      </c>
      <c r="G72" s="231"/>
      <c r="H72" s="248"/>
      <c r="I72" s="649" t="str">
        <f>IF(H72=0,"",G72*100/SUM(G$72:G$76))</f>
        <v/>
      </c>
      <c r="J72" s="649"/>
      <c r="K72" s="233" t="str">
        <f>IF('Relatório PCP - Tabela 3'!F$6=0,"",IF('Relatório PCP - Tabela 3'!F$6='PCP - Tabela 2'!E$11,L72,IF('Relatório PCP - Tabela 3'!F$6='PCP - Tabela 2'!I$11,L72,IF('Relatório PCP - Tabela 3'!F$6='PCP - Tabela 2'!M$11,L72,IF('Relatório PCP - Tabela 3'!F$6='PCP - Tabela 2'!Q$11,L72,"")))))</f>
        <v xml:space="preserve">   </v>
      </c>
      <c r="L72" s="234" t="str">
        <f>'PCP - Tabela 2'!F75&amp;IF('PCP - Tabela 2'!F75=0,"",": ")&amp;IF('Relatório PCP - Tabela 3'!F$6='PCP - Tabela 2'!E$11,IF('PCP - Tabela 2'!J75=100,'PCP - Tabela 2'!J75,IF('PCP - Tabela 2'!J75&lt;10,"   "&amp;'PCP - Tabela 2'!J75,"  "&amp;'PCP - Tabela 2'!J75)),IF('Relatório PCP - Tabela 3'!F$6='PCP - Tabela 2'!I$11,IF('PCP - Tabela 2'!K75=100,'PCP - Tabela 2'!K75,IF('PCP - Tabela 2'!K75&lt;10,"   "&amp;'PCP - Tabela 2'!K75,"  "&amp;'PCP - Tabela 2'!K75)),IF('Relatório PCP - Tabela 3'!F$6='PCP - Tabela 2'!M$11,IF('PCP - Tabela 2'!L75=100,'PCP - Tabela 2'!L75,IF('PCP - Tabela 2'!L75&lt;10,"   "&amp;'PCP - Tabela 2'!L75,"  "&amp;'PCP - Tabela 2'!L75)),IF('PCP - Tabela 2'!M75=100,'PCP - Tabela 2'!M75,IF('PCP - Tabela 2'!M75&lt;10,"   "&amp;'PCP - Tabela 2'!M75,"  "&amp;'PCP - Tabela 2'!M75)))))</f>
        <v xml:space="preserve">   </v>
      </c>
      <c r="P72" s="205"/>
    </row>
    <row r="73" spans="1:22" ht="12.95" customHeight="1" x14ac:dyDescent="0.2">
      <c r="A73" s="633"/>
      <c r="B73" s="634"/>
      <c r="C73" s="634"/>
      <c r="D73" s="634"/>
      <c r="E73" s="635"/>
      <c r="F73" s="636"/>
      <c r="G73" s="231"/>
      <c r="H73" s="248"/>
      <c r="I73" s="622" t="str">
        <f>IF(H73=0,"",G73*100/SUM(G$72:G$76))</f>
        <v/>
      </c>
      <c r="J73" s="622"/>
      <c r="K73" s="233" t="str">
        <f>IF('Relatório PCP - Tabela 3'!F$6=0,"",IF('Relatório PCP - Tabela 3'!F$6='PCP - Tabela 2'!E$11,L73,IF('Relatório PCP - Tabela 3'!F$6='PCP - Tabela 2'!I$11,L73,IF('Relatório PCP - Tabela 3'!F$6='PCP - Tabela 2'!M$11,L73,IF('Relatório PCP - Tabela 3'!F$6='PCP - Tabela 2'!Q$11,L73,"")))))</f>
        <v xml:space="preserve">   </v>
      </c>
      <c r="L73" s="234" t="str">
        <f>'PCP - Tabela 2'!F76&amp;IF('PCP - Tabela 2'!F76=0,"",": ")&amp;IF('Relatório PCP - Tabela 3'!F$6='PCP - Tabela 2'!E$11,IF('PCP - Tabela 2'!J76=100,'PCP - Tabela 2'!J76,IF('PCP - Tabela 2'!J76&lt;10,"   "&amp;'PCP - Tabela 2'!J76,"  "&amp;'PCP - Tabela 2'!J76)),IF('Relatório PCP - Tabela 3'!F$6='PCP - Tabela 2'!I$11,IF('PCP - Tabela 2'!K76=100,'PCP - Tabela 2'!K76,IF('PCP - Tabela 2'!K76&lt;10,"   "&amp;'PCP - Tabela 2'!K76,"  "&amp;'PCP - Tabela 2'!K76)),IF('Relatório PCP - Tabela 3'!F$6='PCP - Tabela 2'!M$11,IF('PCP - Tabela 2'!L76=100,'PCP - Tabela 2'!L76,IF('PCP - Tabela 2'!L76&lt;10,"   "&amp;'PCP - Tabela 2'!L76,"  "&amp;'PCP - Tabela 2'!L76)),IF('PCP - Tabela 2'!M76=100,'PCP - Tabela 2'!M76,IF('PCP - Tabela 2'!M76&lt;10,"   "&amp;'PCP - Tabela 2'!M76,"  "&amp;'PCP - Tabela 2'!M76)))))</f>
        <v xml:space="preserve">   </v>
      </c>
      <c r="P73" s="205"/>
    </row>
    <row r="74" spans="1:22" ht="12.95" customHeight="1" x14ac:dyDescent="0.2">
      <c r="A74" s="633"/>
      <c r="B74" s="634"/>
      <c r="C74" s="634"/>
      <c r="D74" s="634"/>
      <c r="E74" s="635"/>
      <c r="F74" s="636"/>
      <c r="G74" s="231"/>
      <c r="H74" s="248"/>
      <c r="I74" s="622" t="str">
        <f>IF(H74=0,"",G74*100/SUM(G$72:G$76))</f>
        <v/>
      </c>
      <c r="J74" s="622"/>
      <c r="K74" s="233" t="str">
        <f>IF('Relatório PCP - Tabela 3'!F$6=0,"",IF('Relatório PCP - Tabela 3'!F$6='PCP - Tabela 2'!E$11,L74,IF('Relatório PCP - Tabela 3'!F$6='PCP - Tabela 2'!I$11,L74,IF('Relatório PCP - Tabela 3'!F$6='PCP - Tabela 2'!M$11,L74,IF('Relatório PCP - Tabela 3'!F$6='PCP - Tabela 2'!Q$11,L74,"")))))</f>
        <v xml:space="preserve">   </v>
      </c>
      <c r="L74" s="234" t="str">
        <f>'PCP - Tabela 2'!F77&amp;IF('PCP - Tabela 2'!F77=0,"",": ")&amp;IF('Relatório PCP - Tabela 3'!F$6='PCP - Tabela 2'!E$11,IF('PCP - Tabela 2'!J77=100,'PCP - Tabela 2'!J77,IF('PCP - Tabela 2'!J77&lt;10,"   "&amp;'PCP - Tabela 2'!J77,"  "&amp;'PCP - Tabela 2'!J77)),IF('Relatório PCP - Tabela 3'!F$6='PCP - Tabela 2'!I$11,IF('PCP - Tabela 2'!K77=100,'PCP - Tabela 2'!K77,IF('PCP - Tabela 2'!K77&lt;10,"   "&amp;'PCP - Tabela 2'!K77,"  "&amp;'PCP - Tabela 2'!K77)),IF('Relatório PCP - Tabela 3'!F$6='PCP - Tabela 2'!M$11,IF('PCP - Tabela 2'!L77=100,'PCP - Tabela 2'!L77,IF('PCP - Tabela 2'!L77&lt;10,"   "&amp;'PCP - Tabela 2'!L77,"  "&amp;'PCP - Tabela 2'!L77)),IF('PCP - Tabela 2'!M77=100,'PCP - Tabela 2'!M77,IF('PCP - Tabela 2'!M77&lt;10,"   "&amp;'PCP - Tabela 2'!M77,"  "&amp;'PCP - Tabela 2'!M77)))))</f>
        <v xml:space="preserve">   </v>
      </c>
      <c r="P74" s="205"/>
    </row>
    <row r="75" spans="1:22" ht="12.95" customHeight="1" x14ac:dyDescent="0.2">
      <c r="A75" s="633"/>
      <c r="B75" s="634"/>
      <c r="C75" s="634"/>
      <c r="D75" s="634"/>
      <c r="E75" s="635"/>
      <c r="F75" s="636"/>
      <c r="G75" s="231"/>
      <c r="H75" s="248"/>
      <c r="I75" s="622" t="str">
        <f>IF(H75=0,"",G75*100/SUM(G$72:G$76))</f>
        <v/>
      </c>
      <c r="J75" s="622"/>
      <c r="K75" s="233" t="str">
        <f>IF('Relatório PCP - Tabela 3'!F$6=0,"",IF('Relatório PCP - Tabela 3'!F$6='PCP - Tabela 2'!E$11,L75,IF('Relatório PCP - Tabela 3'!F$6='PCP - Tabela 2'!I$11,L75,IF('Relatório PCP - Tabela 3'!F$6='PCP - Tabela 2'!M$11,L75,IF('Relatório PCP - Tabela 3'!F$6='PCP - Tabela 2'!Q$11,L75,"")))))</f>
        <v xml:space="preserve">   </v>
      </c>
      <c r="L75" s="234" t="str">
        <f>'PCP - Tabela 2'!F78&amp;IF('PCP - Tabela 2'!F78=0,"",": ")&amp;IF('Relatório PCP - Tabela 3'!F$6='PCP - Tabela 2'!E$11,IF('PCP - Tabela 2'!J78=100,'PCP - Tabela 2'!J78,IF('PCP - Tabela 2'!J78&lt;10,"   "&amp;'PCP - Tabela 2'!J78,"  "&amp;'PCP - Tabela 2'!J78)),IF('Relatório PCP - Tabela 3'!F$6='PCP - Tabela 2'!I$11,IF('PCP - Tabela 2'!K78=100,'PCP - Tabela 2'!K78,IF('PCP - Tabela 2'!K78&lt;10,"   "&amp;'PCP - Tabela 2'!K78,"  "&amp;'PCP - Tabela 2'!K78)),IF('Relatório PCP - Tabela 3'!F$6='PCP - Tabela 2'!M$11,IF('PCP - Tabela 2'!L78=100,'PCP - Tabela 2'!L78,IF('PCP - Tabela 2'!L78&lt;10,"   "&amp;'PCP - Tabela 2'!L78,"  "&amp;'PCP - Tabela 2'!L78)),IF('PCP - Tabela 2'!M78=100,'PCP - Tabela 2'!M78,IF('PCP - Tabela 2'!M78&lt;10,"   "&amp;'PCP - Tabela 2'!M78,"  "&amp;'PCP - Tabela 2'!M78)))))</f>
        <v xml:space="preserve">   </v>
      </c>
      <c r="P75" s="205"/>
    </row>
    <row r="76" spans="1:22" ht="12.95" customHeight="1" x14ac:dyDescent="0.2">
      <c r="A76" s="633"/>
      <c r="B76" s="634"/>
      <c r="C76" s="634"/>
      <c r="D76" s="634"/>
      <c r="E76" s="635"/>
      <c r="F76" s="636"/>
      <c r="G76" s="231"/>
      <c r="H76" s="248"/>
      <c r="I76" s="622" t="str">
        <f>IF(H76=0,"",G76*100/SUM(G$72:G$76))</f>
        <v/>
      </c>
      <c r="J76" s="622"/>
      <c r="K76" s="233" t="str">
        <f>IF('Relatório PCP - Tabela 3'!F$6=0,"",IF('Relatório PCP - Tabela 3'!F$6='PCP - Tabela 2'!E$11,L76,IF('Relatório PCP - Tabela 3'!F$6='PCP - Tabela 2'!I$11,L76,IF('Relatório PCP - Tabela 3'!F$6='PCP - Tabela 2'!M$11,L76,IF('Relatório PCP - Tabela 3'!F$6='PCP - Tabela 2'!Q$11,L76,"")))))</f>
        <v xml:space="preserve">   </v>
      </c>
      <c r="L76" s="234" t="str">
        <f>'PCP - Tabela 2'!F79&amp;IF('PCP - Tabela 2'!F79=0,"",": ")&amp;IF('Relatório PCP - Tabela 3'!F$6='PCP - Tabela 2'!E$11,IF('PCP - Tabela 2'!J79=100,'PCP - Tabela 2'!J79,IF('PCP - Tabela 2'!J79&lt;10,"   "&amp;'PCP - Tabela 2'!J79,"  "&amp;'PCP - Tabela 2'!J79)),IF('Relatório PCP - Tabela 3'!F$6='PCP - Tabela 2'!I$11,IF('PCP - Tabela 2'!K79=100,'PCP - Tabela 2'!K79,IF('PCP - Tabela 2'!K79&lt;10,"   "&amp;'PCP - Tabela 2'!K79,"  "&amp;'PCP - Tabela 2'!K79)),IF('Relatório PCP - Tabela 3'!F$6='PCP - Tabela 2'!M$11,IF('PCP - Tabela 2'!L79=100,'PCP - Tabela 2'!L79,IF('PCP - Tabela 2'!L79&lt;10,"   "&amp;'PCP - Tabela 2'!L79,"  "&amp;'PCP - Tabela 2'!L79)),IF('PCP - Tabela 2'!M79=100,'PCP - Tabela 2'!M79,IF('PCP - Tabela 2'!M79&lt;10,"   "&amp;'PCP - Tabela 2'!M79,"  "&amp;'PCP - Tabela 2'!M79)))))</f>
        <v xml:space="preserve">   </v>
      </c>
    </row>
    <row r="77" spans="1:22" ht="12.95" customHeight="1" x14ac:dyDescent="0.2">
      <c r="A77" s="633"/>
      <c r="B77" s="634"/>
      <c r="C77" s="634"/>
      <c r="D77" s="634"/>
      <c r="E77" s="635"/>
      <c r="F77" s="636"/>
      <c r="G77" s="236">
        <f>E72+F72-SUM(G72:G76)</f>
        <v>2.0099999999999998E-6</v>
      </c>
      <c r="H77" s="237" t="s">
        <v>591</v>
      </c>
      <c r="I77" s="648">
        <f>IF(E72+F72=0,"",G77/(E72+F72)*100)</f>
        <v>100</v>
      </c>
      <c r="J77" s="648"/>
      <c r="K77" s="238"/>
      <c r="L77" s="234"/>
    </row>
    <row r="78" spans="1:22" ht="12.95" customHeight="1" x14ac:dyDescent="0.2">
      <c r="A78" s="633">
        <v>8</v>
      </c>
      <c r="B78" s="634" t="s">
        <v>210</v>
      </c>
      <c r="C78" s="634"/>
      <c r="D78" s="634"/>
      <c r="E78" s="635">
        <f>'Relatório PCP - Tabela 6'!F21</f>
        <v>1.9999999999999999E-6</v>
      </c>
      <c r="F78" s="636">
        <v>1E-8</v>
      </c>
      <c r="G78" s="231"/>
      <c r="H78" s="248"/>
      <c r="I78" s="649" t="str">
        <f>IF(H78=0,"",G78*100/SUM(G$78:G$82))</f>
        <v/>
      </c>
      <c r="J78" s="649"/>
      <c r="K78" s="233" t="str">
        <f>IF('Relatório PCP - Tabela 3'!F$6=0,"",IF('Relatório PCP - Tabela 3'!F$6='PCP - Tabela 2'!E$11,L78,IF('Relatório PCP - Tabela 3'!F$6='PCP - Tabela 2'!I$11,L78,IF('Relatório PCP - Tabela 3'!F$6='PCP - Tabela 2'!M$11,L78,IF('Relatório PCP - Tabela 3'!F$6='PCP - Tabela 2'!Q$11,L78,"")))))</f>
        <v xml:space="preserve">   </v>
      </c>
      <c r="L78" s="234" t="str">
        <f>'PCP - Tabela 2'!F80&amp;IF('PCP - Tabela 2'!F80=0,"",": ")&amp;IF('Relatório PCP - Tabela 3'!F$6='PCP - Tabela 2'!E$11,IF('PCP - Tabela 2'!J80=100,'PCP - Tabela 2'!J80,IF('PCP - Tabela 2'!J80&lt;10,"   "&amp;'PCP - Tabela 2'!J80,"  "&amp;'PCP - Tabela 2'!J80)),IF('Relatório PCP - Tabela 3'!F$6='PCP - Tabela 2'!I$11,IF('PCP - Tabela 2'!K80=100,'PCP - Tabela 2'!K80,IF('PCP - Tabela 2'!K80&lt;10,"   "&amp;'PCP - Tabela 2'!K80,"  "&amp;'PCP - Tabela 2'!K80)),IF('Relatório PCP - Tabela 3'!F$6='PCP - Tabela 2'!M$11,IF('PCP - Tabela 2'!L80=100,'PCP - Tabela 2'!L80,IF('PCP - Tabela 2'!L80&lt;10,"   "&amp;'PCP - Tabela 2'!L80,"  "&amp;'PCP - Tabela 2'!L80)),IF('PCP - Tabela 2'!M80=100,'PCP - Tabela 2'!M80,IF('PCP - Tabela 2'!M80&lt;10,"   "&amp;'PCP - Tabela 2'!M80,"  "&amp;'PCP - Tabela 2'!M80)))))</f>
        <v xml:space="preserve">   </v>
      </c>
    </row>
    <row r="79" spans="1:22" ht="12.95" customHeight="1" x14ac:dyDescent="0.2">
      <c r="A79" s="633"/>
      <c r="B79" s="634"/>
      <c r="C79" s="634"/>
      <c r="D79" s="634"/>
      <c r="E79" s="635"/>
      <c r="F79" s="636"/>
      <c r="G79" s="231"/>
      <c r="H79" s="248"/>
      <c r="I79" s="622" t="str">
        <f>IF(H79=0,"",G79*100/SUM(G$78:G$82))</f>
        <v/>
      </c>
      <c r="J79" s="622"/>
      <c r="K79" s="233" t="str">
        <f>IF('Relatório PCP - Tabela 3'!F$6=0,"",IF('Relatório PCP - Tabela 3'!F$6='PCP - Tabela 2'!E$11,L79,IF('Relatório PCP - Tabela 3'!F$6='PCP - Tabela 2'!I$11,L79,IF('Relatório PCP - Tabela 3'!F$6='PCP - Tabela 2'!M$11,L79,IF('Relatório PCP - Tabela 3'!F$6='PCP - Tabela 2'!Q$11,L79,"")))))</f>
        <v xml:space="preserve">   </v>
      </c>
      <c r="L79" s="234" t="str">
        <f>'PCP - Tabela 2'!F81&amp;IF('PCP - Tabela 2'!F81=0,"",": ")&amp;IF('Relatório PCP - Tabela 3'!F$6='PCP - Tabela 2'!E$11,IF('PCP - Tabela 2'!J81=100,'PCP - Tabela 2'!J81,IF('PCP - Tabela 2'!J81&lt;10,"   "&amp;'PCP - Tabela 2'!J81,"  "&amp;'PCP - Tabela 2'!J81)),IF('Relatório PCP - Tabela 3'!F$6='PCP - Tabela 2'!I$11,IF('PCP - Tabela 2'!K81=100,'PCP - Tabela 2'!K81,IF('PCP - Tabela 2'!K81&lt;10,"   "&amp;'PCP - Tabela 2'!K81,"  "&amp;'PCP - Tabela 2'!K81)),IF('Relatório PCP - Tabela 3'!F$6='PCP - Tabela 2'!M$11,IF('PCP - Tabela 2'!L81=100,'PCP - Tabela 2'!L81,IF('PCP - Tabela 2'!L81&lt;10,"   "&amp;'PCP - Tabela 2'!L81,"  "&amp;'PCP - Tabela 2'!L81)),IF('PCP - Tabela 2'!M81=100,'PCP - Tabela 2'!M81,IF('PCP - Tabela 2'!M81&lt;10,"   "&amp;'PCP - Tabela 2'!M81,"  "&amp;'PCP - Tabela 2'!M81)))))</f>
        <v xml:space="preserve">   </v>
      </c>
    </row>
    <row r="80" spans="1:22" ht="12.95" customHeight="1" x14ac:dyDescent="0.2">
      <c r="A80" s="633"/>
      <c r="B80" s="634"/>
      <c r="C80" s="634"/>
      <c r="D80" s="634"/>
      <c r="E80" s="635"/>
      <c r="F80" s="636"/>
      <c r="G80" s="231"/>
      <c r="H80" s="248"/>
      <c r="I80" s="622" t="str">
        <f>IF(H80=0,"",G80*100/SUM(G$78:G$82))</f>
        <v/>
      </c>
      <c r="J80" s="622"/>
      <c r="K80" s="233" t="str">
        <f>IF('Relatório PCP - Tabela 3'!F$6=0,"",IF('Relatório PCP - Tabela 3'!F$6='PCP - Tabela 2'!E$11,L80,IF('Relatório PCP - Tabela 3'!F$6='PCP - Tabela 2'!I$11,L80,IF('Relatório PCP - Tabela 3'!F$6='PCP - Tabela 2'!M$11,L80,IF('Relatório PCP - Tabela 3'!F$6='PCP - Tabela 2'!Q$11,L80,"")))))</f>
        <v xml:space="preserve">   </v>
      </c>
      <c r="L80" s="234" t="str">
        <f>'PCP - Tabela 2'!F82&amp;IF('PCP - Tabela 2'!F82=0,"",": ")&amp;IF('Relatório PCP - Tabela 3'!F$6='PCP - Tabela 2'!E$11,IF('PCP - Tabela 2'!J82=100,'PCP - Tabela 2'!J82,IF('PCP - Tabela 2'!J82&lt;10,"   "&amp;'PCP - Tabela 2'!J82,"  "&amp;'PCP - Tabela 2'!J82)),IF('Relatório PCP - Tabela 3'!F$6='PCP - Tabela 2'!I$11,IF('PCP - Tabela 2'!K82=100,'PCP - Tabela 2'!K82,IF('PCP - Tabela 2'!K82&lt;10,"   "&amp;'PCP - Tabela 2'!K82,"  "&amp;'PCP - Tabela 2'!K82)),IF('Relatório PCP - Tabela 3'!F$6='PCP - Tabela 2'!M$11,IF('PCP - Tabela 2'!L82=100,'PCP - Tabela 2'!L82,IF('PCP - Tabela 2'!L82&lt;10,"   "&amp;'PCP - Tabela 2'!L82,"  "&amp;'PCP - Tabela 2'!L82)),IF('PCP - Tabela 2'!M82=100,'PCP - Tabela 2'!M82,IF('PCP - Tabela 2'!M82&lt;10,"   "&amp;'PCP - Tabela 2'!M82,"  "&amp;'PCP - Tabela 2'!M82)))))</f>
        <v xml:space="preserve">   </v>
      </c>
    </row>
    <row r="81" spans="1:16" ht="12.95" customHeight="1" x14ac:dyDescent="0.2">
      <c r="A81" s="633"/>
      <c r="B81" s="634"/>
      <c r="C81" s="634"/>
      <c r="D81" s="634"/>
      <c r="E81" s="635"/>
      <c r="F81" s="636"/>
      <c r="G81" s="231"/>
      <c r="H81" s="248"/>
      <c r="I81" s="622" t="str">
        <f>IF(H81=0,"",G81*100/SUM(G$78:G$82))</f>
        <v/>
      </c>
      <c r="J81" s="622"/>
      <c r="K81" s="233" t="str">
        <f>IF('Relatório PCP - Tabela 3'!F$6=0,"",IF('Relatório PCP - Tabela 3'!F$6='PCP - Tabela 2'!E$11,L81,IF('Relatório PCP - Tabela 3'!F$6='PCP - Tabela 2'!I$11,L81,IF('Relatório PCP - Tabela 3'!F$6='PCP - Tabela 2'!M$11,L81,IF('Relatório PCP - Tabela 3'!F$6='PCP - Tabela 2'!Q$11,L81,"")))))</f>
        <v xml:space="preserve">   </v>
      </c>
      <c r="L81" s="234" t="str">
        <f>'PCP - Tabela 2'!F83&amp;IF('PCP - Tabela 2'!F83=0,"",": ")&amp;IF('Relatório PCP - Tabela 3'!F$6='PCP - Tabela 2'!E$11,IF('PCP - Tabela 2'!J83=100,'PCP - Tabela 2'!J83,IF('PCP - Tabela 2'!J83&lt;10,"   "&amp;'PCP - Tabela 2'!J83,"  "&amp;'PCP - Tabela 2'!J83)),IF('Relatório PCP - Tabela 3'!F$6='PCP - Tabela 2'!I$11,IF('PCP - Tabela 2'!K83=100,'PCP - Tabela 2'!K83,IF('PCP - Tabela 2'!K83&lt;10,"   "&amp;'PCP - Tabela 2'!K83,"  "&amp;'PCP - Tabela 2'!K83)),IF('Relatório PCP - Tabela 3'!F$6='PCP - Tabela 2'!M$11,IF('PCP - Tabela 2'!L83=100,'PCP - Tabela 2'!L83,IF('PCP - Tabela 2'!L83&lt;10,"   "&amp;'PCP - Tabela 2'!L83,"  "&amp;'PCP - Tabela 2'!L83)),IF('PCP - Tabela 2'!M83=100,'PCP - Tabela 2'!M83,IF('PCP - Tabela 2'!M83&lt;10,"   "&amp;'PCP - Tabela 2'!M83,"  "&amp;'PCP - Tabela 2'!M83)))))</f>
        <v xml:space="preserve">   </v>
      </c>
    </row>
    <row r="82" spans="1:16" ht="12.95" customHeight="1" x14ac:dyDescent="0.2">
      <c r="A82" s="633"/>
      <c r="B82" s="634"/>
      <c r="C82" s="634"/>
      <c r="D82" s="634"/>
      <c r="E82" s="635"/>
      <c r="F82" s="636"/>
      <c r="G82" s="231"/>
      <c r="H82" s="248"/>
      <c r="I82" s="622" t="str">
        <f>IF(H82=0,"",G82*100/SUM(G$78:G$82))</f>
        <v/>
      </c>
      <c r="J82" s="622"/>
      <c r="K82" s="233" t="str">
        <f>IF('Relatório PCP - Tabela 3'!F$6=0,"",IF('Relatório PCP - Tabela 3'!F$6='PCP - Tabela 2'!E$11,L82,IF('Relatório PCP - Tabela 3'!F$6='PCP - Tabela 2'!I$11,L82,IF('Relatório PCP - Tabela 3'!F$6='PCP - Tabela 2'!M$11,L82,IF('Relatório PCP - Tabela 3'!F$6='PCP - Tabela 2'!Q$11,L82,"")))))</f>
        <v xml:space="preserve">   </v>
      </c>
      <c r="L82" s="234" t="str">
        <f>'PCP - Tabela 2'!F84&amp;IF('PCP - Tabela 2'!F84=0,"",": ")&amp;IF('Relatório PCP - Tabela 3'!F$6='PCP - Tabela 2'!E$11,IF('PCP - Tabela 2'!J84=100,'PCP - Tabela 2'!J84,IF('PCP - Tabela 2'!J84&lt;10,"   "&amp;'PCP - Tabela 2'!J84,"  "&amp;'PCP - Tabela 2'!J84)),IF('Relatório PCP - Tabela 3'!F$6='PCP - Tabela 2'!I$11,IF('PCP - Tabela 2'!K84=100,'PCP - Tabela 2'!K84,IF('PCP - Tabela 2'!K84&lt;10,"   "&amp;'PCP - Tabela 2'!K84,"  "&amp;'PCP - Tabela 2'!K84)),IF('Relatório PCP - Tabela 3'!F$6='PCP - Tabela 2'!M$11,IF('PCP - Tabela 2'!L84=100,'PCP - Tabela 2'!L84,IF('PCP - Tabela 2'!L84&lt;10,"   "&amp;'PCP - Tabela 2'!L84,"  "&amp;'PCP - Tabela 2'!L84)),IF('PCP - Tabela 2'!M84=100,'PCP - Tabela 2'!M84,IF('PCP - Tabela 2'!M84&lt;10,"   "&amp;'PCP - Tabela 2'!M84,"  "&amp;'PCP - Tabela 2'!M84)))))</f>
        <v xml:space="preserve">   </v>
      </c>
    </row>
    <row r="83" spans="1:16" ht="12.95" customHeight="1" x14ac:dyDescent="0.2">
      <c r="A83" s="633"/>
      <c r="B83" s="634"/>
      <c r="C83" s="634"/>
      <c r="D83" s="634"/>
      <c r="E83" s="635"/>
      <c r="F83" s="636"/>
      <c r="G83" s="236">
        <f>E78+F78-SUM(G78:G82)</f>
        <v>2.0099999999999998E-6</v>
      </c>
      <c r="H83" s="237" t="s">
        <v>591</v>
      </c>
      <c r="I83" s="648">
        <f>IF(E78+F78=0,"",G83/(E78+F78)*100)</f>
        <v>100</v>
      </c>
      <c r="J83" s="648"/>
      <c r="K83" s="252"/>
      <c r="L83" s="234"/>
    </row>
    <row r="84" spans="1:16" ht="12.95" customHeight="1" x14ac:dyDescent="0.2">
      <c r="A84" s="641">
        <v>9</v>
      </c>
      <c r="B84" s="642" t="s">
        <v>71</v>
      </c>
      <c r="C84" s="642"/>
      <c r="D84" s="642"/>
      <c r="E84" s="643">
        <f>'Relatório PCP - Tabela 6'!F22</f>
        <v>1.9999999999999999E-6</v>
      </c>
      <c r="F84" s="639">
        <v>1E-8</v>
      </c>
      <c r="G84" s="231"/>
      <c r="H84" s="248"/>
      <c r="I84" s="650" t="str">
        <f>IF(H84=0,"",G84*100/SUM(G$84:G$88))</f>
        <v/>
      </c>
      <c r="J84" s="650"/>
      <c r="K84" s="253" t="str">
        <f>IF('Relatório PCP - Tabela 3'!F$6=0,"",IF('Relatório PCP - Tabela 3'!F$6='PCP - Tabela 2'!E$11,L84,IF('Relatório PCP - Tabela 3'!F$6='PCP - Tabela 2'!I$11,L84,IF('Relatório PCP - Tabela 3'!F$6='PCP - Tabela 2'!M$11,L84,IF('Relatório PCP - Tabela 3'!F$6='PCP - Tabela 2'!Q$11,L84,"")))))</f>
        <v xml:space="preserve">   </v>
      </c>
      <c r="L84" s="234" t="str">
        <f>'PCP - Tabela 2'!F85&amp;IF('PCP - Tabela 2'!F85=0,"",": ")&amp;IF('Relatório PCP - Tabela 3'!F$6='PCP - Tabela 2'!E$11,IF('PCP - Tabela 2'!J85=100,'PCP - Tabela 2'!J85,IF('PCP - Tabela 2'!J85&lt;10,"   "&amp;'PCP - Tabela 2'!J85,"  "&amp;'PCP - Tabela 2'!J85)),IF('Relatório PCP - Tabela 3'!F$6='PCP - Tabela 2'!I$11,IF('PCP - Tabela 2'!K85=100,'PCP - Tabela 2'!K85,IF('PCP - Tabela 2'!K85&lt;10,"   "&amp;'PCP - Tabela 2'!K85,"  "&amp;'PCP - Tabela 2'!K85)),IF('Relatório PCP - Tabela 3'!F$6='PCP - Tabela 2'!M$11,IF('PCP - Tabela 2'!L85=100,'PCP - Tabela 2'!L85,IF('PCP - Tabela 2'!L85&lt;10,"   "&amp;'PCP - Tabela 2'!L85,"  "&amp;'PCP - Tabela 2'!L85)),IF('PCP - Tabela 2'!M85=100,'PCP - Tabela 2'!M85,IF('PCP - Tabela 2'!M85&lt;10,"   "&amp;'PCP - Tabela 2'!M85,"  "&amp;'PCP - Tabela 2'!M85)))))</f>
        <v xml:space="preserve">   </v>
      </c>
    </row>
    <row r="85" spans="1:16" ht="12.95" customHeight="1" x14ac:dyDescent="0.2">
      <c r="A85" s="641"/>
      <c r="B85" s="642"/>
      <c r="C85" s="642"/>
      <c r="D85" s="642"/>
      <c r="E85" s="643"/>
      <c r="F85" s="639"/>
      <c r="G85" s="231"/>
      <c r="H85" s="248"/>
      <c r="I85" s="622" t="str">
        <f>IF(H85=0,"",G85*100/SUM(G$84:G$88))</f>
        <v/>
      </c>
      <c r="J85" s="622"/>
      <c r="K85" s="233" t="str">
        <f>IF('Relatório PCP - Tabela 3'!F$6=0,"",IF('Relatório PCP - Tabela 3'!F$6='PCP - Tabela 2'!E$11,L85,IF('Relatório PCP - Tabela 3'!F$6='PCP - Tabela 2'!I$11,L85,IF('Relatório PCP - Tabela 3'!F$6='PCP - Tabela 2'!M$11,L85,IF('Relatório PCP - Tabela 3'!F$6='PCP - Tabela 2'!Q$11,L85,"")))))</f>
        <v xml:space="preserve">   </v>
      </c>
      <c r="L85" s="234" t="str">
        <f>'PCP - Tabela 2'!F86&amp;IF('PCP - Tabela 2'!F86=0,"",": ")&amp;IF('Relatório PCP - Tabela 3'!F$6='PCP - Tabela 2'!E$11,IF('PCP - Tabela 2'!J86=100,'PCP - Tabela 2'!J86,IF('PCP - Tabela 2'!J86&lt;10,"   "&amp;'PCP - Tabela 2'!J86,"  "&amp;'PCP - Tabela 2'!J86)),IF('Relatório PCP - Tabela 3'!F$6='PCP - Tabela 2'!I$11,IF('PCP - Tabela 2'!K86=100,'PCP - Tabela 2'!K86,IF('PCP - Tabela 2'!K86&lt;10,"   "&amp;'PCP - Tabela 2'!K86,"  "&amp;'PCP - Tabela 2'!K86)),IF('Relatório PCP - Tabela 3'!F$6='PCP - Tabela 2'!M$11,IF('PCP - Tabela 2'!L86=100,'PCP - Tabela 2'!L86,IF('PCP - Tabela 2'!L86&lt;10,"   "&amp;'PCP - Tabela 2'!L86,"  "&amp;'PCP - Tabela 2'!L86)),IF('PCP - Tabela 2'!M86=100,'PCP - Tabela 2'!M86,IF('PCP - Tabela 2'!M86&lt;10,"   "&amp;'PCP - Tabela 2'!M86,"  "&amp;'PCP - Tabela 2'!M86)))))</f>
        <v xml:space="preserve">   </v>
      </c>
    </row>
    <row r="86" spans="1:16" ht="12.95" customHeight="1" x14ac:dyDescent="0.2">
      <c r="A86" s="641"/>
      <c r="B86" s="642"/>
      <c r="C86" s="642"/>
      <c r="D86" s="642"/>
      <c r="E86" s="643"/>
      <c r="F86" s="639"/>
      <c r="G86" s="231"/>
      <c r="H86" s="248"/>
      <c r="I86" s="622" t="str">
        <f>IF(H86=0,"",G86*100/SUM(G$84:G$88))</f>
        <v/>
      </c>
      <c r="J86" s="622"/>
      <c r="K86" s="233" t="str">
        <f>IF('Relatório PCP - Tabela 3'!F$6=0,"",IF('Relatório PCP - Tabela 3'!F$6='PCP - Tabela 2'!E$11,L86,IF('Relatório PCP - Tabela 3'!F$6='PCP - Tabela 2'!I$11,L86,IF('Relatório PCP - Tabela 3'!F$6='PCP - Tabela 2'!M$11,L86,IF('Relatório PCP - Tabela 3'!F$6='PCP - Tabela 2'!Q$11,L86,"")))))</f>
        <v xml:space="preserve">   </v>
      </c>
      <c r="L86" s="234" t="str">
        <f>'PCP - Tabela 2'!F87&amp;IF('PCP - Tabela 2'!F87=0,"",": ")&amp;IF('Relatório PCP - Tabela 3'!F$6='PCP - Tabela 2'!E$11,IF('PCP - Tabela 2'!J87=100,'PCP - Tabela 2'!J87,IF('PCP - Tabela 2'!J87&lt;10,"   "&amp;'PCP - Tabela 2'!J87,"  "&amp;'PCP - Tabela 2'!J87)),IF('Relatório PCP - Tabela 3'!F$6='PCP - Tabela 2'!I$11,IF('PCP - Tabela 2'!K87=100,'PCP - Tabela 2'!K87,IF('PCP - Tabela 2'!K87&lt;10,"   "&amp;'PCP - Tabela 2'!K87,"  "&amp;'PCP - Tabela 2'!K87)),IF('Relatório PCP - Tabela 3'!F$6='PCP - Tabela 2'!M$11,IF('PCP - Tabela 2'!L87=100,'PCP - Tabela 2'!L87,IF('PCP - Tabela 2'!L87&lt;10,"   "&amp;'PCP - Tabela 2'!L87,"  "&amp;'PCP - Tabela 2'!L87)),IF('PCP - Tabela 2'!M87=100,'PCP - Tabela 2'!M87,IF('PCP - Tabela 2'!M87&lt;10,"   "&amp;'PCP - Tabela 2'!M87,"  "&amp;'PCP - Tabela 2'!M87)))))</f>
        <v xml:space="preserve">   </v>
      </c>
    </row>
    <row r="87" spans="1:16" ht="12.95" customHeight="1" x14ac:dyDescent="0.2">
      <c r="A87" s="641"/>
      <c r="B87" s="642"/>
      <c r="C87" s="642"/>
      <c r="D87" s="642"/>
      <c r="E87" s="643"/>
      <c r="F87" s="639"/>
      <c r="G87" s="231"/>
      <c r="H87" s="248"/>
      <c r="I87" s="622" t="str">
        <f>IF(H87=0,"",G87*100/SUM(G$84:G$88))</f>
        <v/>
      </c>
      <c r="J87" s="622"/>
      <c r="K87" s="233" t="str">
        <f>IF('Relatório PCP - Tabela 3'!F$6=0,"",IF('Relatório PCP - Tabela 3'!F$6='PCP - Tabela 2'!E$11,L87,IF('Relatório PCP - Tabela 3'!F$6='PCP - Tabela 2'!I$11,L87,IF('Relatório PCP - Tabela 3'!F$6='PCP - Tabela 2'!M$11,L87,IF('Relatório PCP - Tabela 3'!F$6='PCP - Tabela 2'!Q$11,L87,"")))))</f>
        <v xml:space="preserve">   </v>
      </c>
      <c r="L87" s="234" t="str">
        <f>'PCP - Tabela 2'!F88&amp;IF('PCP - Tabela 2'!F88=0,"",": ")&amp;IF('Relatório PCP - Tabela 3'!F$6='PCP - Tabela 2'!E$11,IF('PCP - Tabela 2'!J88=100,'PCP - Tabela 2'!J88,IF('PCP - Tabela 2'!J88&lt;10,"   "&amp;'PCP - Tabela 2'!J88,"  "&amp;'PCP - Tabela 2'!J88)),IF('Relatório PCP - Tabela 3'!F$6='PCP - Tabela 2'!I$11,IF('PCP - Tabela 2'!K88=100,'PCP - Tabela 2'!K88,IF('PCP - Tabela 2'!K88&lt;10,"   "&amp;'PCP - Tabela 2'!K88,"  "&amp;'PCP - Tabela 2'!K88)),IF('Relatório PCP - Tabela 3'!F$6='PCP - Tabela 2'!M$11,IF('PCP - Tabela 2'!L88=100,'PCP - Tabela 2'!L88,IF('PCP - Tabela 2'!L88&lt;10,"   "&amp;'PCP - Tabela 2'!L88,"  "&amp;'PCP - Tabela 2'!L88)),IF('PCP - Tabela 2'!M88=100,'PCP - Tabela 2'!M88,IF('PCP - Tabela 2'!M88&lt;10,"   "&amp;'PCP - Tabela 2'!M88,"  "&amp;'PCP - Tabela 2'!M88)))))</f>
        <v xml:space="preserve">   </v>
      </c>
    </row>
    <row r="88" spans="1:16" ht="12.95" customHeight="1" x14ac:dyDescent="0.2">
      <c r="A88" s="641"/>
      <c r="B88" s="642"/>
      <c r="C88" s="642"/>
      <c r="D88" s="642"/>
      <c r="E88" s="643"/>
      <c r="F88" s="639"/>
      <c r="G88" s="231"/>
      <c r="H88" s="248"/>
      <c r="I88" s="622" t="str">
        <f>IF(H88=0,"",G88*100/SUM(G$84:G$88))</f>
        <v/>
      </c>
      <c r="J88" s="622"/>
      <c r="K88" s="233" t="str">
        <f>IF('Relatório PCP - Tabela 3'!F$6=0,"",IF('Relatório PCP - Tabela 3'!F$6='PCP - Tabela 2'!E$11,L88,IF('Relatório PCP - Tabela 3'!F$6='PCP - Tabela 2'!I$11,L88,IF('Relatório PCP - Tabela 3'!F$6='PCP - Tabela 2'!M$11,L88,IF('Relatório PCP - Tabela 3'!F$6='PCP - Tabela 2'!Q$11,L88,"")))))</f>
        <v xml:space="preserve">   </v>
      </c>
      <c r="L88" s="234" t="str">
        <f>'PCP - Tabela 2'!F89&amp;IF('PCP - Tabela 2'!F89=0,"",": ")&amp;IF('Relatório PCP - Tabela 3'!F$6='PCP - Tabela 2'!E$11,IF('PCP - Tabela 2'!J89=100,'PCP - Tabela 2'!J89,IF('PCP - Tabela 2'!J89&lt;10,"   "&amp;'PCP - Tabela 2'!J89,"  "&amp;'PCP - Tabela 2'!J89)),IF('Relatório PCP - Tabela 3'!F$6='PCP - Tabela 2'!I$11,IF('PCP - Tabela 2'!K89=100,'PCP - Tabela 2'!K89,IF('PCP - Tabela 2'!K89&lt;10,"   "&amp;'PCP - Tabela 2'!K89,"  "&amp;'PCP - Tabela 2'!K89)),IF('Relatório PCP - Tabela 3'!F$6='PCP - Tabela 2'!M$11,IF('PCP - Tabela 2'!L89=100,'PCP - Tabela 2'!L89,IF('PCP - Tabela 2'!L89&lt;10,"   "&amp;'PCP - Tabela 2'!L89,"  "&amp;'PCP - Tabela 2'!L89)),IF('PCP - Tabela 2'!M89=100,'PCP - Tabela 2'!M89,IF('PCP - Tabela 2'!M89&lt;10,"   "&amp;'PCP - Tabela 2'!M89,"  "&amp;'PCP - Tabela 2'!M89)))))</f>
        <v xml:space="preserve">   </v>
      </c>
    </row>
    <row r="89" spans="1:16" ht="12.95" customHeight="1" x14ac:dyDescent="0.2">
      <c r="A89" s="641"/>
      <c r="B89" s="642"/>
      <c r="C89" s="642"/>
      <c r="D89" s="642"/>
      <c r="E89" s="643"/>
      <c r="F89" s="639"/>
      <c r="G89" s="236">
        <f>E84+F84-SUM(G84:G88)</f>
        <v>2.0099999999999998E-6</v>
      </c>
      <c r="H89" s="237" t="s">
        <v>591</v>
      </c>
      <c r="I89" s="623">
        <f>IF(E84+F84=0,"",G89/(E84+F84)*100)</f>
        <v>100</v>
      </c>
      <c r="J89" s="623"/>
      <c r="K89" s="238"/>
      <c r="L89" s="205"/>
    </row>
    <row r="90" spans="1:16" ht="6" customHeight="1" x14ac:dyDescent="0.2">
      <c r="A90" s="254"/>
      <c r="B90" s="255"/>
      <c r="C90" s="255"/>
      <c r="D90" s="255"/>
      <c r="E90" s="256"/>
      <c r="F90" s="256"/>
      <c r="G90" s="257"/>
      <c r="H90" s="258"/>
      <c r="I90" s="259"/>
      <c r="J90" s="216"/>
      <c r="K90" s="254"/>
      <c r="L90" s="205"/>
      <c r="M90" s="205"/>
      <c r="N90" s="205"/>
      <c r="O90" s="205"/>
      <c r="P90" s="205"/>
    </row>
    <row r="91" spans="1:16" ht="23.25" customHeight="1" x14ac:dyDescent="0.25">
      <c r="A91" s="617" t="s">
        <v>19</v>
      </c>
      <c r="B91" s="617"/>
      <c r="C91" s="617"/>
      <c r="D91" s="617"/>
      <c r="E91" s="618" t="str">
        <f>E1</f>
        <v>3R Petroleum</v>
      </c>
      <c r="F91" s="618"/>
      <c r="G91" s="618"/>
      <c r="H91" s="618"/>
      <c r="I91" s="618"/>
      <c r="J91" s="618"/>
      <c r="K91" s="618"/>
      <c r="L91" s="205"/>
      <c r="M91" s="619" t="s">
        <v>21</v>
      </c>
      <c r="N91" s="619"/>
      <c r="O91" s="619"/>
      <c r="P91" s="619"/>
    </row>
    <row r="92" spans="1:16" ht="6" customHeight="1" x14ac:dyDescent="0.2">
      <c r="B92" s="203"/>
      <c r="C92" s="203"/>
      <c r="I92" s="206"/>
      <c r="J92" s="206"/>
      <c r="K92" s="206"/>
      <c r="M92" s="206"/>
      <c r="N92" s="207"/>
      <c r="O92" s="207"/>
      <c r="P92" s="207"/>
    </row>
    <row r="93" spans="1:16" ht="17.25" customHeight="1" x14ac:dyDescent="0.2">
      <c r="A93" s="640" t="s">
        <v>95</v>
      </c>
      <c r="B93" s="620">
        <f>B3</f>
        <v>5</v>
      </c>
      <c r="C93" s="203"/>
      <c r="E93" s="612" t="s">
        <v>250</v>
      </c>
      <c r="F93" s="612"/>
      <c r="G93" s="612"/>
      <c r="H93" s="612"/>
      <c r="I93" s="612"/>
      <c r="J93" s="612"/>
      <c r="K93" s="612"/>
      <c r="L93" s="205"/>
      <c r="M93" s="621" t="s">
        <v>222</v>
      </c>
      <c r="N93" s="621"/>
      <c r="O93" s="621"/>
      <c r="P93" s="621"/>
    </row>
    <row r="94" spans="1:16" ht="14.25" customHeight="1" x14ac:dyDescent="0.2">
      <c r="A94" s="640"/>
      <c r="B94" s="620"/>
      <c r="C94" s="203"/>
      <c r="E94" s="612" t="s">
        <v>7</v>
      </c>
      <c r="F94" s="612"/>
      <c r="G94" s="612"/>
      <c r="H94" s="612" t="s">
        <v>8</v>
      </c>
      <c r="I94" s="612"/>
      <c r="J94" s="612"/>
      <c r="K94" s="612"/>
      <c r="L94" s="205"/>
      <c r="M94" s="211"/>
    </row>
    <row r="95" spans="1:16" ht="14.25" customHeight="1" x14ac:dyDescent="0.2">
      <c r="A95" s="611" t="s">
        <v>4</v>
      </c>
      <c r="B95" s="611"/>
      <c r="C95" s="211"/>
      <c r="E95" s="210" t="s">
        <v>9</v>
      </c>
      <c r="F95" s="210" t="s">
        <v>10</v>
      </c>
      <c r="G95" s="210" t="s">
        <v>11</v>
      </c>
      <c r="H95" s="210" t="s">
        <v>9</v>
      </c>
      <c r="I95" s="612" t="s">
        <v>10</v>
      </c>
      <c r="J95" s="612"/>
      <c r="K95" s="210" t="s">
        <v>11</v>
      </c>
      <c r="L95" s="205"/>
      <c r="M95" s="613" t="s">
        <v>223</v>
      </c>
      <c r="N95" s="613"/>
      <c r="O95" s="613"/>
      <c r="P95" s="613"/>
    </row>
    <row r="96" spans="1:16" ht="14.25" customHeight="1" x14ac:dyDescent="0.2">
      <c r="A96" s="614">
        <f>A6</f>
        <v>44986</v>
      </c>
      <c r="B96" s="614"/>
      <c r="C96" s="212"/>
      <c r="E96" s="213">
        <f>E6</f>
        <v>2</v>
      </c>
      <c r="F96" s="213">
        <f>F6</f>
        <v>8</v>
      </c>
      <c r="G96" s="213">
        <f>G6</f>
        <v>2022</v>
      </c>
      <c r="H96" s="213">
        <f>H6</f>
        <v>31</v>
      </c>
      <c r="I96" s="615">
        <f>I6</f>
        <v>12</v>
      </c>
      <c r="J96" s="615"/>
      <c r="K96" s="213">
        <f>K6</f>
        <v>2022</v>
      </c>
      <c r="L96" s="205"/>
      <c r="M96" s="616" t="s">
        <v>25</v>
      </c>
      <c r="N96" s="616"/>
      <c r="O96" s="616"/>
      <c r="P96" s="616"/>
    </row>
    <row r="97" spans="1:16" ht="6" customHeight="1" x14ac:dyDescent="0.2">
      <c r="A97" s="211"/>
      <c r="B97" s="211"/>
      <c r="C97" s="203"/>
      <c r="D97" s="205"/>
      <c r="E97" s="205"/>
      <c r="F97" s="205"/>
      <c r="G97" s="205"/>
      <c r="H97" s="205"/>
      <c r="I97" s="205"/>
      <c r="J97" s="205"/>
      <c r="K97" s="205"/>
      <c r="L97" s="205"/>
      <c r="M97" s="211"/>
      <c r="N97" s="211"/>
      <c r="O97" s="211"/>
      <c r="P97" s="211"/>
    </row>
    <row r="98" spans="1:16" ht="13.5" customHeight="1" x14ac:dyDescent="0.2">
      <c r="A98"/>
      <c r="B98"/>
      <c r="C98"/>
      <c r="D98"/>
      <c r="E98" s="211"/>
      <c r="F98" s="211"/>
      <c r="G98" s="211"/>
      <c r="H98" s="211"/>
      <c r="I98" s="211"/>
      <c r="J98" s="211"/>
      <c r="K98" s="211"/>
      <c r="L98" s="205"/>
      <c r="M98" s="211"/>
      <c r="N98" s="211"/>
      <c r="O98" s="211"/>
      <c r="P98" s="210" t="s">
        <v>211</v>
      </c>
    </row>
    <row r="99" spans="1:16" ht="6" customHeight="1" x14ac:dyDescent="0.2">
      <c r="A99" s="217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05"/>
    </row>
    <row r="100" spans="1:16" ht="17.25" customHeight="1" x14ac:dyDescent="0.2">
      <c r="A100" s="621" t="s">
        <v>601</v>
      </c>
      <c r="B100" s="621"/>
      <c r="C100" s="621"/>
      <c r="D100" s="621"/>
      <c r="E100" s="621"/>
      <c r="F100" s="621"/>
      <c r="G100" s="621"/>
      <c r="H100" s="621"/>
      <c r="I100" s="621"/>
      <c r="J100" s="621"/>
      <c r="K100" s="621"/>
      <c r="L100" s="205"/>
      <c r="O100" s="211"/>
      <c r="P100" s="211"/>
    </row>
    <row r="101" spans="1:16" ht="13.35" customHeight="1" x14ac:dyDescent="0.2">
      <c r="A101" s="624" t="s">
        <v>31</v>
      </c>
      <c r="B101" s="644" t="s">
        <v>98</v>
      </c>
      <c r="C101" s="644"/>
      <c r="D101" s="644"/>
      <c r="E101" s="645" t="s">
        <v>602</v>
      </c>
      <c r="F101" s="625" t="s">
        <v>603</v>
      </c>
      <c r="G101" s="221" t="s">
        <v>40</v>
      </c>
      <c r="H101" s="222" t="s">
        <v>576</v>
      </c>
      <c r="I101" s="645" t="s">
        <v>604</v>
      </c>
      <c r="J101" s="645"/>
      <c r="K101" s="651" t="s">
        <v>605</v>
      </c>
      <c r="L101" s="205"/>
      <c r="M101" s="211"/>
      <c r="N101" s="211"/>
      <c r="O101" s="211"/>
      <c r="P101" s="211"/>
    </row>
    <row r="102" spans="1:16" ht="13.35" customHeight="1" x14ac:dyDescent="0.2">
      <c r="A102" s="624"/>
      <c r="B102" s="644"/>
      <c r="C102" s="644"/>
      <c r="D102" s="644"/>
      <c r="E102" s="645"/>
      <c r="F102" s="645"/>
      <c r="G102" s="225" t="s">
        <v>480</v>
      </c>
      <c r="H102" s="222" t="s">
        <v>579</v>
      </c>
      <c r="I102" s="645"/>
      <c r="J102" s="645"/>
      <c r="K102" s="651"/>
      <c r="L102" s="205"/>
      <c r="M102" s="211"/>
      <c r="N102" s="211"/>
      <c r="O102" s="211"/>
      <c r="P102" s="211"/>
    </row>
    <row r="103" spans="1:16" ht="13.35" customHeight="1" x14ac:dyDescent="0.2">
      <c r="A103" s="624"/>
      <c r="B103" s="644"/>
      <c r="C103" s="644"/>
      <c r="D103" s="644"/>
      <c r="E103" s="645"/>
      <c r="F103" s="645"/>
      <c r="G103" s="225" t="s">
        <v>581</v>
      </c>
      <c r="H103" s="652" t="s">
        <v>582</v>
      </c>
      <c r="I103" s="645"/>
      <c r="J103" s="645"/>
      <c r="K103" s="651"/>
      <c r="L103" s="205"/>
      <c r="M103" s="211"/>
      <c r="P103" s="211"/>
    </row>
    <row r="104" spans="1:16" ht="14.25" customHeight="1" x14ac:dyDescent="0.25">
      <c r="A104" s="624"/>
      <c r="B104" s="644"/>
      <c r="C104" s="644"/>
      <c r="D104" s="644"/>
      <c r="E104" s="645"/>
      <c r="F104" s="625"/>
      <c r="G104" s="228" t="s">
        <v>481</v>
      </c>
      <c r="H104" s="652"/>
      <c r="I104" s="645"/>
      <c r="J104" s="645"/>
      <c r="K104" s="651"/>
      <c r="L104" s="205"/>
      <c r="M104" s="211"/>
      <c r="P104" s="211"/>
    </row>
    <row r="105" spans="1:16" ht="12.95" customHeight="1" x14ac:dyDescent="0.2">
      <c r="A105" s="633">
        <v>10</v>
      </c>
      <c r="B105" s="634" t="s">
        <v>212</v>
      </c>
      <c r="C105" s="634"/>
      <c r="D105" s="634"/>
      <c r="E105" s="635">
        <f>'Relatório PCP - Tabela 6'!F23</f>
        <v>1.9999999999999999E-6</v>
      </c>
      <c r="F105" s="636">
        <v>1E-8</v>
      </c>
      <c r="G105" s="260"/>
      <c r="H105" s="261"/>
      <c r="I105" s="649" t="str">
        <f>IF(H105=0,"",G105*100/SUM(G$105:G$109))</f>
        <v/>
      </c>
      <c r="J105" s="649"/>
      <c r="K105" s="253" t="str">
        <f>IF('Relatório PCP - Tabela 3'!F$6=0,"",IF('Relatório PCP - Tabela 3'!F$6='PCP - Tabela 2'!E$11,L105,IF('Relatório PCP - Tabela 3'!F$6='PCP - Tabela 2'!I$11,L105,IF('Relatório PCP - Tabela 3'!F$6='PCP - Tabela 2'!M$11,L105,IF('Relatório PCP - Tabela 3'!F$6='PCP - Tabela 2'!Q$11,L105,"")))))</f>
        <v xml:space="preserve">   </v>
      </c>
      <c r="L105" s="234" t="str">
        <f>'PCP - Tabela 2'!F111&amp;IF('PCP - Tabela 2'!F111=0,"",": ")&amp;IF('Relatório PCP - Tabela 3'!F$6='PCP - Tabela 2'!E$11,IF('PCP - Tabela 2'!J111=100,'PCP - Tabela 2'!J111,IF('PCP - Tabela 2'!J111&lt;10,"   "&amp;'PCP - Tabela 2'!J111,"  "&amp;'PCP - Tabela 2'!J111)),IF('Relatório PCP - Tabela 3'!F$6='PCP - Tabela 2'!I$11,IF('PCP - Tabela 2'!K111=100,'PCP - Tabela 2'!K111,IF('PCP - Tabela 2'!K111&lt;10,"   "&amp;'PCP - Tabela 2'!K111,"  "&amp;'PCP - Tabela 2'!K111)),IF('Relatório PCP - Tabela 3'!F$6='PCP - Tabela 2'!M$11,IF('PCP - Tabela 2'!L111=100,'PCP - Tabela 2'!L111,IF('PCP - Tabela 2'!L111&lt;10,"   "&amp;'PCP - Tabela 2'!L111,"  "&amp;'PCP - Tabela 2'!L111)),IF('PCP - Tabela 2'!M111=100,'PCP - Tabela 2'!M111,IF('PCP - Tabela 2'!M111&lt;10,"   "&amp;'PCP - Tabela 2'!M111,"  "&amp;'PCP - Tabela 2'!M111)))))</f>
        <v xml:space="preserve">   </v>
      </c>
      <c r="M105" s="234"/>
      <c r="N105" s="234"/>
      <c r="O105" s="234"/>
      <c r="P105" s="234"/>
    </row>
    <row r="106" spans="1:16" ht="12.95" customHeight="1" x14ac:dyDescent="0.2">
      <c r="A106" s="633"/>
      <c r="B106" s="634"/>
      <c r="C106" s="634"/>
      <c r="D106" s="634"/>
      <c r="E106" s="635"/>
      <c r="F106" s="636"/>
      <c r="G106" s="231"/>
      <c r="H106" s="248"/>
      <c r="I106" s="622" t="str">
        <f>IF(H106=0,"",G106*100/SUM(G$105:G$109))</f>
        <v/>
      </c>
      <c r="J106" s="622"/>
      <c r="K106" s="233" t="str">
        <f>IF('Relatório PCP - Tabela 3'!F$6=0,"",IF('Relatório PCP - Tabela 3'!F$6='PCP - Tabela 2'!E$11,L106,IF('Relatório PCP - Tabela 3'!F$6='PCP - Tabela 2'!I$11,L106,IF('Relatório PCP - Tabela 3'!F$6='PCP - Tabela 2'!M$11,L106,IF('Relatório PCP - Tabela 3'!F$6='PCP - Tabela 2'!Q$11,L106,"")))))</f>
        <v xml:space="preserve">   </v>
      </c>
      <c r="L106" s="234" t="str">
        <f>'PCP - Tabela 2'!F112&amp;IF('PCP - Tabela 2'!F112=0,"",": ")&amp;IF('Relatório PCP - Tabela 3'!F$6='PCP - Tabela 2'!E$11,IF('PCP - Tabela 2'!J112=100,'PCP - Tabela 2'!J112,IF('PCP - Tabela 2'!J112&lt;10,"   "&amp;'PCP - Tabela 2'!J112,"  "&amp;'PCP - Tabela 2'!J112)),IF('Relatório PCP - Tabela 3'!F$6='PCP - Tabela 2'!I$11,IF('PCP - Tabela 2'!K112=100,'PCP - Tabela 2'!K112,IF('PCP - Tabela 2'!K112&lt;10,"   "&amp;'PCP - Tabela 2'!K112,"  "&amp;'PCP - Tabela 2'!K112)),IF('Relatório PCP - Tabela 3'!F$6='PCP - Tabela 2'!M$11,IF('PCP - Tabela 2'!L112=100,'PCP - Tabela 2'!L112,IF('PCP - Tabela 2'!L112&lt;10,"   "&amp;'PCP - Tabela 2'!L112,"  "&amp;'PCP - Tabela 2'!L112)),IF('PCP - Tabela 2'!M112=100,'PCP - Tabela 2'!M112,IF('PCP - Tabela 2'!M112&lt;10,"   "&amp;'PCP - Tabela 2'!M112,"  "&amp;'PCP - Tabela 2'!M112)))))</f>
        <v xml:space="preserve">   </v>
      </c>
      <c r="M106" s="234"/>
      <c r="N106" s="234"/>
      <c r="O106" s="234"/>
      <c r="P106" s="234"/>
    </row>
    <row r="107" spans="1:16" ht="12.95" customHeight="1" x14ac:dyDescent="0.2">
      <c r="A107" s="633"/>
      <c r="B107" s="634"/>
      <c r="C107" s="634"/>
      <c r="D107" s="634"/>
      <c r="E107" s="635"/>
      <c r="F107" s="636"/>
      <c r="G107" s="231"/>
      <c r="H107" s="248"/>
      <c r="I107" s="622" t="str">
        <f>IF(H107=0,"",G107*100/SUM(G$105:G$109))</f>
        <v/>
      </c>
      <c r="J107" s="622"/>
      <c r="K107" s="233" t="str">
        <f>IF('Relatório PCP - Tabela 3'!F$6=0,"",IF('Relatório PCP - Tabela 3'!F$6='PCP - Tabela 2'!E$11,L107,IF('Relatório PCP - Tabela 3'!F$6='PCP - Tabela 2'!I$11,L107,IF('Relatório PCP - Tabela 3'!F$6='PCP - Tabela 2'!M$11,L107,IF('Relatório PCP - Tabela 3'!F$6='PCP - Tabela 2'!Q$11,L107,"")))))</f>
        <v xml:space="preserve">   </v>
      </c>
      <c r="L107" s="234" t="str">
        <f>'PCP - Tabela 2'!F113&amp;IF('PCP - Tabela 2'!F113=0,"",": ")&amp;IF('Relatório PCP - Tabela 3'!F$6='PCP - Tabela 2'!E$11,IF('PCP - Tabela 2'!J113=100,'PCP - Tabela 2'!J113,IF('PCP - Tabela 2'!J113&lt;10,"   "&amp;'PCP - Tabela 2'!J113,"  "&amp;'PCP - Tabela 2'!J113)),IF('Relatório PCP - Tabela 3'!F$6='PCP - Tabela 2'!I$11,IF('PCP - Tabela 2'!K113=100,'PCP - Tabela 2'!K113,IF('PCP - Tabela 2'!K113&lt;10,"   "&amp;'PCP - Tabela 2'!K113,"  "&amp;'PCP - Tabela 2'!K113)),IF('Relatório PCP - Tabela 3'!F$6='PCP - Tabela 2'!M$11,IF('PCP - Tabela 2'!L113=100,'PCP - Tabela 2'!L113,IF('PCP - Tabela 2'!L113&lt;10,"   "&amp;'PCP - Tabela 2'!L113,"  "&amp;'PCP - Tabela 2'!L113)),IF('PCP - Tabela 2'!M113=100,'PCP - Tabela 2'!M113,IF('PCP - Tabela 2'!M113&lt;10,"   "&amp;'PCP - Tabela 2'!M113,"  "&amp;'PCP - Tabela 2'!M113)))))</f>
        <v xml:space="preserve">   </v>
      </c>
      <c r="M107" s="234"/>
      <c r="N107" s="234"/>
      <c r="O107" s="234"/>
      <c r="P107" s="234"/>
    </row>
    <row r="108" spans="1:16" ht="12.95" customHeight="1" x14ac:dyDescent="0.2">
      <c r="A108" s="633"/>
      <c r="B108" s="634"/>
      <c r="C108" s="634"/>
      <c r="D108" s="634"/>
      <c r="E108" s="635"/>
      <c r="F108" s="636"/>
      <c r="G108" s="231"/>
      <c r="H108" s="248"/>
      <c r="I108" s="622" t="str">
        <f>IF(H108=0,"",G108*100/SUM(G$105:G$109))</f>
        <v/>
      </c>
      <c r="J108" s="622"/>
      <c r="K108" s="233" t="str">
        <f>IF('Relatório PCP - Tabela 3'!F$6=0,"",IF('Relatório PCP - Tabela 3'!F$6='PCP - Tabela 2'!E$11,L108,IF('Relatório PCP - Tabela 3'!F$6='PCP - Tabela 2'!I$11,L108,IF('Relatório PCP - Tabela 3'!F$6='PCP - Tabela 2'!M$11,L108,IF('Relatório PCP - Tabela 3'!F$6='PCP - Tabela 2'!Q$11,L108,"")))))</f>
        <v xml:space="preserve">   </v>
      </c>
      <c r="L108" s="234" t="str">
        <f>'PCP - Tabela 2'!F114&amp;IF('PCP - Tabela 2'!F114=0,"",": ")&amp;IF('Relatório PCP - Tabela 3'!F$6='PCP - Tabela 2'!E$11,IF('PCP - Tabela 2'!J114=100,'PCP - Tabela 2'!J114,IF('PCP - Tabela 2'!J114&lt;10,"   "&amp;'PCP - Tabela 2'!J114,"  "&amp;'PCP - Tabela 2'!J114)),IF('Relatório PCP - Tabela 3'!F$6='PCP - Tabela 2'!I$11,IF('PCP - Tabela 2'!K114=100,'PCP - Tabela 2'!K114,IF('PCP - Tabela 2'!K114&lt;10,"   "&amp;'PCP - Tabela 2'!K114,"  "&amp;'PCP - Tabela 2'!K114)),IF('Relatório PCP - Tabela 3'!F$6='PCP - Tabela 2'!M$11,IF('PCP - Tabela 2'!L114=100,'PCP - Tabela 2'!L114,IF('PCP - Tabela 2'!L114&lt;10,"   "&amp;'PCP - Tabela 2'!L114,"  "&amp;'PCP - Tabela 2'!L114)),IF('PCP - Tabela 2'!M114=100,'PCP - Tabela 2'!M114,IF('PCP - Tabela 2'!M114&lt;10,"   "&amp;'PCP - Tabela 2'!M114,"  "&amp;'PCP - Tabela 2'!M114)))))</f>
        <v xml:space="preserve">   </v>
      </c>
      <c r="M108" s="234"/>
      <c r="N108" s="234"/>
      <c r="O108" s="234"/>
      <c r="P108" s="234"/>
    </row>
    <row r="109" spans="1:16" ht="12.95" customHeight="1" x14ac:dyDescent="0.2">
      <c r="A109" s="633"/>
      <c r="B109" s="634"/>
      <c r="C109" s="634"/>
      <c r="D109" s="634"/>
      <c r="E109" s="635"/>
      <c r="F109" s="636"/>
      <c r="G109" s="231"/>
      <c r="H109" s="248"/>
      <c r="I109" s="622" t="str">
        <f>IF(H109=0,"",G109*100/SUM(G$105:G$109))</f>
        <v/>
      </c>
      <c r="J109" s="622"/>
      <c r="K109" s="233" t="str">
        <f>IF('Relatório PCP - Tabela 3'!F$6=0,"",IF('Relatório PCP - Tabela 3'!F$6='PCP - Tabela 2'!E$11,L109,IF('Relatório PCP - Tabela 3'!F$6='PCP - Tabela 2'!I$11,L109,IF('Relatório PCP - Tabela 3'!F$6='PCP - Tabela 2'!M$11,L109,IF('Relatório PCP - Tabela 3'!F$6='PCP - Tabela 2'!Q$11,L109,"")))))</f>
        <v xml:space="preserve">   </v>
      </c>
      <c r="L109" s="234" t="str">
        <f>'PCP - Tabela 2'!F115&amp;IF('PCP - Tabela 2'!F115=0,"",": ")&amp;IF('Relatório PCP - Tabela 3'!F$6='PCP - Tabela 2'!E$11,IF('PCP - Tabela 2'!J115=100,'PCP - Tabela 2'!J115,IF('PCP - Tabela 2'!J115&lt;10,"   "&amp;'PCP - Tabela 2'!J115,"  "&amp;'PCP - Tabela 2'!J115)),IF('Relatório PCP - Tabela 3'!F$6='PCP - Tabela 2'!I$11,IF('PCP - Tabela 2'!K115=100,'PCP - Tabela 2'!K115,IF('PCP - Tabela 2'!K115&lt;10,"   "&amp;'PCP - Tabela 2'!K115,"  "&amp;'PCP - Tabela 2'!K115)),IF('Relatório PCP - Tabela 3'!F$6='PCP - Tabela 2'!M$11,IF('PCP - Tabela 2'!L115=100,'PCP - Tabela 2'!L115,IF('PCP - Tabela 2'!L115&lt;10,"   "&amp;'PCP - Tabela 2'!L115,"  "&amp;'PCP - Tabela 2'!L115)),IF('PCP - Tabela 2'!M115=100,'PCP - Tabela 2'!M115,IF('PCP - Tabela 2'!M115&lt;10,"   "&amp;'PCP - Tabela 2'!M115,"  "&amp;'PCP - Tabela 2'!M115)))))</f>
        <v xml:space="preserve">   </v>
      </c>
      <c r="M109" s="234"/>
      <c r="N109" s="234"/>
      <c r="O109" s="234"/>
      <c r="P109" s="234"/>
    </row>
    <row r="110" spans="1:16" ht="12.95" customHeight="1" x14ac:dyDescent="0.2">
      <c r="A110" s="633"/>
      <c r="B110" s="634"/>
      <c r="C110" s="634"/>
      <c r="D110" s="634"/>
      <c r="E110" s="635"/>
      <c r="F110" s="636"/>
      <c r="G110" s="236">
        <f>E105+F105-SUM(G105:G109)</f>
        <v>2.0099999999999998E-6</v>
      </c>
      <c r="H110" s="237" t="s">
        <v>591</v>
      </c>
      <c r="I110" s="648">
        <f>IF(E105+F105=0,"",G110/(E105+F105)*100)</f>
        <v>100</v>
      </c>
      <c r="J110" s="648"/>
      <c r="K110" s="252"/>
      <c r="L110" s="234"/>
      <c r="M110" s="234"/>
      <c r="N110" s="234"/>
      <c r="O110" s="234"/>
      <c r="P110" s="234"/>
    </row>
    <row r="111" spans="1:16" ht="12.95" customHeight="1" x14ac:dyDescent="0.2">
      <c r="A111" s="633">
        <v>11</v>
      </c>
      <c r="B111" s="634" t="s">
        <v>213</v>
      </c>
      <c r="C111" s="634"/>
      <c r="D111" s="634"/>
      <c r="E111" s="635">
        <f>'Relatório PCP - Tabela 6'!F24</f>
        <v>10.000000999999999</v>
      </c>
      <c r="F111" s="636">
        <v>1E-8</v>
      </c>
      <c r="G111" s="231">
        <v>10</v>
      </c>
      <c r="H111" s="248" t="s">
        <v>179</v>
      </c>
      <c r="I111" s="649">
        <f>IF(H111=0,"",G111*100/SUM(G$111:G$115))</f>
        <v>100</v>
      </c>
      <c r="J111" s="649"/>
      <c r="K111" s="253" t="str">
        <f>IF('Relatório PCP - Tabela 3'!F$6=0,"",IF('Relatório PCP - Tabela 3'!F$6='PCP - Tabela 2'!E$11,L111,IF('Relatório PCP - Tabela 3'!F$6='PCP - Tabela 2'!I$11,L111,IF('Relatório PCP - Tabela 3'!F$6='PCP - Tabela 2'!M$11,L111,IF('Relatório PCP - Tabela 3'!F$6='PCP - Tabela 2'!Q$11,L111,"")))))</f>
        <v xml:space="preserve">   </v>
      </c>
      <c r="L111" s="234" t="str">
        <f>'PCP - Tabela 2'!F116&amp;IF('PCP - Tabela 2'!F116=0,"",": ")&amp;IF('Relatório PCP - Tabela 3'!F$6='PCP - Tabela 2'!E$11,IF('PCP - Tabela 2'!J116=100,'PCP - Tabela 2'!J116,IF('PCP - Tabela 2'!J116&lt;10,"   "&amp;'PCP - Tabela 2'!J116,"  "&amp;'PCP - Tabela 2'!J116)),IF('Relatório PCP - Tabela 3'!F$6='PCP - Tabela 2'!I$11,IF('PCP - Tabela 2'!K116=100,'PCP - Tabela 2'!K116,IF('PCP - Tabela 2'!K116&lt;10,"   "&amp;'PCP - Tabela 2'!K116,"  "&amp;'PCP - Tabela 2'!K116)),IF('Relatório PCP - Tabela 3'!F$6='PCP - Tabela 2'!M$11,IF('PCP - Tabela 2'!L116=100,'PCP - Tabela 2'!L116,IF('PCP - Tabela 2'!L116&lt;10,"   "&amp;'PCP - Tabela 2'!L116,"  "&amp;'PCP - Tabela 2'!L116)),IF('PCP - Tabela 2'!M116=100,'PCP - Tabela 2'!M116,IF('PCP - Tabela 2'!M116&lt;10,"   "&amp;'PCP - Tabela 2'!M116,"  "&amp;'PCP - Tabela 2'!M116)))))</f>
        <v xml:space="preserve">   </v>
      </c>
      <c r="M111" s="234"/>
      <c r="N111" s="234"/>
      <c r="O111" s="234"/>
      <c r="P111" s="234"/>
    </row>
    <row r="112" spans="1:16" ht="12.95" customHeight="1" x14ac:dyDescent="0.2">
      <c r="A112" s="633"/>
      <c r="B112" s="634"/>
      <c r="C112" s="634"/>
      <c r="D112" s="634"/>
      <c r="E112" s="635"/>
      <c r="F112" s="636"/>
      <c r="G112" s="231"/>
      <c r="H112" s="248"/>
      <c r="I112" s="622" t="str">
        <f>IF(H112=0,"",G112*100/SUM(G$111:G$115))</f>
        <v/>
      </c>
      <c r="J112" s="622"/>
      <c r="K112" s="233" t="str">
        <f>IF('Relatório PCP - Tabela 3'!F$6=0,"",IF('Relatório PCP - Tabela 3'!F$6='PCP - Tabela 2'!E$11,L112,IF('Relatório PCP - Tabela 3'!F$6='PCP - Tabela 2'!I$11,L112,IF('Relatório PCP - Tabela 3'!F$6='PCP - Tabela 2'!M$11,L112,IF('Relatório PCP - Tabela 3'!F$6='PCP - Tabela 2'!Q$11,L112,"")))))</f>
        <v xml:space="preserve">   </v>
      </c>
      <c r="L112" s="234" t="str">
        <f>'PCP - Tabela 2'!F117&amp;IF('PCP - Tabela 2'!F117=0,"",": ")&amp;IF('Relatório PCP - Tabela 3'!F$6='PCP - Tabela 2'!E$11,IF('PCP - Tabela 2'!J117=100,'PCP - Tabela 2'!J117,IF('PCP - Tabela 2'!J117&lt;10,"   "&amp;'PCP - Tabela 2'!J117,"  "&amp;'PCP - Tabela 2'!J117)),IF('Relatório PCP - Tabela 3'!F$6='PCP - Tabela 2'!I$11,IF('PCP - Tabela 2'!K117=100,'PCP - Tabela 2'!K117,IF('PCP - Tabela 2'!K117&lt;10,"   "&amp;'PCP - Tabela 2'!K117,"  "&amp;'PCP - Tabela 2'!K117)),IF('Relatório PCP - Tabela 3'!F$6='PCP - Tabela 2'!M$11,IF('PCP - Tabela 2'!L117=100,'PCP - Tabela 2'!L117,IF('PCP - Tabela 2'!L117&lt;10,"   "&amp;'PCP - Tabela 2'!L117,"  "&amp;'PCP - Tabela 2'!L117)),IF('PCP - Tabela 2'!M117=100,'PCP - Tabela 2'!M117,IF('PCP - Tabela 2'!M117&lt;10,"   "&amp;'PCP - Tabela 2'!M117,"  "&amp;'PCP - Tabela 2'!M117)))))</f>
        <v xml:space="preserve">   </v>
      </c>
      <c r="M112" s="234"/>
      <c r="N112" s="234"/>
      <c r="O112" s="234"/>
      <c r="P112" s="234"/>
    </row>
    <row r="113" spans="1:16" ht="12.95" customHeight="1" x14ac:dyDescent="0.2">
      <c r="A113" s="633"/>
      <c r="B113" s="634"/>
      <c r="C113" s="634"/>
      <c r="D113" s="634"/>
      <c r="E113" s="635"/>
      <c r="F113" s="636"/>
      <c r="G113" s="231"/>
      <c r="H113" s="248"/>
      <c r="I113" s="622" t="str">
        <f>IF(H113=0,"",G113*100/SUM(G$111:G$115))</f>
        <v/>
      </c>
      <c r="J113" s="622"/>
      <c r="K113" s="233" t="str">
        <f>IF('Relatório PCP - Tabela 3'!F$6=0,"",IF('Relatório PCP - Tabela 3'!F$6='PCP - Tabela 2'!E$11,L113,IF('Relatório PCP - Tabela 3'!F$6='PCP - Tabela 2'!I$11,L113,IF('Relatório PCP - Tabela 3'!F$6='PCP - Tabela 2'!M$11,L113,IF('Relatório PCP - Tabela 3'!F$6='PCP - Tabela 2'!Q$11,L113,"")))))</f>
        <v xml:space="preserve">   </v>
      </c>
      <c r="L113" s="234" t="str">
        <f>'PCP - Tabela 2'!F118&amp;IF('PCP - Tabela 2'!F118=0,"",": ")&amp;IF('Relatório PCP - Tabela 3'!F$6='PCP - Tabela 2'!E$11,IF('PCP - Tabela 2'!J118=100,'PCP - Tabela 2'!J118,IF('PCP - Tabela 2'!J118&lt;10,"   "&amp;'PCP - Tabela 2'!J118,"  "&amp;'PCP - Tabela 2'!J118)),IF('Relatório PCP - Tabela 3'!F$6='PCP - Tabela 2'!I$11,IF('PCP - Tabela 2'!K118=100,'PCP - Tabela 2'!K118,IF('PCP - Tabela 2'!K118&lt;10,"   "&amp;'PCP - Tabela 2'!K118,"  "&amp;'PCP - Tabela 2'!K118)),IF('Relatório PCP - Tabela 3'!F$6='PCP - Tabela 2'!M$11,IF('PCP - Tabela 2'!L118=100,'PCP - Tabela 2'!L118,IF('PCP - Tabela 2'!L118&lt;10,"   "&amp;'PCP - Tabela 2'!L118,"  "&amp;'PCP - Tabela 2'!L118)),IF('PCP - Tabela 2'!M118=100,'PCP - Tabela 2'!M118,IF('PCP - Tabela 2'!M118&lt;10,"   "&amp;'PCP - Tabela 2'!M118,"  "&amp;'PCP - Tabela 2'!M118)))))</f>
        <v xml:space="preserve">   </v>
      </c>
      <c r="M113" s="234"/>
      <c r="N113" s="234"/>
      <c r="O113" s="234"/>
      <c r="P113" s="234"/>
    </row>
    <row r="114" spans="1:16" ht="12.95" customHeight="1" x14ac:dyDescent="0.2">
      <c r="A114" s="633"/>
      <c r="B114" s="634"/>
      <c r="C114" s="634"/>
      <c r="D114" s="634"/>
      <c r="E114" s="635"/>
      <c r="F114" s="636"/>
      <c r="G114" s="231"/>
      <c r="H114" s="248"/>
      <c r="I114" s="622" t="str">
        <f>IF(H114=0,"",G114*100/SUM(G$111:G$115))</f>
        <v/>
      </c>
      <c r="J114" s="622"/>
      <c r="K114" s="233" t="str">
        <f>IF('Relatório PCP - Tabela 3'!F$6=0,"",IF('Relatório PCP - Tabela 3'!F$6='PCP - Tabela 2'!E$11,L114,IF('Relatório PCP - Tabela 3'!F$6='PCP - Tabela 2'!I$11,L114,IF('Relatório PCP - Tabela 3'!F$6='PCP - Tabela 2'!M$11,L114,IF('Relatório PCP - Tabela 3'!F$6='PCP - Tabela 2'!Q$11,L114,"")))))</f>
        <v xml:space="preserve">   </v>
      </c>
      <c r="L114" s="234" t="str">
        <f>'PCP - Tabela 2'!F119&amp;IF('PCP - Tabela 2'!F119=0,"",": ")&amp;IF('Relatório PCP - Tabela 3'!F$6='PCP - Tabela 2'!E$11,IF('PCP - Tabela 2'!J119=100,'PCP - Tabela 2'!J119,IF('PCP - Tabela 2'!J119&lt;10,"   "&amp;'PCP - Tabela 2'!J119,"  "&amp;'PCP - Tabela 2'!J119)),IF('Relatório PCP - Tabela 3'!F$6='PCP - Tabela 2'!I$11,IF('PCP - Tabela 2'!K119=100,'PCP - Tabela 2'!K119,IF('PCP - Tabela 2'!K119&lt;10,"   "&amp;'PCP - Tabela 2'!K119,"  "&amp;'PCP - Tabela 2'!K119)),IF('Relatório PCP - Tabela 3'!F$6='PCP - Tabela 2'!M$11,IF('PCP - Tabela 2'!L119=100,'PCP - Tabela 2'!L119,IF('PCP - Tabela 2'!L119&lt;10,"   "&amp;'PCP - Tabela 2'!L119,"  "&amp;'PCP - Tabela 2'!L119)),IF('PCP - Tabela 2'!M119=100,'PCP - Tabela 2'!M119,IF('PCP - Tabela 2'!M119&lt;10,"   "&amp;'PCP - Tabela 2'!M119,"  "&amp;'PCP - Tabela 2'!M119)))))</f>
        <v xml:space="preserve">   </v>
      </c>
      <c r="M114" s="234"/>
      <c r="N114" s="234"/>
      <c r="O114" s="234"/>
      <c r="P114" s="234"/>
    </row>
    <row r="115" spans="1:16" ht="12.95" customHeight="1" x14ac:dyDescent="0.2">
      <c r="A115" s="633"/>
      <c r="B115" s="634"/>
      <c r="C115" s="634"/>
      <c r="D115" s="634"/>
      <c r="E115" s="635"/>
      <c r="F115" s="636"/>
      <c r="G115" s="231"/>
      <c r="H115" s="248"/>
      <c r="I115" s="622" t="str">
        <f>IF(H115=0,"",G115*100/SUM(G$111:G$115))</f>
        <v/>
      </c>
      <c r="J115" s="622"/>
      <c r="K115" s="233" t="str">
        <f>IF('Relatório PCP - Tabela 3'!F$6=0,"",IF('Relatório PCP - Tabela 3'!F$6='PCP - Tabela 2'!E$11,L115,IF('Relatório PCP - Tabela 3'!F$6='PCP - Tabela 2'!I$11,L115,IF('Relatório PCP - Tabela 3'!F$6='PCP - Tabela 2'!M$11,L115,IF('Relatório PCP - Tabela 3'!F$6='PCP - Tabela 2'!Q$11,L115,"")))))</f>
        <v xml:space="preserve">   </v>
      </c>
      <c r="L115" s="234" t="str">
        <f>'PCP - Tabela 2'!F120&amp;IF('PCP - Tabela 2'!F120=0,"",": ")&amp;IF('Relatório PCP - Tabela 3'!F$6='PCP - Tabela 2'!E$11,IF('PCP - Tabela 2'!J120=100,'PCP - Tabela 2'!J120,IF('PCP - Tabela 2'!J120&lt;10,"   "&amp;'PCP - Tabela 2'!J120,"  "&amp;'PCP - Tabela 2'!J120)),IF('Relatório PCP - Tabela 3'!F$6='PCP - Tabela 2'!I$11,IF('PCP - Tabela 2'!K120=100,'PCP - Tabela 2'!K120,IF('PCP - Tabela 2'!K120&lt;10,"   "&amp;'PCP - Tabela 2'!K120,"  "&amp;'PCP - Tabela 2'!K120)),IF('Relatório PCP - Tabela 3'!F$6='PCP - Tabela 2'!M$11,IF('PCP - Tabela 2'!L120=100,'PCP - Tabela 2'!L120,IF('PCP - Tabela 2'!L120&lt;10,"   "&amp;'PCP - Tabela 2'!L120,"  "&amp;'PCP - Tabela 2'!L120)),IF('PCP - Tabela 2'!M120=100,'PCP - Tabela 2'!M120,IF('PCP - Tabela 2'!M120&lt;10,"   "&amp;'PCP - Tabela 2'!M120,"  "&amp;'PCP - Tabela 2'!M120)))))</f>
        <v xml:space="preserve">   </v>
      </c>
      <c r="M115" s="234"/>
      <c r="N115" s="234"/>
      <c r="O115" s="234"/>
      <c r="P115" s="234"/>
    </row>
    <row r="116" spans="1:16" ht="12.95" customHeight="1" x14ac:dyDescent="0.2">
      <c r="A116" s="633"/>
      <c r="B116" s="634"/>
      <c r="C116" s="634"/>
      <c r="D116" s="634"/>
      <c r="E116" s="635"/>
      <c r="F116" s="636"/>
      <c r="G116" s="236">
        <f>E111+F111-SUM(G111:G115)</f>
        <v>1.0100000000790033E-6</v>
      </c>
      <c r="H116" s="237" t="s">
        <v>591</v>
      </c>
      <c r="I116" s="648">
        <f>IF(E111+F111=0,"",G116/(E111+F111)*100)</f>
        <v>1.0099998980690134E-5</v>
      </c>
      <c r="J116" s="648"/>
      <c r="K116" s="252"/>
      <c r="L116" s="234"/>
      <c r="M116" s="234"/>
      <c r="N116" s="234"/>
      <c r="O116" s="234"/>
      <c r="P116" s="234"/>
    </row>
    <row r="117" spans="1:16" ht="12.95" customHeight="1" x14ac:dyDescent="0.2">
      <c r="A117" s="633">
        <v>12</v>
      </c>
      <c r="B117" s="634" t="s">
        <v>214</v>
      </c>
      <c r="C117" s="634"/>
      <c r="D117" s="634"/>
      <c r="E117" s="635">
        <f>'Relatório PCP - Tabela 6'!F25</f>
        <v>162</v>
      </c>
      <c r="F117" s="636">
        <v>1E-8</v>
      </c>
      <c r="G117" s="231">
        <v>162</v>
      </c>
      <c r="H117" s="248" t="s">
        <v>179</v>
      </c>
      <c r="I117" s="649">
        <f>IF(H117=0,"",G117*100/SUM(G$117:G$121))</f>
        <v>100</v>
      </c>
      <c r="J117" s="649"/>
      <c r="K117" s="262" t="str">
        <f>IF('Relatório PCP - Tabela 3'!F$6=0,"",IF('Relatório PCP - Tabela 3'!F$6='PCP - Tabela 2'!E$11,L117,IF('Relatório PCP - Tabela 3'!F$6='PCP - Tabela 2'!I$11,L117,IF('Relatório PCP - Tabela 3'!F$6='PCP - Tabela 2'!M$11,L117,IF('Relatório PCP - Tabela 3'!F$6='PCP - Tabela 2'!Q$11,L117,"")))))</f>
        <v xml:space="preserve">   </v>
      </c>
      <c r="L117" s="234" t="str">
        <f>'PCP - Tabela 2'!F121&amp;IF('PCP - Tabela 2'!F121=0,"",": ")&amp;IF('Relatório PCP - Tabela 3'!F$6='PCP - Tabela 2'!E$11,IF('PCP - Tabela 2'!J121=100,'PCP - Tabela 2'!J121,IF('PCP - Tabela 2'!J121&lt;10,"   "&amp;'PCP - Tabela 2'!J121,"  "&amp;'PCP - Tabela 2'!J121)),IF('Relatório PCP - Tabela 3'!F$6='PCP - Tabela 2'!I$11,IF('PCP - Tabela 2'!K121=100,'PCP - Tabela 2'!K121,IF('PCP - Tabela 2'!K121&lt;10,"   "&amp;'PCP - Tabela 2'!K121,"  "&amp;'PCP - Tabela 2'!K121)),IF('Relatório PCP - Tabela 3'!F$6='PCP - Tabela 2'!M$11,IF('PCP - Tabela 2'!L121=100,'PCP - Tabela 2'!L121,IF('PCP - Tabela 2'!L121&lt;10,"   "&amp;'PCP - Tabela 2'!L121,"  "&amp;'PCP - Tabela 2'!L121)),IF('PCP - Tabela 2'!M121=100,'PCP - Tabela 2'!M121,IF('PCP - Tabela 2'!M121&lt;10,"   "&amp;'PCP - Tabela 2'!M121,"  "&amp;'PCP - Tabela 2'!M121)))))</f>
        <v xml:space="preserve">   </v>
      </c>
      <c r="M117" s="234"/>
      <c r="N117" s="234"/>
      <c r="O117" s="234"/>
      <c r="P117" s="234"/>
    </row>
    <row r="118" spans="1:16" ht="12.95" customHeight="1" x14ac:dyDescent="0.2">
      <c r="A118" s="633"/>
      <c r="B118" s="634"/>
      <c r="C118" s="634"/>
      <c r="D118" s="634"/>
      <c r="E118" s="635"/>
      <c r="F118" s="636"/>
      <c r="G118" s="231"/>
      <c r="H118" s="248"/>
      <c r="I118" s="622" t="str">
        <f>IF(H118=0,"",G118*100/SUM(G$117:G$121))</f>
        <v/>
      </c>
      <c r="J118" s="622"/>
      <c r="K118" s="263" t="str">
        <f>IF('Relatório PCP - Tabela 3'!F$6=0,"",IF('Relatório PCP - Tabela 3'!F$6='PCP - Tabela 2'!E$11,L118,IF('Relatório PCP - Tabela 3'!F$6='PCP - Tabela 2'!I$11,L118,IF('Relatório PCP - Tabela 3'!F$6='PCP - Tabela 2'!M$11,L118,IF('Relatório PCP - Tabela 3'!F$6='PCP - Tabela 2'!Q$11,L118,"")))))</f>
        <v xml:space="preserve">   </v>
      </c>
      <c r="L118" s="234" t="str">
        <f>'PCP - Tabela 2'!F122&amp;IF('PCP - Tabela 2'!F122=0,"",": ")&amp;IF('Relatório PCP - Tabela 3'!F$6='PCP - Tabela 2'!E$11,IF('PCP - Tabela 2'!J122=100,'PCP - Tabela 2'!J122,IF('PCP - Tabela 2'!J122&lt;10,"   "&amp;'PCP - Tabela 2'!J122,"  "&amp;'PCP - Tabela 2'!J122)),IF('Relatório PCP - Tabela 3'!F$6='PCP - Tabela 2'!I$11,IF('PCP - Tabela 2'!K122=100,'PCP - Tabela 2'!K122,IF('PCP - Tabela 2'!K122&lt;10,"   "&amp;'PCP - Tabela 2'!K122,"  "&amp;'PCP - Tabela 2'!K122)),IF('Relatório PCP - Tabela 3'!F$6='PCP - Tabela 2'!M$11,IF('PCP - Tabela 2'!L122=100,'PCP - Tabela 2'!L122,IF('PCP - Tabela 2'!L122&lt;10,"   "&amp;'PCP - Tabela 2'!L122,"  "&amp;'PCP - Tabela 2'!L122)),IF('PCP - Tabela 2'!M122=100,'PCP - Tabela 2'!M122,IF('PCP - Tabela 2'!M122&lt;10,"   "&amp;'PCP - Tabela 2'!M122,"  "&amp;'PCP - Tabela 2'!M122)))))</f>
        <v xml:space="preserve">   </v>
      </c>
      <c r="M118" s="234"/>
      <c r="N118" s="234"/>
      <c r="O118" s="234"/>
      <c r="P118" s="234"/>
    </row>
    <row r="119" spans="1:16" ht="12.95" customHeight="1" x14ac:dyDescent="0.2">
      <c r="A119" s="633"/>
      <c r="B119" s="634"/>
      <c r="C119" s="634"/>
      <c r="D119" s="634"/>
      <c r="E119" s="635"/>
      <c r="F119" s="636"/>
      <c r="G119" s="231"/>
      <c r="H119" s="248"/>
      <c r="I119" s="622" t="str">
        <f>IF(H119=0,"",G119*100/SUM(G$117:G$121))</f>
        <v/>
      </c>
      <c r="J119" s="622"/>
      <c r="K119" s="263" t="str">
        <f>IF('Relatório PCP - Tabela 3'!F$6=0,"",IF('Relatório PCP - Tabela 3'!F$6='PCP - Tabela 2'!E$11,L119,IF('Relatório PCP - Tabela 3'!F$6='PCP - Tabela 2'!I$11,L119,IF('Relatório PCP - Tabela 3'!F$6='PCP - Tabela 2'!M$11,L119,IF('Relatório PCP - Tabela 3'!F$6='PCP - Tabela 2'!Q$11,L119,"")))))</f>
        <v xml:space="preserve">   </v>
      </c>
      <c r="L119" s="234" t="str">
        <f>'PCP - Tabela 2'!F123&amp;IF('PCP - Tabela 2'!F123=0,"",": ")&amp;IF('Relatório PCP - Tabela 3'!F$6='PCP - Tabela 2'!E$11,IF('PCP - Tabela 2'!J123=100,'PCP - Tabela 2'!J123,IF('PCP - Tabela 2'!J123&lt;10,"   "&amp;'PCP - Tabela 2'!J123,"  "&amp;'PCP - Tabela 2'!J123)),IF('Relatório PCP - Tabela 3'!F$6='PCP - Tabela 2'!I$11,IF('PCP - Tabela 2'!K123=100,'PCP - Tabela 2'!K123,IF('PCP - Tabela 2'!K123&lt;10,"   "&amp;'PCP - Tabela 2'!K123,"  "&amp;'PCP - Tabela 2'!K123)),IF('Relatório PCP - Tabela 3'!F$6='PCP - Tabela 2'!M$11,IF('PCP - Tabela 2'!L123=100,'PCP - Tabela 2'!L123,IF('PCP - Tabela 2'!L123&lt;10,"   "&amp;'PCP - Tabela 2'!L123,"  "&amp;'PCP - Tabela 2'!L123)),IF('PCP - Tabela 2'!M123=100,'PCP - Tabela 2'!M123,IF('PCP - Tabela 2'!M123&lt;10,"   "&amp;'PCP - Tabela 2'!M123,"  "&amp;'PCP - Tabela 2'!M123)))))</f>
        <v xml:space="preserve">   </v>
      </c>
      <c r="M119" s="234"/>
      <c r="N119" s="234"/>
      <c r="O119" s="234"/>
      <c r="P119" s="234"/>
    </row>
    <row r="120" spans="1:16" ht="12.95" customHeight="1" x14ac:dyDescent="0.2">
      <c r="A120" s="633"/>
      <c r="B120" s="634"/>
      <c r="C120" s="634"/>
      <c r="D120" s="634"/>
      <c r="E120" s="635"/>
      <c r="F120" s="636"/>
      <c r="G120" s="231"/>
      <c r="H120" s="248"/>
      <c r="I120" s="622" t="str">
        <f>IF(H120=0,"",G120*100/SUM(G$117:G$121))</f>
        <v/>
      </c>
      <c r="J120" s="622"/>
      <c r="K120" s="263" t="str">
        <f>IF('Relatório PCP - Tabela 3'!F$6=0,"",IF('Relatório PCP - Tabela 3'!F$6='PCP - Tabela 2'!E$11,L120,IF('Relatório PCP - Tabela 3'!F$6='PCP - Tabela 2'!I$11,L120,IF('Relatório PCP - Tabela 3'!F$6='PCP - Tabela 2'!M$11,L120,IF('Relatório PCP - Tabela 3'!F$6='PCP - Tabela 2'!Q$11,L120,"")))))</f>
        <v xml:space="preserve">   </v>
      </c>
      <c r="L120" s="234" t="str">
        <f>'PCP - Tabela 2'!F124&amp;IF('PCP - Tabela 2'!F124=0,"",": ")&amp;IF('Relatório PCP - Tabela 3'!F$6='PCP - Tabela 2'!E$11,IF('PCP - Tabela 2'!J124=100,'PCP - Tabela 2'!J124,IF('PCP - Tabela 2'!J124&lt;10,"   "&amp;'PCP - Tabela 2'!J124,"  "&amp;'PCP - Tabela 2'!J124)),IF('Relatório PCP - Tabela 3'!F$6='PCP - Tabela 2'!I$11,IF('PCP - Tabela 2'!K124=100,'PCP - Tabela 2'!K124,IF('PCP - Tabela 2'!K124&lt;10,"   "&amp;'PCP - Tabela 2'!K124,"  "&amp;'PCP - Tabela 2'!K124)),IF('Relatório PCP - Tabela 3'!F$6='PCP - Tabela 2'!M$11,IF('PCP - Tabela 2'!L124=100,'PCP - Tabela 2'!L124,IF('PCP - Tabela 2'!L124&lt;10,"   "&amp;'PCP - Tabela 2'!L124,"  "&amp;'PCP - Tabela 2'!L124)),IF('PCP - Tabela 2'!M124=100,'PCP - Tabela 2'!M124,IF('PCP - Tabela 2'!M124&lt;10,"   "&amp;'PCP - Tabela 2'!M124,"  "&amp;'PCP - Tabela 2'!M124)))))</f>
        <v xml:space="preserve">   </v>
      </c>
      <c r="M120" s="234"/>
      <c r="N120" s="234"/>
      <c r="O120" s="234"/>
      <c r="P120" s="234"/>
    </row>
    <row r="121" spans="1:16" ht="12.95" customHeight="1" x14ac:dyDescent="0.2">
      <c r="A121" s="633"/>
      <c r="B121" s="634"/>
      <c r="C121" s="634"/>
      <c r="D121" s="634"/>
      <c r="E121" s="635"/>
      <c r="F121" s="636"/>
      <c r="G121" s="231"/>
      <c r="H121" s="248"/>
      <c r="I121" s="622" t="str">
        <f>IF(H121=0,"",G121*100/SUM(G$117:G$121))</f>
        <v/>
      </c>
      <c r="J121" s="622"/>
      <c r="K121" s="264" t="str">
        <f>IF('Relatório PCP - Tabela 3'!F$6=0,"",IF('Relatório PCP - Tabela 3'!F$6='PCP - Tabela 2'!E$11,L121,IF('Relatório PCP - Tabela 3'!F$6='PCP - Tabela 2'!I$11,L121,IF('Relatório PCP - Tabela 3'!F$6='PCP - Tabela 2'!M$11,L121,IF('Relatório PCP - Tabela 3'!F$6='PCP - Tabela 2'!Q$11,L121,"")))))</f>
        <v xml:space="preserve">   </v>
      </c>
      <c r="L121" s="234" t="str">
        <f>'PCP - Tabela 2'!F125&amp;IF('PCP - Tabela 2'!F125=0,"",": ")&amp;IF('Relatório PCP - Tabela 3'!F$6='PCP - Tabela 2'!E$11,IF('PCP - Tabela 2'!J125=100,'PCP - Tabela 2'!J125,IF('PCP - Tabela 2'!J125&lt;10,"   "&amp;'PCP - Tabela 2'!J125,"  "&amp;'PCP - Tabela 2'!J125)),IF('Relatório PCP - Tabela 3'!F$6='PCP - Tabela 2'!I$11,IF('PCP - Tabela 2'!K125=100,'PCP - Tabela 2'!K125,IF('PCP - Tabela 2'!K125&lt;10,"   "&amp;'PCP - Tabela 2'!K125,"  "&amp;'PCP - Tabela 2'!K125)),IF('Relatório PCP - Tabela 3'!F$6='PCP - Tabela 2'!M$11,IF('PCP - Tabela 2'!L125=100,'PCP - Tabela 2'!L125,IF('PCP - Tabela 2'!L125&lt;10,"   "&amp;'PCP - Tabela 2'!L125,"  "&amp;'PCP - Tabela 2'!L125)),IF('PCP - Tabela 2'!M125=100,'PCP - Tabela 2'!M125,IF('PCP - Tabela 2'!M125&lt;10,"   "&amp;'PCP - Tabela 2'!M125,"  "&amp;'PCP - Tabela 2'!M125)))))</f>
        <v xml:space="preserve">   </v>
      </c>
      <c r="M121" s="234"/>
      <c r="N121" s="234"/>
      <c r="O121" s="234"/>
      <c r="P121" s="234"/>
    </row>
    <row r="122" spans="1:16" ht="12.95" customHeight="1" x14ac:dyDescent="0.2">
      <c r="A122" s="633"/>
      <c r="B122" s="634"/>
      <c r="C122" s="634"/>
      <c r="D122" s="634"/>
      <c r="E122" s="635"/>
      <c r="F122" s="636"/>
      <c r="G122" s="236">
        <f>E117+F117-SUM(G117:G121)</f>
        <v>1.0000007932831068E-8</v>
      </c>
      <c r="H122" s="237" t="s">
        <v>591</v>
      </c>
      <c r="I122" s="648">
        <f>IF(E117+F117=0,"",G122/(E117+F117)*100)</f>
        <v>6.1728444026011002E-9</v>
      </c>
      <c r="J122" s="648"/>
      <c r="K122" s="252"/>
      <c r="L122" s="234"/>
      <c r="M122" s="234"/>
      <c r="N122" s="234"/>
      <c r="O122" s="234"/>
      <c r="P122" s="234"/>
    </row>
    <row r="123" spans="1:16" ht="12.95" customHeight="1" x14ac:dyDescent="0.2">
      <c r="A123" s="633">
        <v>13</v>
      </c>
      <c r="B123" s="634" t="s">
        <v>215</v>
      </c>
      <c r="C123" s="634"/>
      <c r="D123" s="634"/>
      <c r="E123" s="635">
        <f>'Relatório PCP - Tabela 6'!F26</f>
        <v>314</v>
      </c>
      <c r="F123" s="636">
        <v>1E-8</v>
      </c>
      <c r="G123" s="231">
        <v>314</v>
      </c>
      <c r="H123" s="248" t="s">
        <v>179</v>
      </c>
      <c r="I123" s="649">
        <f>IF(H123=0,"",G123*100/SUM(G$123:G$127))</f>
        <v>100</v>
      </c>
      <c r="J123" s="649"/>
      <c r="K123" s="253" t="str">
        <f>IF('Relatório PCP - Tabela 3'!F$6=0,"",IF('Relatório PCP - Tabela 3'!F$6='PCP - Tabela 2'!E$11,L123,IF('Relatório PCP - Tabela 3'!F$6='PCP - Tabela 2'!I$11,L123,IF('Relatório PCP - Tabela 3'!F$6='PCP - Tabela 2'!M$11,L123,IF('Relatório PCP - Tabela 3'!F$6='PCP - Tabela 2'!Q$11,L123,"")))))</f>
        <v xml:space="preserve">   </v>
      </c>
      <c r="L123" s="234" t="str">
        <f>'PCP - Tabela 2'!F126&amp;IF('PCP - Tabela 2'!F126=0,"",": ")&amp;IF('Relatório PCP - Tabela 3'!F$6='PCP - Tabela 2'!E$11,IF('PCP - Tabela 2'!J126=100,'PCP - Tabela 2'!J126,IF('PCP - Tabela 2'!J126&lt;10,"   "&amp;'PCP - Tabela 2'!J126,"  "&amp;'PCP - Tabela 2'!J126)),IF('Relatório PCP - Tabela 3'!F$6='PCP - Tabela 2'!I$11,IF('PCP - Tabela 2'!K126=100,'PCP - Tabela 2'!K126,IF('PCP - Tabela 2'!K126&lt;10,"   "&amp;'PCP - Tabela 2'!K126,"  "&amp;'PCP - Tabela 2'!K126)),IF('Relatório PCP - Tabela 3'!F$6='PCP - Tabela 2'!M$11,IF('PCP - Tabela 2'!L126=100,'PCP - Tabela 2'!L126,IF('PCP - Tabela 2'!L126&lt;10,"   "&amp;'PCP - Tabela 2'!L126,"  "&amp;'PCP - Tabela 2'!L126)),IF('PCP - Tabela 2'!M126=100,'PCP - Tabela 2'!M126,IF('PCP - Tabela 2'!M126&lt;10,"   "&amp;'PCP - Tabela 2'!M126,"  "&amp;'PCP - Tabela 2'!M126)))))</f>
        <v xml:space="preserve">   </v>
      </c>
      <c r="M123" s="234"/>
      <c r="N123" s="234"/>
      <c r="O123" s="234"/>
      <c r="P123" s="234"/>
    </row>
    <row r="124" spans="1:16" ht="12.95" customHeight="1" x14ac:dyDescent="0.2">
      <c r="A124" s="633"/>
      <c r="B124" s="634"/>
      <c r="C124" s="634"/>
      <c r="D124" s="634"/>
      <c r="E124" s="635"/>
      <c r="F124" s="636"/>
      <c r="G124" s="231"/>
      <c r="H124" s="248"/>
      <c r="I124" s="622" t="str">
        <f>IF(H124=0,"",G124*100/SUM(G$123:G$127))</f>
        <v/>
      </c>
      <c r="J124" s="622"/>
      <c r="K124" s="233" t="str">
        <f>IF('Relatório PCP - Tabela 3'!F$6=0,"",IF('Relatório PCP - Tabela 3'!F$6='PCP - Tabela 2'!E$11,L124,IF('Relatório PCP - Tabela 3'!F$6='PCP - Tabela 2'!I$11,L124,IF('Relatório PCP - Tabela 3'!F$6='PCP - Tabela 2'!M$11,L124,IF('Relatório PCP - Tabela 3'!F$6='PCP - Tabela 2'!Q$11,L124,"")))))</f>
        <v xml:space="preserve">   </v>
      </c>
      <c r="L124" s="234" t="str">
        <f>'PCP - Tabela 2'!F127&amp;IF('PCP - Tabela 2'!F127=0,"",": ")&amp;IF('Relatório PCP - Tabela 3'!F$6='PCP - Tabela 2'!E$11,IF('PCP - Tabela 2'!J127=100,'PCP - Tabela 2'!J127,IF('PCP - Tabela 2'!J127&lt;10,"   "&amp;'PCP - Tabela 2'!J127,"  "&amp;'PCP - Tabela 2'!J127)),IF('Relatório PCP - Tabela 3'!F$6='PCP - Tabela 2'!I$11,IF('PCP - Tabela 2'!K127=100,'PCP - Tabela 2'!K127,IF('PCP - Tabela 2'!K127&lt;10,"   "&amp;'PCP - Tabela 2'!K127,"  "&amp;'PCP - Tabela 2'!K127)),IF('Relatório PCP - Tabela 3'!F$6='PCP - Tabela 2'!M$11,IF('PCP - Tabela 2'!L127=100,'PCP - Tabela 2'!L127,IF('PCP - Tabela 2'!L127&lt;10,"   "&amp;'PCP - Tabela 2'!L127,"  "&amp;'PCP - Tabela 2'!L127)),IF('PCP - Tabela 2'!M127=100,'PCP - Tabela 2'!M127,IF('PCP - Tabela 2'!M127&lt;10,"   "&amp;'PCP - Tabela 2'!M127,"  "&amp;'PCP - Tabela 2'!M127)))))</f>
        <v xml:space="preserve">   </v>
      </c>
      <c r="M124" s="234"/>
      <c r="N124" s="234"/>
      <c r="O124" s="234"/>
      <c r="P124" s="234"/>
    </row>
    <row r="125" spans="1:16" ht="12.95" customHeight="1" x14ac:dyDescent="0.2">
      <c r="A125" s="633"/>
      <c r="B125" s="634"/>
      <c r="C125" s="634"/>
      <c r="D125" s="634"/>
      <c r="E125" s="635"/>
      <c r="F125" s="636"/>
      <c r="G125" s="231"/>
      <c r="H125" s="248"/>
      <c r="I125" s="622" t="str">
        <f>IF(H125=0,"",G125*100/SUM(G$123:G$127))</f>
        <v/>
      </c>
      <c r="J125" s="622"/>
      <c r="K125" s="233" t="str">
        <f>IF('Relatório PCP - Tabela 3'!F$6=0,"",IF('Relatório PCP - Tabela 3'!F$6='PCP - Tabela 2'!E$11,L125,IF('Relatório PCP - Tabela 3'!F$6='PCP - Tabela 2'!I$11,L125,IF('Relatório PCP - Tabela 3'!F$6='PCP - Tabela 2'!M$11,L125,IF('Relatório PCP - Tabela 3'!F$6='PCP - Tabela 2'!Q$11,L125,"")))))</f>
        <v xml:space="preserve">   </v>
      </c>
      <c r="L125" s="234" t="str">
        <f>'PCP - Tabela 2'!F128&amp;IF('PCP - Tabela 2'!F128=0,"",": ")&amp;IF('Relatório PCP - Tabela 3'!F$6='PCP - Tabela 2'!E$11,IF('PCP - Tabela 2'!J128=100,'PCP - Tabela 2'!J128,IF('PCP - Tabela 2'!J128&lt;10,"   "&amp;'PCP - Tabela 2'!J128,"  "&amp;'PCP - Tabela 2'!J128)),IF('Relatório PCP - Tabela 3'!F$6='PCP - Tabela 2'!I$11,IF('PCP - Tabela 2'!K128=100,'PCP - Tabela 2'!K128,IF('PCP - Tabela 2'!K128&lt;10,"   "&amp;'PCP - Tabela 2'!K128,"  "&amp;'PCP - Tabela 2'!K128)),IF('Relatório PCP - Tabela 3'!F$6='PCP - Tabela 2'!M$11,IF('PCP - Tabela 2'!L128=100,'PCP - Tabela 2'!L128,IF('PCP - Tabela 2'!L128&lt;10,"   "&amp;'PCP - Tabela 2'!L128,"  "&amp;'PCP - Tabela 2'!L128)),IF('PCP - Tabela 2'!M128=100,'PCP - Tabela 2'!M128,IF('PCP - Tabela 2'!M128&lt;10,"   "&amp;'PCP - Tabela 2'!M128,"  "&amp;'PCP - Tabela 2'!M128)))))</f>
        <v xml:space="preserve">   </v>
      </c>
      <c r="M125" s="234"/>
      <c r="N125" s="234"/>
      <c r="O125" s="234"/>
      <c r="P125" s="234"/>
    </row>
    <row r="126" spans="1:16" ht="12.95" customHeight="1" x14ac:dyDescent="0.2">
      <c r="A126" s="633"/>
      <c r="B126" s="634"/>
      <c r="C126" s="634"/>
      <c r="D126" s="634"/>
      <c r="E126" s="635"/>
      <c r="F126" s="636"/>
      <c r="G126" s="231"/>
      <c r="H126" s="248"/>
      <c r="I126" s="622" t="str">
        <f>IF(H126=0,"",G126*100/SUM(G$123:G$127))</f>
        <v/>
      </c>
      <c r="J126" s="622"/>
      <c r="K126" s="233" t="str">
        <f>IF('Relatório PCP - Tabela 3'!F$6=0,"",IF('Relatório PCP - Tabela 3'!F$6='PCP - Tabela 2'!E$11,L126,IF('Relatório PCP - Tabela 3'!F$6='PCP - Tabela 2'!I$11,L126,IF('Relatório PCP - Tabela 3'!F$6='PCP - Tabela 2'!M$11,L126,IF('Relatório PCP - Tabela 3'!F$6='PCP - Tabela 2'!Q$11,L126,"")))))</f>
        <v xml:space="preserve">   </v>
      </c>
      <c r="L126" s="234" t="str">
        <f>'PCP - Tabela 2'!F129&amp;IF('PCP - Tabela 2'!F129=0,"",": ")&amp;IF('Relatório PCP - Tabela 3'!F$6='PCP - Tabela 2'!E$11,IF('PCP - Tabela 2'!J129=100,'PCP - Tabela 2'!J129,IF('PCP - Tabela 2'!J129&lt;10,"   "&amp;'PCP - Tabela 2'!J129,"  "&amp;'PCP - Tabela 2'!J129)),IF('Relatório PCP - Tabela 3'!F$6='PCP - Tabela 2'!I$11,IF('PCP - Tabela 2'!K129=100,'PCP - Tabela 2'!K129,IF('PCP - Tabela 2'!K129&lt;10,"   "&amp;'PCP - Tabela 2'!K129,"  "&amp;'PCP - Tabela 2'!K129)),IF('Relatório PCP - Tabela 3'!F$6='PCP - Tabela 2'!M$11,IF('PCP - Tabela 2'!L129=100,'PCP - Tabela 2'!L129,IF('PCP - Tabela 2'!L129&lt;10,"   "&amp;'PCP - Tabela 2'!L129,"  "&amp;'PCP - Tabela 2'!L129)),IF('PCP - Tabela 2'!M129=100,'PCP - Tabela 2'!M129,IF('PCP - Tabela 2'!M129&lt;10,"   "&amp;'PCP - Tabela 2'!M129,"  "&amp;'PCP - Tabela 2'!M129)))))</f>
        <v xml:space="preserve">   </v>
      </c>
      <c r="M126" s="234"/>
      <c r="N126" s="234"/>
      <c r="O126" s="234"/>
      <c r="P126" s="234"/>
    </row>
    <row r="127" spans="1:16" ht="12.95" customHeight="1" x14ac:dyDescent="0.2">
      <c r="A127" s="633"/>
      <c r="B127" s="634"/>
      <c r="C127" s="634"/>
      <c r="D127" s="634"/>
      <c r="E127" s="635"/>
      <c r="F127" s="636"/>
      <c r="G127" s="231"/>
      <c r="H127" s="248"/>
      <c r="I127" s="622" t="str">
        <f>IF(H127=0,"",G127*100/SUM(G$123:G$127))</f>
        <v/>
      </c>
      <c r="J127" s="622"/>
      <c r="K127" s="233" t="str">
        <f>IF('Relatório PCP - Tabela 3'!F$6=0,"",IF('Relatório PCP - Tabela 3'!F$6='PCP - Tabela 2'!E$11,L127,IF('Relatório PCP - Tabela 3'!F$6='PCP - Tabela 2'!I$11,L127,IF('Relatório PCP - Tabela 3'!F$6='PCP - Tabela 2'!M$11,L127,IF('Relatório PCP - Tabela 3'!F$6='PCP - Tabela 2'!Q$11,L127,"")))))</f>
        <v xml:space="preserve">   </v>
      </c>
      <c r="L127" s="234" t="str">
        <f>'PCP - Tabela 2'!F130&amp;IF('PCP - Tabela 2'!F130=0,"",": ")&amp;IF('Relatório PCP - Tabela 3'!F$6='PCP - Tabela 2'!E$11,IF('PCP - Tabela 2'!J130=100,'PCP - Tabela 2'!J130,IF('PCP - Tabela 2'!J130&lt;10,"   "&amp;'PCP - Tabela 2'!J130,"  "&amp;'PCP - Tabela 2'!J130)),IF('Relatório PCP - Tabela 3'!F$6='PCP - Tabela 2'!I$11,IF('PCP - Tabela 2'!K130=100,'PCP - Tabela 2'!K130,IF('PCP - Tabela 2'!K130&lt;10,"   "&amp;'PCP - Tabela 2'!K130,"  "&amp;'PCP - Tabela 2'!K130)),IF('Relatório PCP - Tabela 3'!F$6='PCP - Tabela 2'!M$11,IF('PCP - Tabela 2'!L130=100,'PCP - Tabela 2'!L130,IF('PCP - Tabela 2'!L130&lt;10,"   "&amp;'PCP - Tabela 2'!L130,"  "&amp;'PCP - Tabela 2'!L130)),IF('PCP - Tabela 2'!M130=100,'PCP - Tabela 2'!M130,IF('PCP - Tabela 2'!M130&lt;10,"   "&amp;'PCP - Tabela 2'!M130,"  "&amp;'PCP - Tabela 2'!M130)))))</f>
        <v xml:space="preserve">   </v>
      </c>
      <c r="M127" s="234"/>
      <c r="N127" s="234"/>
      <c r="O127" s="234"/>
      <c r="P127" s="234"/>
    </row>
    <row r="128" spans="1:16" ht="12.95" customHeight="1" x14ac:dyDescent="0.2">
      <c r="A128" s="633"/>
      <c r="B128" s="634"/>
      <c r="C128" s="634"/>
      <c r="D128" s="634"/>
      <c r="E128" s="635"/>
      <c r="F128" s="636"/>
      <c r="G128" s="236">
        <f>E123+F123-SUM(G123:G127)</f>
        <v>1.0000007932831068E-8</v>
      </c>
      <c r="H128" s="237" t="s">
        <v>591</v>
      </c>
      <c r="I128" s="648">
        <f>IF(E123+F123=0,"",G128/(E123+F123)*100)</f>
        <v>3.1847159020740752E-9</v>
      </c>
      <c r="J128" s="648"/>
      <c r="K128" s="252"/>
    </row>
    <row r="129" spans="1:16" ht="12.95" customHeight="1" x14ac:dyDescent="0.2">
      <c r="A129" s="641">
        <v>14</v>
      </c>
      <c r="B129" s="642" t="s">
        <v>216</v>
      </c>
      <c r="C129" s="642"/>
      <c r="D129" s="642"/>
      <c r="E129" s="643">
        <f>'Relatório PCP - Tabela 6'!F27</f>
        <v>433</v>
      </c>
      <c r="F129" s="639">
        <v>1E-8</v>
      </c>
      <c r="G129" s="231">
        <v>433</v>
      </c>
      <c r="H129" s="248" t="s">
        <v>179</v>
      </c>
      <c r="I129" s="649">
        <f>IF(H129=0,"",G129*100/SUM(G$129:G$133))</f>
        <v>100</v>
      </c>
      <c r="J129" s="649"/>
      <c r="K129" s="253" t="str">
        <f>IF('Relatório PCP - Tabela 3'!F$6=0,"",IF('Relatório PCP - Tabela 3'!F$6='PCP - Tabela 2'!E$11,L129,IF('Relatório PCP - Tabela 3'!F$6='PCP - Tabela 2'!I$11,L129,IF('Relatório PCP - Tabela 3'!F$6='PCP - Tabela 2'!M$11,L129,IF('Relatório PCP - Tabela 3'!F$6='PCP - Tabela 2'!Q$11,L129,"")))))</f>
        <v xml:space="preserve">   </v>
      </c>
      <c r="L129" s="234" t="str">
        <f>'PCP - Tabela 2'!F131&amp;IF('PCP - Tabela 2'!F131=0,"",": ")&amp;IF('Relatório PCP - Tabela 3'!F$6='PCP - Tabela 2'!E$11,IF('PCP - Tabela 2'!J131=100,'PCP - Tabela 2'!J131,IF('PCP - Tabela 2'!J131&lt;10,"   "&amp;'PCP - Tabela 2'!J131,"  "&amp;'PCP - Tabela 2'!J131)),IF('Relatório PCP - Tabela 3'!F$6='PCP - Tabela 2'!I$11,IF('PCP - Tabela 2'!K131=100,'PCP - Tabela 2'!K131,IF('PCP - Tabela 2'!K131&lt;10,"   "&amp;'PCP - Tabela 2'!K131,"  "&amp;'PCP - Tabela 2'!K131)),IF('Relatório PCP - Tabela 3'!F$6='PCP - Tabela 2'!M$11,IF('PCP - Tabela 2'!L131=100,'PCP - Tabela 2'!L131,IF('PCP - Tabela 2'!L131&lt;10,"   "&amp;'PCP - Tabela 2'!L131,"  "&amp;'PCP - Tabela 2'!L131)),IF('PCP - Tabela 2'!M131=100,'PCP - Tabela 2'!M131,IF('PCP - Tabela 2'!M131&lt;10,"   "&amp;'PCP - Tabela 2'!M131,"  "&amp;'PCP - Tabela 2'!M131)))))</f>
        <v xml:space="preserve">   </v>
      </c>
    </row>
    <row r="130" spans="1:16" ht="12.95" customHeight="1" x14ac:dyDescent="0.2">
      <c r="A130" s="641"/>
      <c r="B130" s="642"/>
      <c r="C130" s="642"/>
      <c r="D130" s="642"/>
      <c r="E130" s="643"/>
      <c r="F130" s="639"/>
      <c r="G130" s="231"/>
      <c r="H130" s="248"/>
      <c r="I130" s="622" t="str">
        <f>IF(H130=0,"",G130*100/SUM(G$129:G$133))</f>
        <v/>
      </c>
      <c r="J130" s="622"/>
      <c r="K130" s="233" t="str">
        <f>IF('Relatório PCP - Tabela 3'!F$6=0,"",IF('Relatório PCP - Tabela 3'!F$6='PCP - Tabela 2'!E$11,L130,IF('Relatório PCP - Tabela 3'!F$6='PCP - Tabela 2'!I$11,L130,IF('Relatório PCP - Tabela 3'!F$6='PCP - Tabela 2'!M$11,L130,IF('Relatório PCP - Tabela 3'!F$6='PCP - Tabela 2'!Q$11,L130,"")))))</f>
        <v xml:space="preserve">   </v>
      </c>
      <c r="L130" s="234" t="str">
        <f>'PCP - Tabela 2'!F132&amp;IF('PCP - Tabela 2'!F132=0,"",": ")&amp;IF('Relatório PCP - Tabela 3'!F$6='PCP - Tabela 2'!E$11,IF('PCP - Tabela 2'!J132=100,'PCP - Tabela 2'!J132,IF('PCP - Tabela 2'!J132&lt;10,"   "&amp;'PCP - Tabela 2'!J132,"  "&amp;'PCP - Tabela 2'!J132)),IF('Relatório PCP - Tabela 3'!F$6='PCP - Tabela 2'!I$11,IF('PCP - Tabela 2'!K132=100,'PCP - Tabela 2'!K132,IF('PCP - Tabela 2'!K132&lt;10,"   "&amp;'PCP - Tabela 2'!K132,"  "&amp;'PCP - Tabela 2'!K132)),IF('Relatório PCP - Tabela 3'!F$6='PCP - Tabela 2'!M$11,IF('PCP - Tabela 2'!L132=100,'PCP - Tabela 2'!L132,IF('PCP - Tabela 2'!L132&lt;10,"   "&amp;'PCP - Tabela 2'!L132,"  "&amp;'PCP - Tabela 2'!L132)),IF('PCP - Tabela 2'!M132=100,'PCP - Tabela 2'!M132,IF('PCP - Tabela 2'!M132&lt;10,"   "&amp;'PCP - Tabela 2'!M132,"  "&amp;'PCP - Tabela 2'!M132)))))</f>
        <v xml:space="preserve">   </v>
      </c>
    </row>
    <row r="131" spans="1:16" ht="12.95" customHeight="1" x14ac:dyDescent="0.2">
      <c r="A131" s="641"/>
      <c r="B131" s="642"/>
      <c r="C131" s="642"/>
      <c r="D131" s="642"/>
      <c r="E131" s="643"/>
      <c r="F131" s="639"/>
      <c r="G131" s="231"/>
      <c r="H131" s="248"/>
      <c r="I131" s="622" t="str">
        <f>IF(H131=0,"",G131*100/SUM(G$129:G$133))</f>
        <v/>
      </c>
      <c r="J131" s="622"/>
      <c r="K131" s="233" t="str">
        <f>IF('Relatório PCP - Tabela 3'!F$6=0,"",IF('Relatório PCP - Tabela 3'!F$6='PCP - Tabela 2'!E$11,L131,IF('Relatório PCP - Tabela 3'!F$6='PCP - Tabela 2'!I$11,L131,IF('Relatório PCP - Tabela 3'!F$6='PCP - Tabela 2'!M$11,L131,IF('Relatório PCP - Tabela 3'!F$6='PCP - Tabela 2'!Q$11,L131,"")))))</f>
        <v xml:space="preserve">   </v>
      </c>
      <c r="L131" s="234" t="str">
        <f>'PCP - Tabela 2'!F133&amp;IF('PCP - Tabela 2'!F133=0,"",": ")&amp;IF('Relatório PCP - Tabela 3'!F$6='PCP - Tabela 2'!E$11,IF('PCP - Tabela 2'!J133=100,'PCP - Tabela 2'!J133,IF('PCP - Tabela 2'!J133&lt;10,"   "&amp;'PCP - Tabela 2'!J133,"  "&amp;'PCP - Tabela 2'!J133)),IF('Relatório PCP - Tabela 3'!F$6='PCP - Tabela 2'!I$11,IF('PCP - Tabela 2'!K133=100,'PCP - Tabela 2'!K133,IF('PCP - Tabela 2'!K133&lt;10,"   "&amp;'PCP - Tabela 2'!K133,"  "&amp;'PCP - Tabela 2'!K133)),IF('Relatório PCP - Tabela 3'!F$6='PCP - Tabela 2'!M$11,IF('PCP - Tabela 2'!L133=100,'PCP - Tabela 2'!L133,IF('PCP - Tabela 2'!L133&lt;10,"   "&amp;'PCP - Tabela 2'!L133,"  "&amp;'PCP - Tabela 2'!L133)),IF('PCP - Tabela 2'!M133=100,'PCP - Tabela 2'!M133,IF('PCP - Tabela 2'!M133&lt;10,"   "&amp;'PCP - Tabela 2'!M133,"  "&amp;'PCP - Tabela 2'!M133)))))</f>
        <v xml:space="preserve">   </v>
      </c>
    </row>
    <row r="132" spans="1:16" ht="12.95" customHeight="1" x14ac:dyDescent="0.2">
      <c r="A132" s="641"/>
      <c r="B132" s="642"/>
      <c r="C132" s="642"/>
      <c r="D132" s="642"/>
      <c r="E132" s="643"/>
      <c r="F132" s="639"/>
      <c r="G132" s="231"/>
      <c r="H132" s="248"/>
      <c r="I132" s="622" t="str">
        <f>IF(H132=0,"",G132*100/SUM(G$129:G$133))</f>
        <v/>
      </c>
      <c r="J132" s="622"/>
      <c r="K132" s="233" t="str">
        <f>IF('Relatório PCP - Tabela 3'!F$6=0,"",IF('Relatório PCP - Tabela 3'!F$6='PCP - Tabela 2'!E$11,L132,IF('Relatório PCP - Tabela 3'!F$6='PCP - Tabela 2'!I$11,L132,IF('Relatório PCP - Tabela 3'!F$6='PCP - Tabela 2'!M$11,L132,IF('Relatório PCP - Tabela 3'!F$6='PCP - Tabela 2'!Q$11,L132,"")))))</f>
        <v xml:space="preserve">   </v>
      </c>
      <c r="L132" s="234" t="str">
        <f>'PCP - Tabela 2'!F134&amp;IF('PCP - Tabela 2'!F134=0,"",": ")&amp;IF('Relatório PCP - Tabela 3'!F$6='PCP - Tabela 2'!E$11,IF('PCP - Tabela 2'!J134=100,'PCP - Tabela 2'!J134,IF('PCP - Tabela 2'!J134&lt;10,"   "&amp;'PCP - Tabela 2'!J134,"  "&amp;'PCP - Tabela 2'!J134)),IF('Relatório PCP - Tabela 3'!F$6='PCP - Tabela 2'!I$11,IF('PCP - Tabela 2'!K134=100,'PCP - Tabela 2'!K134,IF('PCP - Tabela 2'!K134&lt;10,"   "&amp;'PCP - Tabela 2'!K134,"  "&amp;'PCP - Tabela 2'!K134)),IF('Relatório PCP - Tabela 3'!F$6='PCP - Tabela 2'!M$11,IF('PCP - Tabela 2'!L134=100,'PCP - Tabela 2'!L134,IF('PCP - Tabela 2'!L134&lt;10,"   "&amp;'PCP - Tabela 2'!L134,"  "&amp;'PCP - Tabela 2'!L134)),IF('PCP - Tabela 2'!M134=100,'PCP - Tabela 2'!M134,IF('PCP - Tabela 2'!M134&lt;10,"   "&amp;'PCP - Tabela 2'!M134,"  "&amp;'PCP - Tabela 2'!M134)))))</f>
        <v xml:space="preserve">   </v>
      </c>
    </row>
    <row r="133" spans="1:16" ht="12.95" customHeight="1" x14ac:dyDescent="0.2">
      <c r="A133" s="641"/>
      <c r="B133" s="642"/>
      <c r="C133" s="642"/>
      <c r="D133" s="642"/>
      <c r="E133" s="643"/>
      <c r="F133" s="639"/>
      <c r="G133" s="231"/>
      <c r="H133" s="248"/>
      <c r="I133" s="622" t="str">
        <f>IF(H133=0,"",G133*100/SUM(G$129:G$133))</f>
        <v/>
      </c>
      <c r="J133" s="622"/>
      <c r="K133" s="233" t="str">
        <f>IF('Relatório PCP - Tabela 3'!F$6=0,"",IF('Relatório PCP - Tabela 3'!F$6='PCP - Tabela 2'!E$11,L133,IF('Relatório PCP - Tabela 3'!F$6='PCP - Tabela 2'!I$11,L133,IF('Relatório PCP - Tabela 3'!F$6='PCP - Tabela 2'!M$11,L133,IF('Relatório PCP - Tabela 3'!F$6='PCP - Tabela 2'!Q$11,L133,"")))))</f>
        <v xml:space="preserve">   </v>
      </c>
      <c r="L133" s="234" t="str">
        <f>'PCP - Tabela 2'!F135&amp;IF('PCP - Tabela 2'!F135=0,"",": ")&amp;IF('Relatório PCP - Tabela 3'!F$6='PCP - Tabela 2'!E$11,IF('PCP - Tabela 2'!J135=100,'PCP - Tabela 2'!J135,IF('PCP - Tabela 2'!J135&lt;10,"   "&amp;'PCP - Tabela 2'!J135,"  "&amp;'PCP - Tabela 2'!J135)),IF('Relatório PCP - Tabela 3'!F$6='PCP - Tabela 2'!I$11,IF('PCP - Tabela 2'!K135=100,'PCP - Tabela 2'!K135,IF('PCP - Tabela 2'!K135&lt;10,"   "&amp;'PCP - Tabela 2'!K135,"  "&amp;'PCP - Tabela 2'!K135)),IF('Relatório PCP - Tabela 3'!F$6='PCP - Tabela 2'!M$11,IF('PCP - Tabela 2'!L135=100,'PCP - Tabela 2'!L135,IF('PCP - Tabela 2'!L135&lt;10,"   "&amp;'PCP - Tabela 2'!L135,"  "&amp;'PCP - Tabela 2'!L135)),IF('PCP - Tabela 2'!M135=100,'PCP - Tabela 2'!M135,IF('PCP - Tabela 2'!M135&lt;10,"   "&amp;'PCP - Tabela 2'!M135,"  "&amp;'PCP - Tabela 2'!M135)))))</f>
        <v xml:space="preserve">   </v>
      </c>
    </row>
    <row r="134" spans="1:16" ht="12.95" customHeight="1" x14ac:dyDescent="0.2">
      <c r="A134" s="641"/>
      <c r="B134" s="642"/>
      <c r="C134" s="642"/>
      <c r="D134" s="642"/>
      <c r="E134" s="643"/>
      <c r="F134" s="639"/>
      <c r="G134" s="236">
        <f>E129+F129-SUM(G129:G133)</f>
        <v>1.0000007932831068E-8</v>
      </c>
      <c r="H134" s="237" t="s">
        <v>591</v>
      </c>
      <c r="I134" s="623">
        <f>IF(E129+F129=0,"",G134/(E129+F129)*100)</f>
        <v>2.3094706541801664E-9</v>
      </c>
      <c r="J134" s="623"/>
      <c r="K134" s="238"/>
    </row>
    <row r="135" spans="1:16" ht="6" customHeight="1" x14ac:dyDescent="0.2">
      <c r="A135" s="254"/>
      <c r="B135" s="205"/>
      <c r="D135" s="205"/>
      <c r="E135" s="254"/>
      <c r="F135" s="254"/>
      <c r="G135" s="254"/>
      <c r="H135" s="254"/>
      <c r="I135" s="254"/>
      <c r="J135" s="254"/>
      <c r="K135" s="254"/>
      <c r="P135" s="216"/>
    </row>
    <row r="136" spans="1:16" ht="23.25" customHeight="1" x14ac:dyDescent="0.25">
      <c r="A136" s="617" t="s">
        <v>19</v>
      </c>
      <c r="B136" s="617"/>
      <c r="C136" s="617"/>
      <c r="D136" s="617"/>
      <c r="E136" s="618" t="str">
        <f>E1</f>
        <v>3R Petroleum</v>
      </c>
      <c r="F136" s="618"/>
      <c r="G136" s="618"/>
      <c r="H136" s="618"/>
      <c r="I136" s="618"/>
      <c r="J136" s="618"/>
      <c r="K136" s="618"/>
      <c r="L136" s="205"/>
      <c r="M136" s="619" t="s">
        <v>21</v>
      </c>
      <c r="N136" s="619"/>
      <c r="O136" s="619"/>
      <c r="P136" s="619"/>
    </row>
    <row r="137" spans="1:16" ht="6" customHeight="1" x14ac:dyDescent="0.2">
      <c r="B137" s="203"/>
      <c r="C137" s="203"/>
      <c r="I137" s="206"/>
      <c r="J137" s="206"/>
      <c r="K137" s="206"/>
      <c r="L137" s="205"/>
      <c r="M137" s="206"/>
      <c r="N137" s="207"/>
      <c r="O137" s="207"/>
      <c r="P137" s="207"/>
    </row>
    <row r="138" spans="1:16" ht="17.25" customHeight="1" x14ac:dyDescent="0.2">
      <c r="A138" s="640" t="s">
        <v>95</v>
      </c>
      <c r="B138" s="620">
        <f>B3</f>
        <v>5</v>
      </c>
      <c r="C138" s="203"/>
      <c r="E138" s="612" t="s">
        <v>250</v>
      </c>
      <c r="F138" s="612"/>
      <c r="G138" s="612"/>
      <c r="H138" s="612"/>
      <c r="I138" s="612"/>
      <c r="J138" s="612"/>
      <c r="K138" s="612"/>
      <c r="L138" s="205"/>
      <c r="M138" s="621" t="s">
        <v>222</v>
      </c>
      <c r="N138" s="621"/>
      <c r="O138" s="621"/>
      <c r="P138" s="621"/>
    </row>
    <row r="139" spans="1:16" ht="14.25" customHeight="1" x14ac:dyDescent="0.2">
      <c r="A139" s="640"/>
      <c r="B139" s="620"/>
      <c r="C139" s="203"/>
      <c r="E139" s="612" t="s">
        <v>7</v>
      </c>
      <c r="F139" s="612"/>
      <c r="G139" s="612"/>
      <c r="H139" s="612" t="s">
        <v>8</v>
      </c>
      <c r="I139" s="612"/>
      <c r="J139" s="612"/>
      <c r="K139" s="612"/>
      <c r="L139" s="205"/>
      <c r="M139" s="211"/>
    </row>
    <row r="140" spans="1:16" ht="14.25" customHeight="1" x14ac:dyDescent="0.2">
      <c r="A140" s="611" t="s">
        <v>4</v>
      </c>
      <c r="B140" s="611"/>
      <c r="C140" s="211"/>
      <c r="E140" s="210" t="s">
        <v>9</v>
      </c>
      <c r="F140" s="210" t="s">
        <v>10</v>
      </c>
      <c r="G140" s="210" t="s">
        <v>11</v>
      </c>
      <c r="H140" s="210" t="s">
        <v>9</v>
      </c>
      <c r="I140" s="612" t="s">
        <v>10</v>
      </c>
      <c r="J140" s="612"/>
      <c r="K140" s="210" t="s">
        <v>11</v>
      </c>
      <c r="L140" s="205"/>
      <c r="M140" s="613" t="s">
        <v>223</v>
      </c>
      <c r="N140" s="613"/>
      <c r="O140" s="613"/>
      <c r="P140" s="613"/>
    </row>
    <row r="141" spans="1:16" ht="14.25" customHeight="1" x14ac:dyDescent="0.2">
      <c r="A141" s="614">
        <f>A6</f>
        <v>44986</v>
      </c>
      <c r="B141" s="614"/>
      <c r="C141" s="212"/>
      <c r="E141" s="213">
        <f>E6</f>
        <v>2</v>
      </c>
      <c r="F141" s="213">
        <f>F6</f>
        <v>8</v>
      </c>
      <c r="G141" s="213">
        <f>G6</f>
        <v>2022</v>
      </c>
      <c r="H141" s="213">
        <f>H6</f>
        <v>31</v>
      </c>
      <c r="I141" s="615">
        <f>I6</f>
        <v>12</v>
      </c>
      <c r="J141" s="615"/>
      <c r="K141" s="213">
        <f>K6</f>
        <v>2022</v>
      </c>
      <c r="M141" s="616" t="s">
        <v>25</v>
      </c>
      <c r="N141" s="616"/>
      <c r="O141" s="616"/>
      <c r="P141" s="616"/>
    </row>
    <row r="142" spans="1:16" ht="6" customHeight="1" x14ac:dyDescent="0.2">
      <c r="A142" s="211"/>
      <c r="B142" s="211"/>
      <c r="C142" s="203"/>
      <c r="D142" s="205"/>
      <c r="E142" s="205"/>
      <c r="F142" s="205"/>
      <c r="G142" s="205"/>
      <c r="H142" s="205"/>
      <c r="I142" s="205"/>
      <c r="J142" s="205"/>
      <c r="K142" s="205"/>
      <c r="L142" s="205"/>
      <c r="M142" s="211"/>
      <c r="N142" s="211"/>
      <c r="O142" s="211"/>
      <c r="P142" s="211"/>
    </row>
    <row r="143" spans="1:16" ht="13.5" customHeight="1" x14ac:dyDescent="0.2">
      <c r="A143"/>
      <c r="B143"/>
      <c r="C143"/>
      <c r="D143"/>
      <c r="E143" s="211"/>
      <c r="F143" s="211"/>
      <c r="G143" s="211"/>
      <c r="H143" s="211"/>
      <c r="I143" s="211"/>
      <c r="J143" s="211"/>
      <c r="K143" s="211"/>
      <c r="L143" s="205"/>
      <c r="M143" s="211"/>
      <c r="N143" s="211"/>
      <c r="O143" s="211"/>
      <c r="P143" s="210" t="s">
        <v>217</v>
      </c>
    </row>
    <row r="144" spans="1:16" ht="6" customHeight="1" x14ac:dyDescent="0.2">
      <c r="A144" s="217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05"/>
    </row>
    <row r="145" spans="1:16" ht="17.25" customHeight="1" x14ac:dyDescent="0.2">
      <c r="A145" s="621" t="s">
        <v>601</v>
      </c>
      <c r="B145" s="621"/>
      <c r="C145" s="621"/>
      <c r="D145" s="621"/>
      <c r="E145" s="621"/>
      <c r="F145" s="621"/>
      <c r="G145" s="621"/>
      <c r="H145" s="621"/>
      <c r="I145" s="621"/>
      <c r="J145" s="621"/>
      <c r="K145" s="621"/>
      <c r="L145" s="205"/>
      <c r="O145" s="211"/>
      <c r="P145" s="211"/>
    </row>
    <row r="146" spans="1:16" ht="13.35" customHeight="1" x14ac:dyDescent="0.2">
      <c r="A146" s="624" t="s">
        <v>31</v>
      </c>
      <c r="B146" s="644" t="s">
        <v>98</v>
      </c>
      <c r="C146" s="644"/>
      <c r="D146" s="644"/>
      <c r="E146" s="645" t="s">
        <v>602</v>
      </c>
      <c r="F146" s="625" t="s">
        <v>603</v>
      </c>
      <c r="G146" s="221" t="s">
        <v>40</v>
      </c>
      <c r="H146" s="222" t="s">
        <v>576</v>
      </c>
      <c r="I146" s="645" t="s">
        <v>604</v>
      </c>
      <c r="J146" s="645"/>
      <c r="K146" s="651" t="s">
        <v>605</v>
      </c>
      <c r="L146" s="205"/>
      <c r="M146" s="211"/>
      <c r="N146" s="211"/>
      <c r="O146" s="211"/>
      <c r="P146" s="211"/>
    </row>
    <row r="147" spans="1:16" ht="13.35" customHeight="1" x14ac:dyDescent="0.2">
      <c r="A147" s="624"/>
      <c r="B147" s="644"/>
      <c r="C147" s="644"/>
      <c r="D147" s="644"/>
      <c r="E147" s="645"/>
      <c r="F147" s="645"/>
      <c r="G147" s="225" t="s">
        <v>480</v>
      </c>
      <c r="H147" s="222" t="s">
        <v>579</v>
      </c>
      <c r="I147" s="645"/>
      <c r="J147" s="645"/>
      <c r="K147" s="651"/>
      <c r="L147" s="205"/>
      <c r="M147" s="211"/>
      <c r="N147" s="211"/>
      <c r="O147" s="211"/>
      <c r="P147" s="211"/>
    </row>
    <row r="148" spans="1:16" ht="13.35" customHeight="1" x14ac:dyDescent="0.2">
      <c r="A148" s="624"/>
      <c r="B148" s="644"/>
      <c r="C148" s="644"/>
      <c r="D148" s="644"/>
      <c r="E148" s="645"/>
      <c r="F148" s="645"/>
      <c r="G148" s="225" t="s">
        <v>581</v>
      </c>
      <c r="H148" s="652" t="s">
        <v>582</v>
      </c>
      <c r="I148" s="645"/>
      <c r="J148" s="645"/>
      <c r="K148" s="651"/>
      <c r="L148" s="205"/>
      <c r="M148" s="211"/>
      <c r="P148" s="211"/>
    </row>
    <row r="149" spans="1:16" ht="14.25" customHeight="1" x14ac:dyDescent="0.25">
      <c r="A149" s="624"/>
      <c r="B149" s="644"/>
      <c r="C149" s="644"/>
      <c r="D149" s="644"/>
      <c r="E149" s="645"/>
      <c r="F149" s="625"/>
      <c r="G149" s="228" t="s">
        <v>481</v>
      </c>
      <c r="H149" s="652"/>
      <c r="I149" s="645"/>
      <c r="J149" s="645"/>
      <c r="K149" s="651"/>
      <c r="L149" s="205"/>
      <c r="M149" s="211"/>
      <c r="P149" s="211"/>
    </row>
    <row r="150" spans="1:16" ht="12.95" customHeight="1" x14ac:dyDescent="0.2">
      <c r="A150" s="633">
        <v>15</v>
      </c>
      <c r="B150" s="634" t="s">
        <v>218</v>
      </c>
      <c r="C150" s="634"/>
      <c r="D150" s="634"/>
      <c r="E150" s="635">
        <f>'Relatório PCP - Tabela 6'!F28</f>
        <v>1.9999999999999999E-6</v>
      </c>
      <c r="F150" s="636">
        <v>1E-8</v>
      </c>
      <c r="G150" s="260"/>
      <c r="H150" s="261"/>
      <c r="I150" s="649" t="str">
        <f>IF(H150=0,"",G150*100/SUM(G$150:G$154))</f>
        <v/>
      </c>
      <c r="J150" s="649"/>
      <c r="K150" s="253" t="str">
        <f>IF('Relatório PCP - Tabela 3'!F$6=0,"",IF('Relatório PCP - Tabela 3'!F$6='PCP - Tabela 2'!E$11,L150,IF('Relatório PCP - Tabela 3'!F$6='PCP - Tabela 2'!I$11,L150,IF('Relatório PCP - Tabela 3'!F$6='PCP - Tabela 2'!M$11,L150,IF('Relatório PCP - Tabela 3'!F$6='PCP - Tabela 2'!Q$11,L150,"")))))</f>
        <v xml:space="preserve">   </v>
      </c>
      <c r="L150" s="234" t="str">
        <f>'PCP - Tabela 2'!F157&amp;IF('PCP - Tabela 2'!F157=0,"",": ")&amp;IF('Relatório PCP - Tabela 3'!F$6='PCP - Tabela 2'!E$11,IF('PCP - Tabela 2'!J157=100,'PCP - Tabela 2'!J157,IF('PCP - Tabela 2'!J157&lt;10,"   "&amp;'PCP - Tabela 2'!J157,"  "&amp;'PCP - Tabela 2'!J157)),IF('Relatório PCP - Tabela 3'!F$6='PCP - Tabela 2'!I$11,IF('PCP - Tabela 2'!K157=100,'PCP - Tabela 2'!K157,IF('PCP - Tabela 2'!K157&lt;10,"   "&amp;'PCP - Tabela 2'!K157,"  "&amp;'PCP - Tabela 2'!K157)),IF('Relatório PCP - Tabela 3'!F$6='PCP - Tabela 2'!M$11,IF('PCP - Tabela 2'!L157=100,'PCP - Tabela 2'!L157,IF('PCP - Tabela 2'!L157&lt;10,"   "&amp;'PCP - Tabela 2'!L157,"  "&amp;'PCP - Tabela 2'!L157)),IF('PCP - Tabela 2'!M157=100,'PCP - Tabela 2'!M157,IF('PCP - Tabela 2'!M157&lt;10,"   "&amp;'PCP - Tabela 2'!M157,"  "&amp;'PCP - Tabela 2'!M157)))))</f>
        <v xml:space="preserve">   </v>
      </c>
      <c r="M150" s="205"/>
    </row>
    <row r="151" spans="1:16" ht="12.95" customHeight="1" x14ac:dyDescent="0.2">
      <c r="A151" s="633"/>
      <c r="B151" s="634"/>
      <c r="C151" s="634"/>
      <c r="D151" s="634"/>
      <c r="E151" s="635"/>
      <c r="F151" s="636"/>
      <c r="G151" s="231"/>
      <c r="H151" s="248"/>
      <c r="I151" s="622" t="str">
        <f>IF(H151=0,"",G151*100/SUM(G$150:G$154))</f>
        <v/>
      </c>
      <c r="J151" s="622"/>
      <c r="K151" s="233" t="str">
        <f>IF('Relatório PCP - Tabela 3'!F$6=0,"",IF('Relatório PCP - Tabela 3'!F$6='PCP - Tabela 2'!E$11,L151,IF('Relatório PCP - Tabela 3'!F$6='PCP - Tabela 2'!I$11,L151,IF('Relatório PCP - Tabela 3'!F$6='PCP - Tabela 2'!M$11,L151,IF('Relatório PCP - Tabela 3'!F$6='PCP - Tabela 2'!Q$11,L151,"")))))</f>
        <v xml:space="preserve">   </v>
      </c>
      <c r="L151" s="234" t="str">
        <f>'PCP - Tabela 2'!F158&amp;IF('PCP - Tabela 2'!F158=0,"",": ")&amp;IF('Relatório PCP - Tabela 3'!F$6='PCP - Tabela 2'!E$11,IF('PCP - Tabela 2'!J158=100,'PCP - Tabela 2'!J158,IF('PCP - Tabela 2'!J158&lt;10,"   "&amp;'PCP - Tabela 2'!J158,"  "&amp;'PCP - Tabela 2'!J158)),IF('Relatório PCP - Tabela 3'!F$6='PCP - Tabela 2'!I$11,IF('PCP - Tabela 2'!K158=100,'PCP - Tabela 2'!K158,IF('PCP - Tabela 2'!K158&lt;10,"   "&amp;'PCP - Tabela 2'!K158,"  "&amp;'PCP - Tabela 2'!K158)),IF('Relatório PCP - Tabela 3'!F$6='PCP - Tabela 2'!M$11,IF('PCP - Tabela 2'!L158=100,'PCP - Tabela 2'!L158,IF('PCP - Tabela 2'!L158&lt;10,"   "&amp;'PCP - Tabela 2'!L158,"  "&amp;'PCP - Tabela 2'!L158)),IF('PCP - Tabela 2'!M158=100,'PCP - Tabela 2'!M158,IF('PCP - Tabela 2'!M158&lt;10,"   "&amp;'PCP - Tabela 2'!M158,"  "&amp;'PCP - Tabela 2'!M158)))))</f>
        <v xml:space="preserve">   </v>
      </c>
      <c r="M151" s="205"/>
    </row>
    <row r="152" spans="1:16" ht="12.95" customHeight="1" x14ac:dyDescent="0.2">
      <c r="A152" s="633"/>
      <c r="B152" s="634"/>
      <c r="C152" s="634"/>
      <c r="D152" s="634"/>
      <c r="E152" s="635"/>
      <c r="F152" s="636"/>
      <c r="G152" s="231"/>
      <c r="H152" s="248"/>
      <c r="I152" s="622" t="str">
        <f>IF(H152=0,"",G152*100/SUM(G$150:G$154))</f>
        <v/>
      </c>
      <c r="J152" s="622"/>
      <c r="K152" s="233" t="str">
        <f>IF('Relatório PCP - Tabela 3'!F$6=0,"",IF('Relatório PCP - Tabela 3'!F$6='PCP - Tabela 2'!E$11,L152,IF('Relatório PCP - Tabela 3'!F$6='PCP - Tabela 2'!I$11,L152,IF('Relatório PCP - Tabela 3'!F$6='PCP - Tabela 2'!M$11,L152,IF('Relatório PCP - Tabela 3'!F$6='PCP - Tabela 2'!Q$11,L152,"")))))</f>
        <v xml:space="preserve">   </v>
      </c>
      <c r="L152" s="234" t="str">
        <f>'PCP - Tabela 2'!F159&amp;IF('PCP - Tabela 2'!F159=0,"",": ")&amp;IF('Relatório PCP - Tabela 3'!F$6='PCP - Tabela 2'!E$11,IF('PCP - Tabela 2'!J159=100,'PCP - Tabela 2'!J159,IF('PCP - Tabela 2'!J159&lt;10,"   "&amp;'PCP - Tabela 2'!J159,"  "&amp;'PCP - Tabela 2'!J159)),IF('Relatório PCP - Tabela 3'!F$6='PCP - Tabela 2'!I$11,IF('PCP - Tabela 2'!K159=100,'PCP - Tabela 2'!K159,IF('PCP - Tabela 2'!K159&lt;10,"   "&amp;'PCP - Tabela 2'!K159,"  "&amp;'PCP - Tabela 2'!K159)),IF('Relatório PCP - Tabela 3'!F$6='PCP - Tabela 2'!M$11,IF('PCP - Tabela 2'!L159=100,'PCP - Tabela 2'!L159,IF('PCP - Tabela 2'!L159&lt;10,"   "&amp;'PCP - Tabela 2'!L159,"  "&amp;'PCP - Tabela 2'!L159)),IF('PCP - Tabela 2'!M159=100,'PCP - Tabela 2'!M159,IF('PCP - Tabela 2'!M159&lt;10,"   "&amp;'PCP - Tabela 2'!M159,"  "&amp;'PCP - Tabela 2'!M159)))))</f>
        <v xml:space="preserve">   </v>
      </c>
      <c r="M152" s="205"/>
    </row>
    <row r="153" spans="1:16" ht="12.95" customHeight="1" x14ac:dyDescent="0.2">
      <c r="A153" s="633"/>
      <c r="B153" s="634"/>
      <c r="C153" s="634"/>
      <c r="D153" s="634"/>
      <c r="E153" s="635"/>
      <c r="F153" s="636"/>
      <c r="G153" s="231"/>
      <c r="H153" s="248"/>
      <c r="I153" s="622" t="str">
        <f>IF(H153=0,"",G153*100/SUM(G$150:G$154))</f>
        <v/>
      </c>
      <c r="J153" s="622"/>
      <c r="K153" s="233" t="str">
        <f>IF('Relatório PCP - Tabela 3'!F$6=0,"",IF('Relatório PCP - Tabela 3'!F$6='PCP - Tabela 2'!E$11,L153,IF('Relatório PCP - Tabela 3'!F$6='PCP - Tabela 2'!I$11,L153,IF('Relatório PCP - Tabela 3'!F$6='PCP - Tabela 2'!M$11,L153,IF('Relatório PCP - Tabela 3'!F$6='PCP - Tabela 2'!Q$11,L153,"")))))</f>
        <v xml:space="preserve">   </v>
      </c>
      <c r="L153" s="234" t="str">
        <f>'PCP - Tabela 2'!F160&amp;IF('PCP - Tabela 2'!F160=0,"",": ")&amp;IF('Relatório PCP - Tabela 3'!F$6='PCP - Tabela 2'!E$11,IF('PCP - Tabela 2'!J160=100,'PCP - Tabela 2'!J160,IF('PCP - Tabela 2'!J160&lt;10,"   "&amp;'PCP - Tabela 2'!J160,"  "&amp;'PCP - Tabela 2'!J160)),IF('Relatório PCP - Tabela 3'!F$6='PCP - Tabela 2'!I$11,IF('PCP - Tabela 2'!K160=100,'PCP - Tabela 2'!K160,IF('PCP - Tabela 2'!K160&lt;10,"   "&amp;'PCP - Tabela 2'!K160,"  "&amp;'PCP - Tabela 2'!K160)),IF('Relatório PCP - Tabela 3'!F$6='PCP - Tabela 2'!M$11,IF('PCP - Tabela 2'!L160=100,'PCP - Tabela 2'!L160,IF('PCP - Tabela 2'!L160&lt;10,"   "&amp;'PCP - Tabela 2'!L160,"  "&amp;'PCP - Tabela 2'!L160)),IF('PCP - Tabela 2'!M160=100,'PCP - Tabela 2'!M160,IF('PCP - Tabela 2'!M160&lt;10,"   "&amp;'PCP - Tabela 2'!M160,"  "&amp;'PCP - Tabela 2'!M160)))))</f>
        <v xml:space="preserve">   </v>
      </c>
      <c r="M153" s="205"/>
    </row>
    <row r="154" spans="1:16" ht="12.95" customHeight="1" x14ac:dyDescent="0.2">
      <c r="A154" s="633"/>
      <c r="B154" s="634"/>
      <c r="C154" s="634"/>
      <c r="D154" s="634"/>
      <c r="E154" s="635"/>
      <c r="F154" s="636"/>
      <c r="G154" s="231"/>
      <c r="H154" s="248"/>
      <c r="I154" s="622" t="str">
        <f>IF(H154=0,"",G154*100/SUM(G$150:G$154))</f>
        <v/>
      </c>
      <c r="J154" s="622"/>
      <c r="K154" s="233" t="str">
        <f>IF('Relatório PCP - Tabela 3'!F$6=0,"",IF('Relatório PCP - Tabela 3'!F$6='PCP - Tabela 2'!E$11,L154,IF('Relatório PCP - Tabela 3'!F$6='PCP - Tabela 2'!I$11,L154,IF('Relatório PCP - Tabela 3'!F$6='PCP - Tabela 2'!M$11,L154,IF('Relatório PCP - Tabela 3'!F$6='PCP - Tabela 2'!Q$11,L154,"")))))</f>
        <v xml:space="preserve">   </v>
      </c>
      <c r="L154" s="234" t="str">
        <f>'PCP - Tabela 2'!F161&amp;IF('PCP - Tabela 2'!F161=0,"",": ")&amp;IF('Relatório PCP - Tabela 3'!F$6='PCP - Tabela 2'!E$11,IF('PCP - Tabela 2'!J161=100,'PCP - Tabela 2'!J161,IF('PCP - Tabela 2'!J161&lt;10,"   "&amp;'PCP - Tabela 2'!J161,"  "&amp;'PCP - Tabela 2'!J161)),IF('Relatório PCP - Tabela 3'!F$6='PCP - Tabela 2'!I$11,IF('PCP - Tabela 2'!K161=100,'PCP - Tabela 2'!K161,IF('PCP - Tabela 2'!K161&lt;10,"   "&amp;'PCP - Tabela 2'!K161,"  "&amp;'PCP - Tabela 2'!K161)),IF('Relatório PCP - Tabela 3'!F$6='PCP - Tabela 2'!M$11,IF('PCP - Tabela 2'!L161=100,'PCP - Tabela 2'!L161,IF('PCP - Tabela 2'!L161&lt;10,"   "&amp;'PCP - Tabela 2'!L161,"  "&amp;'PCP - Tabela 2'!L161)),IF('PCP - Tabela 2'!M161=100,'PCP - Tabela 2'!M161,IF('PCP - Tabela 2'!M161&lt;10,"   "&amp;'PCP - Tabela 2'!M161,"  "&amp;'PCP - Tabela 2'!M161)))))</f>
        <v xml:space="preserve">   </v>
      </c>
      <c r="M154" s="205"/>
    </row>
    <row r="155" spans="1:16" ht="12.95" customHeight="1" x14ac:dyDescent="0.2">
      <c r="A155" s="633"/>
      <c r="B155" s="634"/>
      <c r="C155" s="634"/>
      <c r="D155" s="634"/>
      <c r="E155" s="635"/>
      <c r="F155" s="636"/>
      <c r="G155" s="236">
        <f>E150+F150-SUM(G150:G154)</f>
        <v>2.0099999999999998E-6</v>
      </c>
      <c r="H155" s="237" t="s">
        <v>591</v>
      </c>
      <c r="I155" s="653">
        <f>IF(E150+F150=0,"",G155/(E150+F150)*100)</f>
        <v>100</v>
      </c>
      <c r="J155" s="653"/>
      <c r="K155" s="238"/>
      <c r="L155" s="234"/>
      <c r="M155" s="205"/>
    </row>
    <row r="156" spans="1:16" ht="12.95" customHeight="1" x14ac:dyDescent="0.2">
      <c r="A156" s="633">
        <v>16</v>
      </c>
      <c r="B156" s="634" t="s">
        <v>85</v>
      </c>
      <c r="C156" s="634"/>
      <c r="D156" s="634"/>
      <c r="E156" s="635">
        <f>'Relatório PCP - Tabela 6'!F29</f>
        <v>1.9999999999999999E-6</v>
      </c>
      <c r="F156" s="636">
        <v>1E-8</v>
      </c>
      <c r="G156" s="231"/>
      <c r="H156" s="248"/>
      <c r="I156" s="622" t="str">
        <f>IF(H156=0,"",G156*100/SUM(G$156:G$160))</f>
        <v/>
      </c>
      <c r="J156" s="622"/>
      <c r="K156" s="253" t="str">
        <f>IF('Relatório PCP - Tabela 3'!F$6=0,"",IF('Relatório PCP - Tabela 3'!F$6='PCP - Tabela 2'!E$11,L156,IF('Relatório PCP - Tabela 3'!F$6='PCP - Tabela 2'!I$11,L156,IF('Relatório PCP - Tabela 3'!F$6='PCP - Tabela 2'!M$11,L156,IF('Relatório PCP - Tabela 3'!F$6='PCP - Tabela 2'!Q$11,L156,"")))))</f>
        <v xml:space="preserve">   </v>
      </c>
      <c r="L156" s="234" t="str">
        <f>'PCP - Tabela 2'!F162&amp;IF('PCP - Tabela 2'!F162=0,"",": ")&amp;IF('Relatório PCP - Tabela 3'!F$6='PCP - Tabela 2'!E$11,IF('PCP - Tabela 2'!J162=100,'PCP - Tabela 2'!J162,IF('PCP - Tabela 2'!J162&lt;10,"   "&amp;'PCP - Tabela 2'!J162,"  "&amp;'PCP - Tabela 2'!J162)),IF('Relatório PCP - Tabela 3'!F$6='PCP - Tabela 2'!I$11,IF('PCP - Tabela 2'!K162=100,'PCP - Tabela 2'!K162,IF('PCP - Tabela 2'!K162&lt;10,"   "&amp;'PCP - Tabela 2'!K162,"  "&amp;'PCP - Tabela 2'!K162)),IF('Relatório PCP - Tabela 3'!F$6='PCP - Tabela 2'!M$11,IF('PCP - Tabela 2'!L162=100,'PCP - Tabela 2'!L162,IF('PCP - Tabela 2'!L162&lt;10,"   "&amp;'PCP - Tabela 2'!L162,"  "&amp;'PCP - Tabela 2'!L162)),IF('PCP - Tabela 2'!M162=100,'PCP - Tabela 2'!M162,IF('PCP - Tabela 2'!M162&lt;10,"   "&amp;'PCP - Tabela 2'!M162,"  "&amp;'PCP - Tabela 2'!M162)))))</f>
        <v xml:space="preserve">   </v>
      </c>
      <c r="M156" s="205"/>
    </row>
    <row r="157" spans="1:16" ht="12.95" customHeight="1" x14ac:dyDescent="0.2">
      <c r="A157" s="633"/>
      <c r="B157" s="634"/>
      <c r="C157" s="634"/>
      <c r="D157" s="634"/>
      <c r="E157" s="635"/>
      <c r="F157" s="636"/>
      <c r="G157" s="231"/>
      <c r="H157" s="248"/>
      <c r="I157" s="622" t="str">
        <f>IF(H157=0,"",G157*100/SUM(G$156:G$160))</f>
        <v/>
      </c>
      <c r="J157" s="622"/>
      <c r="K157" s="233" t="str">
        <f>IF('Relatório PCP - Tabela 3'!F$6=0,"",IF('Relatório PCP - Tabela 3'!F$6='PCP - Tabela 2'!E$11,L157,IF('Relatório PCP - Tabela 3'!F$6='PCP - Tabela 2'!I$11,L157,IF('Relatório PCP - Tabela 3'!F$6='PCP - Tabela 2'!M$11,L157,IF('Relatório PCP - Tabela 3'!F$6='PCP - Tabela 2'!Q$11,L157,"")))))</f>
        <v xml:space="preserve">   </v>
      </c>
      <c r="L157" s="234" t="str">
        <f>'PCP - Tabela 2'!F163&amp;IF('PCP - Tabela 2'!F163=0,"",": ")&amp;IF('Relatório PCP - Tabela 3'!F$6='PCP - Tabela 2'!E$11,IF('PCP - Tabela 2'!J163=100,'PCP - Tabela 2'!J163,IF('PCP - Tabela 2'!J163&lt;10,"   "&amp;'PCP - Tabela 2'!J163,"  "&amp;'PCP - Tabela 2'!J163)),IF('Relatório PCP - Tabela 3'!F$6='PCP - Tabela 2'!I$11,IF('PCP - Tabela 2'!K163=100,'PCP - Tabela 2'!K163,IF('PCP - Tabela 2'!K163&lt;10,"   "&amp;'PCP - Tabela 2'!K163,"  "&amp;'PCP - Tabela 2'!K163)),IF('Relatório PCP - Tabela 3'!F$6='PCP - Tabela 2'!M$11,IF('PCP - Tabela 2'!L163=100,'PCP - Tabela 2'!L163,IF('PCP - Tabela 2'!L163&lt;10,"   "&amp;'PCP - Tabela 2'!L163,"  "&amp;'PCP - Tabela 2'!L163)),IF('PCP - Tabela 2'!M163=100,'PCP - Tabela 2'!M163,IF('PCP - Tabela 2'!M163&lt;10,"   "&amp;'PCP - Tabela 2'!M163,"  "&amp;'PCP - Tabela 2'!M163)))))</f>
        <v xml:space="preserve">   </v>
      </c>
      <c r="M157" s="205"/>
    </row>
    <row r="158" spans="1:16" ht="12.95" customHeight="1" x14ac:dyDescent="0.2">
      <c r="A158" s="633"/>
      <c r="B158" s="634"/>
      <c r="C158" s="634"/>
      <c r="D158" s="634"/>
      <c r="E158" s="635"/>
      <c r="F158" s="636"/>
      <c r="G158" s="231"/>
      <c r="H158" s="248"/>
      <c r="I158" s="622" t="str">
        <f>IF(H158=0,"",G158*100/SUM(G$156:G$160))</f>
        <v/>
      </c>
      <c r="J158" s="622"/>
      <c r="K158" s="233" t="str">
        <f>IF('Relatório PCP - Tabela 3'!F$6=0,"",IF('Relatório PCP - Tabela 3'!F$6='PCP - Tabela 2'!E$11,L158,IF('Relatório PCP - Tabela 3'!F$6='PCP - Tabela 2'!I$11,L158,IF('Relatório PCP - Tabela 3'!F$6='PCP - Tabela 2'!M$11,L158,IF('Relatório PCP - Tabela 3'!F$6='PCP - Tabela 2'!Q$11,L158,"")))))</f>
        <v xml:space="preserve">   </v>
      </c>
      <c r="L158" s="234" t="str">
        <f>'PCP - Tabela 2'!F164&amp;IF('PCP - Tabela 2'!F164=0,"",": ")&amp;IF('Relatório PCP - Tabela 3'!F$6='PCP - Tabela 2'!E$11,IF('PCP - Tabela 2'!J164=100,'PCP - Tabela 2'!J164,IF('PCP - Tabela 2'!J164&lt;10,"   "&amp;'PCP - Tabela 2'!J164,"  "&amp;'PCP - Tabela 2'!J164)),IF('Relatório PCP - Tabela 3'!F$6='PCP - Tabela 2'!I$11,IF('PCP - Tabela 2'!K164=100,'PCP - Tabela 2'!K164,IF('PCP - Tabela 2'!K164&lt;10,"   "&amp;'PCP - Tabela 2'!K164,"  "&amp;'PCP - Tabela 2'!K164)),IF('Relatório PCP - Tabela 3'!F$6='PCP - Tabela 2'!M$11,IF('PCP - Tabela 2'!L164=100,'PCP - Tabela 2'!L164,IF('PCP - Tabela 2'!L164&lt;10,"   "&amp;'PCP - Tabela 2'!L164,"  "&amp;'PCP - Tabela 2'!L164)),IF('PCP - Tabela 2'!M164=100,'PCP - Tabela 2'!M164,IF('PCP - Tabela 2'!M164&lt;10,"   "&amp;'PCP - Tabela 2'!M164,"  "&amp;'PCP - Tabela 2'!M164)))))</f>
        <v xml:space="preserve">   </v>
      </c>
      <c r="M158" s="205"/>
    </row>
    <row r="159" spans="1:16" ht="12.95" customHeight="1" x14ac:dyDescent="0.2">
      <c r="A159" s="633"/>
      <c r="B159" s="634"/>
      <c r="C159" s="634"/>
      <c r="D159" s="634"/>
      <c r="E159" s="635"/>
      <c r="F159" s="636"/>
      <c r="G159" s="231"/>
      <c r="H159" s="248"/>
      <c r="I159" s="622" t="str">
        <f>IF(H159=0,"",G159*100/SUM(G$156:G$160))</f>
        <v/>
      </c>
      <c r="J159" s="622"/>
      <c r="K159" s="233" t="str">
        <f>IF('Relatório PCP - Tabela 3'!F$6=0,"",IF('Relatório PCP - Tabela 3'!F$6='PCP - Tabela 2'!E$11,L159,IF('Relatório PCP - Tabela 3'!F$6='PCP - Tabela 2'!I$11,L159,IF('Relatório PCP - Tabela 3'!F$6='PCP - Tabela 2'!M$11,L159,IF('Relatório PCP - Tabela 3'!F$6='PCP - Tabela 2'!Q$11,L159,"")))))</f>
        <v xml:space="preserve">   </v>
      </c>
      <c r="L159" s="234" t="str">
        <f>'PCP - Tabela 2'!F165&amp;IF('PCP - Tabela 2'!F165=0,"",": ")&amp;IF('Relatório PCP - Tabela 3'!F$6='PCP - Tabela 2'!E$11,IF('PCP - Tabela 2'!J165=100,'PCP - Tabela 2'!J165,IF('PCP - Tabela 2'!J165&lt;10,"   "&amp;'PCP - Tabela 2'!J165,"  "&amp;'PCP - Tabela 2'!J165)),IF('Relatório PCP - Tabela 3'!F$6='PCP - Tabela 2'!I$11,IF('PCP - Tabela 2'!K165=100,'PCP - Tabela 2'!K165,IF('PCP - Tabela 2'!K165&lt;10,"   "&amp;'PCP - Tabela 2'!K165,"  "&amp;'PCP - Tabela 2'!K165)),IF('Relatório PCP - Tabela 3'!F$6='PCP - Tabela 2'!M$11,IF('PCP - Tabela 2'!L165=100,'PCP - Tabela 2'!L165,IF('PCP - Tabela 2'!L165&lt;10,"   "&amp;'PCP - Tabela 2'!L165,"  "&amp;'PCP - Tabela 2'!L165)),IF('PCP - Tabela 2'!M165=100,'PCP - Tabela 2'!M165,IF('PCP - Tabela 2'!M165&lt;10,"   "&amp;'PCP - Tabela 2'!M165,"  "&amp;'PCP - Tabela 2'!M165)))))</f>
        <v xml:space="preserve">   </v>
      </c>
      <c r="M159" s="205"/>
    </row>
    <row r="160" spans="1:16" ht="12.95" customHeight="1" x14ac:dyDescent="0.2">
      <c r="A160" s="633"/>
      <c r="B160" s="634"/>
      <c r="C160" s="634"/>
      <c r="D160" s="634"/>
      <c r="E160" s="635"/>
      <c r="F160" s="636"/>
      <c r="G160" s="231"/>
      <c r="H160" s="248"/>
      <c r="I160" s="622" t="str">
        <f>IF(H160=0,"",G160*100/SUM(G$156:G$160))</f>
        <v/>
      </c>
      <c r="J160" s="622"/>
      <c r="K160" s="233" t="str">
        <f>IF('Relatório PCP - Tabela 3'!F$6=0,"",IF('Relatório PCP - Tabela 3'!F$6='PCP - Tabela 2'!E$11,L160,IF('Relatório PCP - Tabela 3'!F$6='PCP - Tabela 2'!I$11,L160,IF('Relatório PCP - Tabela 3'!F$6='PCP - Tabela 2'!M$11,L160,IF('Relatório PCP - Tabela 3'!F$6='PCP - Tabela 2'!Q$11,L160,"")))))</f>
        <v xml:space="preserve">   </v>
      </c>
      <c r="L160" s="234" t="str">
        <f>'PCP - Tabela 2'!F166&amp;IF('PCP - Tabela 2'!F166=0,"",": ")&amp;IF('Relatório PCP - Tabela 3'!F$6='PCP - Tabela 2'!E$11,IF('PCP - Tabela 2'!J166=100,'PCP - Tabela 2'!J166,IF('PCP - Tabela 2'!J166&lt;10,"   "&amp;'PCP - Tabela 2'!J166,"  "&amp;'PCP - Tabela 2'!J166)),IF('Relatório PCP - Tabela 3'!F$6='PCP - Tabela 2'!I$11,IF('PCP - Tabela 2'!K166=100,'PCP - Tabela 2'!K166,IF('PCP - Tabela 2'!K166&lt;10,"   "&amp;'PCP - Tabela 2'!K166,"  "&amp;'PCP - Tabela 2'!K166)),IF('Relatório PCP - Tabela 3'!F$6='PCP - Tabela 2'!M$11,IF('PCP - Tabela 2'!L166=100,'PCP - Tabela 2'!L166,IF('PCP - Tabela 2'!L166&lt;10,"   "&amp;'PCP - Tabela 2'!L166,"  "&amp;'PCP - Tabela 2'!L166)),IF('PCP - Tabela 2'!M166=100,'PCP - Tabela 2'!M166,IF('PCP - Tabela 2'!M166&lt;10,"   "&amp;'PCP - Tabela 2'!M166,"  "&amp;'PCP - Tabela 2'!M166)))))</f>
        <v xml:space="preserve">   </v>
      </c>
      <c r="M160" s="205"/>
    </row>
    <row r="161" spans="1:13" ht="12.95" customHeight="1" x14ac:dyDescent="0.2">
      <c r="A161" s="633"/>
      <c r="B161" s="634"/>
      <c r="C161" s="634"/>
      <c r="D161" s="634"/>
      <c r="E161" s="635"/>
      <c r="F161" s="636"/>
      <c r="G161" s="236">
        <f>E156+F156-SUM(G156:G160)</f>
        <v>2.0099999999999998E-6</v>
      </c>
      <c r="H161" s="237" t="s">
        <v>591</v>
      </c>
      <c r="I161" s="648">
        <f>IF(E156+F156=0,"",G161/(E156+F156)*100)</f>
        <v>100</v>
      </c>
      <c r="J161" s="648"/>
      <c r="K161" s="252"/>
      <c r="L161" s="234"/>
      <c r="M161" s="205"/>
    </row>
    <row r="162" spans="1:13" ht="12.95" customHeight="1" x14ac:dyDescent="0.2">
      <c r="A162" s="641">
        <v>17</v>
      </c>
      <c r="B162" s="642" t="s">
        <v>87</v>
      </c>
      <c r="C162" s="642"/>
      <c r="D162" s="642"/>
      <c r="E162" s="643">
        <f>'Relatório PCP - Tabela 6'!F30</f>
        <v>904</v>
      </c>
      <c r="F162" s="636">
        <v>1E-8</v>
      </c>
      <c r="G162" s="231">
        <v>634</v>
      </c>
      <c r="H162" s="248" t="s">
        <v>189</v>
      </c>
      <c r="I162" s="649">
        <f>IF(H162=0,"",G162*100/SUM(G$162:G$166))</f>
        <v>100</v>
      </c>
      <c r="J162" s="649"/>
      <c r="K162" s="253" t="str">
        <f>IF('Relatório PCP - Tabela 3'!F$6=0,"",IF('Relatório PCP - Tabela 3'!F$6='PCP - Tabela 2'!E$11,L162,IF('Relatório PCP - Tabela 3'!F$6='PCP - Tabela 2'!I$11,L162,IF('Relatório PCP - Tabela 3'!F$6='PCP - Tabela 2'!M$11,L162,IF('Relatório PCP - Tabela 3'!F$6='PCP - Tabela 2'!Q$11,L162,"")))))</f>
        <v xml:space="preserve">   </v>
      </c>
      <c r="L162" s="234" t="str">
        <f>'PCP - Tabela 2'!F167&amp;IF('PCP - Tabela 2'!F167=0,"",": ")&amp;IF('Relatório PCP - Tabela 3'!F$6='PCP - Tabela 2'!E$11,IF('PCP - Tabela 2'!J167=100,'PCP - Tabela 2'!J167,IF('PCP - Tabela 2'!J167&lt;10,"   "&amp;'PCP - Tabela 2'!J167,"  "&amp;'PCP - Tabela 2'!J167)),IF('Relatório PCP - Tabela 3'!F$6='PCP - Tabela 2'!I$11,IF('PCP - Tabela 2'!K167=100,'PCP - Tabela 2'!K167,IF('PCP - Tabela 2'!K167&lt;10,"   "&amp;'PCP - Tabela 2'!K167,"  "&amp;'PCP - Tabela 2'!K167)),IF('Relatório PCP - Tabela 3'!F$6='PCP - Tabela 2'!M$11,IF('PCP - Tabela 2'!L167=100,'PCP - Tabela 2'!L167,IF('PCP - Tabela 2'!L167&lt;10,"   "&amp;'PCP - Tabela 2'!L167,"  "&amp;'PCP - Tabela 2'!L167)),IF('PCP - Tabela 2'!M167=100,'PCP - Tabela 2'!M167,IF('PCP - Tabela 2'!M167&lt;10,"   "&amp;'PCP - Tabela 2'!M167,"  "&amp;'PCP - Tabela 2'!M167)))))</f>
        <v xml:space="preserve">   </v>
      </c>
      <c r="M162" s="205"/>
    </row>
    <row r="163" spans="1:13" ht="12.95" customHeight="1" x14ac:dyDescent="0.2">
      <c r="A163" s="641"/>
      <c r="B163" s="642"/>
      <c r="C163" s="642"/>
      <c r="D163" s="642"/>
      <c r="E163" s="643"/>
      <c r="F163" s="636"/>
      <c r="G163" s="231"/>
      <c r="H163" s="248"/>
      <c r="I163" s="622" t="str">
        <f>IF(H163=0,"",G163*100/SUM(G$162:G$166))</f>
        <v/>
      </c>
      <c r="J163" s="622"/>
      <c r="K163" s="233" t="str">
        <f>IF('Relatório PCP - Tabela 3'!F$6=0,"",IF('Relatório PCP - Tabela 3'!F$6='PCP - Tabela 2'!E$11,L163,IF('Relatório PCP - Tabela 3'!F$6='PCP - Tabela 2'!I$11,L163,IF('Relatório PCP - Tabela 3'!F$6='PCP - Tabela 2'!M$11,L163,IF('Relatório PCP - Tabela 3'!F$6='PCP - Tabela 2'!Q$11,L163,"")))))</f>
        <v xml:space="preserve">   </v>
      </c>
      <c r="L163" s="234" t="str">
        <f>'PCP - Tabela 2'!F168&amp;IF('PCP - Tabela 2'!F168=0,"",": ")&amp;IF('Relatório PCP - Tabela 3'!F$6='PCP - Tabela 2'!E$11,IF('PCP - Tabela 2'!J168=100,'PCP - Tabela 2'!J168,IF('PCP - Tabela 2'!J168&lt;10,"   "&amp;'PCP - Tabela 2'!J168,"  "&amp;'PCP - Tabela 2'!J168)),IF('Relatório PCP - Tabela 3'!F$6='PCP - Tabela 2'!I$11,IF('PCP - Tabela 2'!K168=100,'PCP - Tabela 2'!K168,IF('PCP - Tabela 2'!K168&lt;10,"   "&amp;'PCP - Tabela 2'!K168,"  "&amp;'PCP - Tabela 2'!K168)),IF('Relatório PCP - Tabela 3'!F$6='PCP - Tabela 2'!M$11,IF('PCP - Tabela 2'!L168=100,'PCP - Tabela 2'!L168,IF('PCP - Tabela 2'!L168&lt;10,"   "&amp;'PCP - Tabela 2'!L168,"  "&amp;'PCP - Tabela 2'!L168)),IF('PCP - Tabela 2'!M168=100,'PCP - Tabela 2'!M168,IF('PCP - Tabela 2'!M168&lt;10,"   "&amp;'PCP - Tabela 2'!M168,"  "&amp;'PCP - Tabela 2'!M168)))))</f>
        <v xml:space="preserve">   </v>
      </c>
      <c r="M163" s="205"/>
    </row>
    <row r="164" spans="1:13" ht="12.95" customHeight="1" x14ac:dyDescent="0.2">
      <c r="A164" s="641"/>
      <c r="B164" s="642"/>
      <c r="C164" s="642"/>
      <c r="D164" s="642"/>
      <c r="E164" s="643"/>
      <c r="F164" s="636"/>
      <c r="G164" s="231"/>
      <c r="H164" s="248"/>
      <c r="I164" s="622" t="str">
        <f>IF(H164=0,"",G164*100/SUM(G$162:G$166))</f>
        <v/>
      </c>
      <c r="J164" s="622"/>
      <c r="K164" s="233" t="str">
        <f>IF('Relatório PCP - Tabela 3'!F$6=0,"",IF('Relatório PCP - Tabela 3'!F$6='PCP - Tabela 2'!E$11,L164,IF('Relatório PCP - Tabela 3'!F$6='PCP - Tabela 2'!I$11,L164,IF('Relatório PCP - Tabela 3'!F$6='PCP - Tabela 2'!M$11,L164,IF('Relatório PCP - Tabela 3'!F$6='PCP - Tabela 2'!Q$11,L164,"")))))</f>
        <v xml:space="preserve">   </v>
      </c>
      <c r="L164" s="234" t="str">
        <f>'PCP - Tabela 2'!F169&amp;IF('PCP - Tabela 2'!F169=0,"",": ")&amp;IF('Relatório PCP - Tabela 3'!F$6='PCP - Tabela 2'!E$11,IF('PCP - Tabela 2'!J169=100,'PCP - Tabela 2'!J169,IF('PCP - Tabela 2'!J169&lt;10,"   "&amp;'PCP - Tabela 2'!J169,"  "&amp;'PCP - Tabela 2'!J169)),IF('Relatório PCP - Tabela 3'!F$6='PCP - Tabela 2'!I$11,IF('PCP - Tabela 2'!K169=100,'PCP - Tabela 2'!K169,IF('PCP - Tabela 2'!K169&lt;10,"   "&amp;'PCP - Tabela 2'!K169,"  "&amp;'PCP - Tabela 2'!K169)),IF('Relatório PCP - Tabela 3'!F$6='PCP - Tabela 2'!M$11,IF('PCP - Tabela 2'!L169=100,'PCP - Tabela 2'!L169,IF('PCP - Tabela 2'!L169&lt;10,"   "&amp;'PCP - Tabela 2'!L169,"  "&amp;'PCP - Tabela 2'!L169)),IF('PCP - Tabela 2'!M169=100,'PCP - Tabela 2'!M169,IF('PCP - Tabela 2'!M169&lt;10,"   "&amp;'PCP - Tabela 2'!M169,"  "&amp;'PCP - Tabela 2'!M169)))))</f>
        <v xml:space="preserve">   </v>
      </c>
      <c r="M164" s="205"/>
    </row>
    <row r="165" spans="1:13" ht="12.95" customHeight="1" x14ac:dyDescent="0.2">
      <c r="A165" s="641"/>
      <c r="B165" s="642"/>
      <c r="C165" s="642"/>
      <c r="D165" s="642"/>
      <c r="E165" s="643"/>
      <c r="F165" s="636"/>
      <c r="G165" s="231"/>
      <c r="H165" s="248"/>
      <c r="I165" s="622" t="str">
        <f>IF(H165=0,"",G165*100/SUM(G$162:G$166))</f>
        <v/>
      </c>
      <c r="J165" s="622"/>
      <c r="K165" s="233" t="str">
        <f>IF('Relatório PCP - Tabela 3'!F$6=0,"",IF('Relatório PCP - Tabela 3'!F$6='PCP - Tabela 2'!E$11,L165,IF('Relatório PCP - Tabela 3'!F$6='PCP - Tabela 2'!I$11,L165,IF('Relatório PCP - Tabela 3'!F$6='PCP - Tabela 2'!M$11,L165,IF('Relatório PCP - Tabela 3'!F$6='PCP - Tabela 2'!Q$11,L165,"")))))</f>
        <v xml:space="preserve">   </v>
      </c>
      <c r="L165" s="234" t="str">
        <f>'PCP - Tabela 2'!F170&amp;IF('PCP - Tabela 2'!F170=0,"",": ")&amp;IF('Relatório PCP - Tabela 3'!F$6='PCP - Tabela 2'!E$11,IF('PCP - Tabela 2'!J170=100,'PCP - Tabela 2'!J170,IF('PCP - Tabela 2'!J170&lt;10,"   "&amp;'PCP - Tabela 2'!J170,"  "&amp;'PCP - Tabela 2'!J170)),IF('Relatório PCP - Tabela 3'!F$6='PCP - Tabela 2'!I$11,IF('PCP - Tabela 2'!K170=100,'PCP - Tabela 2'!K170,IF('PCP - Tabela 2'!K170&lt;10,"   "&amp;'PCP - Tabela 2'!K170,"  "&amp;'PCP - Tabela 2'!K170)),IF('Relatório PCP - Tabela 3'!F$6='PCP - Tabela 2'!M$11,IF('PCP - Tabela 2'!L170=100,'PCP - Tabela 2'!L170,IF('PCP - Tabela 2'!L170&lt;10,"   "&amp;'PCP - Tabela 2'!L170,"  "&amp;'PCP - Tabela 2'!L170)),IF('PCP - Tabela 2'!M170=100,'PCP - Tabela 2'!M170,IF('PCP - Tabela 2'!M170&lt;10,"   "&amp;'PCP - Tabela 2'!M170,"  "&amp;'PCP - Tabela 2'!M170)))))</f>
        <v xml:space="preserve">   </v>
      </c>
      <c r="M165" s="205"/>
    </row>
    <row r="166" spans="1:13" ht="12.95" customHeight="1" x14ac:dyDescent="0.2">
      <c r="A166" s="641"/>
      <c r="B166" s="642"/>
      <c r="C166" s="642"/>
      <c r="D166" s="642"/>
      <c r="E166" s="643"/>
      <c r="F166" s="636"/>
      <c r="G166" s="231"/>
      <c r="H166" s="248"/>
      <c r="I166" s="622" t="str">
        <f>IF(H166=0,"",G166*100/SUM(G$162:G$166))</f>
        <v/>
      </c>
      <c r="J166" s="622"/>
      <c r="K166" s="233" t="str">
        <f>IF('Relatório PCP - Tabela 3'!F$6=0,"",IF('Relatório PCP - Tabela 3'!F$6='PCP - Tabela 2'!E$11,L166,IF('Relatório PCP - Tabela 3'!F$6='PCP - Tabela 2'!I$11,L166,IF('Relatório PCP - Tabela 3'!F$6='PCP - Tabela 2'!M$11,L166,IF('Relatório PCP - Tabela 3'!F$6='PCP - Tabela 2'!Q$11,L166,"")))))</f>
        <v xml:space="preserve">   </v>
      </c>
      <c r="L166" s="234" t="str">
        <f>'PCP - Tabela 2'!F171&amp;IF('PCP - Tabela 2'!F171=0,"",": ")&amp;IF('Relatório PCP - Tabela 3'!F$6='PCP - Tabela 2'!E$11,IF('PCP - Tabela 2'!J171=100,'PCP - Tabela 2'!J171,IF('PCP - Tabela 2'!J171&lt;10,"   "&amp;'PCP - Tabela 2'!J171,"  "&amp;'PCP - Tabela 2'!J171)),IF('Relatório PCP - Tabela 3'!F$6='PCP - Tabela 2'!I$11,IF('PCP - Tabela 2'!K171=100,'PCP - Tabela 2'!K171,IF('PCP - Tabela 2'!K171&lt;10,"   "&amp;'PCP - Tabela 2'!K171,"  "&amp;'PCP - Tabela 2'!K171)),IF('Relatório PCP - Tabela 3'!F$6='PCP - Tabela 2'!M$11,IF('PCP - Tabela 2'!L171=100,'PCP - Tabela 2'!L171,IF('PCP - Tabela 2'!L171&lt;10,"   "&amp;'PCP - Tabela 2'!L171,"  "&amp;'PCP - Tabela 2'!L171)),IF('PCP - Tabela 2'!M171=100,'PCP - Tabela 2'!M171,IF('PCP - Tabela 2'!M171&lt;10,"   "&amp;'PCP - Tabela 2'!M171,"  "&amp;'PCP - Tabela 2'!M171)))))</f>
        <v xml:space="preserve">   </v>
      </c>
      <c r="M166" s="205"/>
    </row>
    <row r="167" spans="1:13" ht="12.95" customHeight="1" x14ac:dyDescent="0.2">
      <c r="A167" s="641"/>
      <c r="B167" s="642"/>
      <c r="C167" s="642"/>
      <c r="D167" s="642"/>
      <c r="E167" s="643"/>
      <c r="F167" s="636"/>
      <c r="G167" s="236">
        <f>E162+F162-SUM(G162:G166)</f>
        <v>270.00000001000001</v>
      </c>
      <c r="H167" s="237" t="s">
        <v>591</v>
      </c>
      <c r="I167" s="623">
        <f>IF(E162+F162=0,"",G167/(E162+F162)*100)</f>
        <v>29.867256637943946</v>
      </c>
      <c r="J167" s="623"/>
      <c r="K167" s="238"/>
      <c r="M167" s="205"/>
    </row>
    <row r="168" spans="1:13" ht="12.95" customHeight="1" x14ac:dyDescent="0.2">
      <c r="A168" s="633">
        <v>18</v>
      </c>
      <c r="B168" s="642" t="s">
        <v>89</v>
      </c>
      <c r="C168" s="642"/>
      <c r="D168" s="642"/>
      <c r="E168" s="635">
        <f>'Relatório PCP - Tabela 6'!F31</f>
        <v>1.9999999999999999E-6</v>
      </c>
      <c r="F168" s="636">
        <v>1E-8</v>
      </c>
      <c r="G168" s="231"/>
      <c r="H168" s="248"/>
      <c r="I168" s="622" t="str">
        <f>IF(H168=0,"",G168*100/SUM(G$168:G$172))</f>
        <v/>
      </c>
      <c r="J168" s="622"/>
      <c r="K168" s="253" t="str">
        <f>IF('Relatório PCP - Tabela 3'!F$6=0,"",IF('Relatório PCP - Tabela 3'!F$6='PCP - Tabela 2'!E$11,L168,IF('Relatório PCP - Tabela 3'!F$6='PCP - Tabela 2'!I$11,L168,IF('Relatório PCP - Tabela 3'!F$6='PCP - Tabela 2'!M$11,L168,IF('Relatório PCP - Tabela 3'!F$6='PCP - Tabela 2'!Q$11,L168,"")))))</f>
        <v xml:space="preserve">   </v>
      </c>
      <c r="L168" s="234" t="str">
        <f>'PCP - Tabela 2'!F172&amp;IF('PCP - Tabela 2'!F172=0,"",": ")&amp;IF('Relatório PCP - Tabela 3'!F$6='PCP - Tabela 2'!E$11,IF('PCP - Tabela 2'!J172=100,'PCP - Tabela 2'!J172,IF('PCP - Tabela 2'!J172&lt;10,"   "&amp;'PCP - Tabela 2'!J172,"  "&amp;'PCP - Tabela 2'!J172)),IF('Relatório PCP - Tabela 3'!F$6='PCP - Tabela 2'!I$11,IF('PCP - Tabela 2'!K172=100,'PCP - Tabela 2'!K172,IF('PCP - Tabela 2'!K172&lt;10,"   "&amp;'PCP - Tabela 2'!K172,"  "&amp;'PCP - Tabela 2'!K172)),IF('Relatório PCP - Tabela 3'!F$6='PCP - Tabela 2'!M$11,IF('PCP - Tabela 2'!L172=100,'PCP - Tabela 2'!L172,IF('PCP - Tabela 2'!L172&lt;10,"   "&amp;'PCP - Tabela 2'!L172,"  "&amp;'PCP - Tabela 2'!L172)),IF('PCP - Tabela 2'!M172=100,'PCP - Tabela 2'!M172,IF('PCP - Tabela 2'!M172&lt;10,"   "&amp;'PCP - Tabela 2'!M172,"  "&amp;'PCP - Tabela 2'!M172)))))</f>
        <v xml:space="preserve">   </v>
      </c>
    </row>
    <row r="169" spans="1:13" ht="12.95" customHeight="1" x14ac:dyDescent="0.2">
      <c r="A169" s="633"/>
      <c r="B169" s="642"/>
      <c r="C169" s="642"/>
      <c r="D169" s="642"/>
      <c r="E169" s="635"/>
      <c r="F169" s="636"/>
      <c r="G169" s="231"/>
      <c r="H169" s="248"/>
      <c r="I169" s="622" t="str">
        <f>IF(H169=0,"",G169*100/SUM(G$168:G$172))</f>
        <v/>
      </c>
      <c r="J169" s="622"/>
      <c r="K169" s="233" t="str">
        <f>IF('Relatório PCP - Tabela 3'!F$6=0,"",IF('Relatório PCP - Tabela 3'!F$6='PCP - Tabela 2'!E$11,L169,IF('Relatório PCP - Tabela 3'!F$6='PCP - Tabela 2'!I$11,L169,IF('Relatório PCP - Tabela 3'!F$6='PCP - Tabela 2'!M$11,L169,IF('Relatório PCP - Tabela 3'!F$6='PCP - Tabela 2'!Q$11,L169,"")))))</f>
        <v xml:space="preserve">   </v>
      </c>
      <c r="L169" s="234" t="str">
        <f>'PCP - Tabela 2'!F173&amp;IF('PCP - Tabela 2'!F173=0,"",": ")&amp;IF('Relatório PCP - Tabela 3'!F$6='PCP - Tabela 2'!E$11,IF('PCP - Tabela 2'!J173=100,'PCP - Tabela 2'!J173,IF('PCP - Tabela 2'!J173&lt;10,"   "&amp;'PCP - Tabela 2'!J173,"  "&amp;'PCP - Tabela 2'!J173)),IF('Relatório PCP - Tabela 3'!F$6='PCP - Tabela 2'!I$11,IF('PCP - Tabela 2'!K173=100,'PCP - Tabela 2'!K173,IF('PCP - Tabela 2'!K173&lt;10,"   "&amp;'PCP - Tabela 2'!K173,"  "&amp;'PCP - Tabela 2'!K173)),IF('Relatório PCP - Tabela 3'!F$6='PCP - Tabela 2'!M$11,IF('PCP - Tabela 2'!L173=100,'PCP - Tabela 2'!L173,IF('PCP - Tabela 2'!L173&lt;10,"   "&amp;'PCP - Tabela 2'!L173,"  "&amp;'PCP - Tabela 2'!L173)),IF('PCP - Tabela 2'!M173=100,'PCP - Tabela 2'!M173,IF('PCP - Tabela 2'!M173&lt;10,"   "&amp;'PCP - Tabela 2'!M173,"  "&amp;'PCP - Tabela 2'!M173)))))</f>
        <v xml:space="preserve">   </v>
      </c>
    </row>
    <row r="170" spans="1:13" ht="12.95" customHeight="1" x14ac:dyDescent="0.2">
      <c r="A170" s="633"/>
      <c r="B170" s="642"/>
      <c r="C170" s="642"/>
      <c r="D170" s="642"/>
      <c r="E170" s="635"/>
      <c r="F170" s="636"/>
      <c r="G170" s="231"/>
      <c r="H170" s="248"/>
      <c r="I170" s="622" t="str">
        <f>IF(H170=0,"",G170*100/SUM(G$168:G$172))</f>
        <v/>
      </c>
      <c r="J170" s="622"/>
      <c r="K170" s="233" t="str">
        <f>IF('Relatório PCP - Tabela 3'!F$6=0,"",IF('Relatório PCP - Tabela 3'!F$6='PCP - Tabela 2'!E$11,L170,IF('Relatório PCP - Tabela 3'!F$6='PCP - Tabela 2'!I$11,L170,IF('Relatório PCP - Tabela 3'!F$6='PCP - Tabela 2'!M$11,L170,IF('Relatório PCP - Tabela 3'!F$6='PCP - Tabela 2'!Q$11,L170,"")))))</f>
        <v xml:space="preserve">   </v>
      </c>
      <c r="L170" s="234" t="str">
        <f>'PCP - Tabela 2'!F174&amp;IF('PCP - Tabela 2'!F174=0,"",": ")&amp;IF('Relatório PCP - Tabela 3'!F$6='PCP - Tabela 2'!E$11,IF('PCP - Tabela 2'!J174=100,'PCP - Tabela 2'!J174,IF('PCP - Tabela 2'!J174&lt;10,"   "&amp;'PCP - Tabela 2'!J174,"  "&amp;'PCP - Tabela 2'!J174)),IF('Relatório PCP - Tabela 3'!F$6='PCP - Tabela 2'!I$11,IF('PCP - Tabela 2'!K174=100,'PCP - Tabela 2'!K174,IF('PCP - Tabela 2'!K174&lt;10,"   "&amp;'PCP - Tabela 2'!K174,"  "&amp;'PCP - Tabela 2'!K174)),IF('Relatório PCP - Tabela 3'!F$6='PCP - Tabela 2'!M$11,IF('PCP - Tabela 2'!L174=100,'PCP - Tabela 2'!L174,IF('PCP - Tabela 2'!L174&lt;10,"   "&amp;'PCP - Tabela 2'!L174,"  "&amp;'PCP - Tabela 2'!L174)),IF('PCP - Tabela 2'!M174=100,'PCP - Tabela 2'!M174,IF('PCP - Tabela 2'!M174&lt;10,"   "&amp;'PCP - Tabela 2'!M174,"  "&amp;'PCP - Tabela 2'!M174)))))</f>
        <v xml:space="preserve">   </v>
      </c>
    </row>
    <row r="171" spans="1:13" ht="12.95" customHeight="1" x14ac:dyDescent="0.2">
      <c r="A171" s="633"/>
      <c r="B171" s="642"/>
      <c r="C171" s="642"/>
      <c r="D171" s="642"/>
      <c r="E171" s="635"/>
      <c r="F171" s="636"/>
      <c r="G171" s="231"/>
      <c r="H171" s="248"/>
      <c r="I171" s="622" t="str">
        <f>IF(H171=0,"",G171*100/SUM(G$168:G$172))</f>
        <v/>
      </c>
      <c r="J171" s="622"/>
      <c r="K171" s="233" t="str">
        <f>IF('Relatório PCP - Tabela 3'!F$6=0,"",IF('Relatório PCP - Tabela 3'!F$6='PCP - Tabela 2'!E$11,L171,IF('Relatório PCP - Tabela 3'!F$6='PCP - Tabela 2'!I$11,L171,IF('Relatório PCP - Tabela 3'!F$6='PCP - Tabela 2'!M$11,L171,IF('Relatório PCP - Tabela 3'!F$6='PCP - Tabela 2'!Q$11,L171,"")))))</f>
        <v xml:space="preserve">   </v>
      </c>
      <c r="L171" s="234" t="str">
        <f>'PCP - Tabela 2'!F175&amp;IF('PCP - Tabela 2'!F175=0,"",": ")&amp;IF('Relatório PCP - Tabela 3'!F$6='PCP - Tabela 2'!E$11,IF('PCP - Tabela 2'!J175=100,'PCP - Tabela 2'!J175,IF('PCP - Tabela 2'!J175&lt;10,"   "&amp;'PCP - Tabela 2'!J175,"  "&amp;'PCP - Tabela 2'!J175)),IF('Relatório PCP - Tabela 3'!F$6='PCP - Tabela 2'!I$11,IF('PCP - Tabela 2'!K175=100,'PCP - Tabela 2'!K175,IF('PCP - Tabela 2'!K175&lt;10,"   "&amp;'PCP - Tabela 2'!K175,"  "&amp;'PCP - Tabela 2'!K175)),IF('Relatório PCP - Tabela 3'!F$6='PCP - Tabela 2'!M$11,IF('PCP - Tabela 2'!L175=100,'PCP - Tabela 2'!L175,IF('PCP - Tabela 2'!L175&lt;10,"   "&amp;'PCP - Tabela 2'!L175,"  "&amp;'PCP - Tabela 2'!L175)),IF('PCP - Tabela 2'!M175=100,'PCP - Tabela 2'!M175,IF('PCP - Tabela 2'!M175&lt;10,"   "&amp;'PCP - Tabela 2'!M175,"  "&amp;'PCP - Tabela 2'!M175)))))</f>
        <v xml:space="preserve">   </v>
      </c>
    </row>
    <row r="172" spans="1:13" ht="12.95" customHeight="1" x14ac:dyDescent="0.2">
      <c r="A172" s="633"/>
      <c r="B172" s="642"/>
      <c r="C172" s="642"/>
      <c r="D172" s="642"/>
      <c r="E172" s="635"/>
      <c r="F172" s="636"/>
      <c r="G172" s="231"/>
      <c r="H172" s="248"/>
      <c r="I172" s="622" t="str">
        <f>IF(H172=0,"",G172*100/SUM(G$168:G$172))</f>
        <v/>
      </c>
      <c r="J172" s="622"/>
      <c r="K172" s="233" t="str">
        <f>IF('Relatório PCP - Tabela 3'!F$6=0,"",IF('Relatório PCP - Tabela 3'!F$6='PCP - Tabela 2'!E$11,L172,IF('Relatório PCP - Tabela 3'!F$6='PCP - Tabela 2'!I$11,L172,IF('Relatório PCP - Tabela 3'!F$6='PCP - Tabela 2'!M$11,L172,IF('Relatório PCP - Tabela 3'!F$6='PCP - Tabela 2'!Q$11,L172,"")))))</f>
        <v xml:space="preserve">   </v>
      </c>
      <c r="L172" s="234" t="str">
        <f>'PCP - Tabela 2'!F176&amp;IF('PCP - Tabela 2'!F176=0,"",": ")&amp;IF('Relatório PCP - Tabela 3'!F$6='PCP - Tabela 2'!E$11,IF('PCP - Tabela 2'!J176=100,'PCP - Tabela 2'!J176,IF('PCP - Tabela 2'!J176&lt;10,"   "&amp;'PCP - Tabela 2'!J176,"  "&amp;'PCP - Tabela 2'!J176)),IF('Relatório PCP - Tabela 3'!F$6='PCP - Tabela 2'!I$11,IF('PCP - Tabela 2'!K176=100,'PCP - Tabela 2'!K176,IF('PCP - Tabela 2'!K176&lt;10,"   "&amp;'PCP - Tabela 2'!K176,"  "&amp;'PCP - Tabela 2'!K176)),IF('Relatório PCP - Tabela 3'!F$6='PCP - Tabela 2'!M$11,IF('PCP - Tabela 2'!L176=100,'PCP - Tabela 2'!L176,IF('PCP - Tabela 2'!L176&lt;10,"   "&amp;'PCP - Tabela 2'!L176,"  "&amp;'PCP - Tabela 2'!L176)),IF('PCP - Tabela 2'!M176=100,'PCP - Tabela 2'!M176,IF('PCP - Tabela 2'!M176&lt;10,"   "&amp;'PCP - Tabela 2'!M176,"  "&amp;'PCP - Tabela 2'!M176)))))</f>
        <v xml:space="preserve">   </v>
      </c>
    </row>
    <row r="173" spans="1:13" ht="12.95" customHeight="1" x14ac:dyDescent="0.2">
      <c r="A173" s="633"/>
      <c r="B173" s="642"/>
      <c r="C173" s="642"/>
      <c r="D173" s="642"/>
      <c r="E173" s="635"/>
      <c r="F173" s="636"/>
      <c r="G173" s="236">
        <f>E168+F168-SUM(G168:G172)</f>
        <v>2.0099999999999998E-6</v>
      </c>
      <c r="H173" s="237" t="s">
        <v>591</v>
      </c>
      <c r="I173" s="648">
        <f>IF(E168+F168=0,"",G173/(E168+F168)*100)</f>
        <v>100</v>
      </c>
      <c r="J173" s="648"/>
      <c r="K173" s="252"/>
      <c r="L173" s="234"/>
    </row>
    <row r="174" spans="1:13" ht="12.95" customHeight="1" x14ac:dyDescent="0.2">
      <c r="A174" s="641">
        <v>19</v>
      </c>
      <c r="B174" s="642" t="s">
        <v>92</v>
      </c>
      <c r="C174" s="642"/>
      <c r="D174" s="642"/>
      <c r="E174" s="643">
        <f>'Relatório PCP - Tabela 6'!F32</f>
        <v>30.000001000000001</v>
      </c>
      <c r="F174" s="639">
        <v>1E-8</v>
      </c>
      <c r="G174" s="231"/>
      <c r="H174" s="248"/>
      <c r="I174" s="649" t="str">
        <f>IF(H174=0,"",G174*100/SUM(G$174:G$178))</f>
        <v/>
      </c>
      <c r="J174" s="649"/>
      <c r="K174" s="253" t="str">
        <f>IF('Relatório PCP - Tabela 3'!F$6=0,"",IF('Relatório PCP - Tabela 3'!F$6='PCP - Tabela 2'!E$11,L174,IF('Relatório PCP - Tabela 3'!F$6='PCP - Tabela 2'!I$11,L174,IF('Relatório PCP - Tabela 3'!F$6='PCP - Tabela 2'!M$11,L174,IF('Relatório PCP - Tabela 3'!F$6='PCP - Tabela 2'!Q$11,L174,"")))))</f>
        <v xml:space="preserve">   </v>
      </c>
      <c r="L174" s="234" t="str">
        <f>'PCP - Tabela 2'!F177&amp;IF('PCP - Tabela 2'!F177=0,"",": ")&amp;IF('Relatório PCP - Tabela 3'!F$6='PCP - Tabela 2'!E$11,IF('PCP - Tabela 2'!J177=100,'PCP - Tabela 2'!J177,IF('PCP - Tabela 2'!J177&lt;10,"   "&amp;'PCP - Tabela 2'!J177,"  "&amp;'PCP - Tabela 2'!J177)),IF('Relatório PCP - Tabela 3'!F$6='PCP - Tabela 2'!I$11,IF('PCP - Tabela 2'!K177=100,'PCP - Tabela 2'!K177,IF('PCP - Tabela 2'!K177&lt;10,"   "&amp;'PCP - Tabela 2'!K177,"  "&amp;'PCP - Tabela 2'!K177)),IF('Relatório PCP - Tabela 3'!F$6='PCP - Tabela 2'!M$11,IF('PCP - Tabela 2'!L177=100,'PCP - Tabela 2'!L177,IF('PCP - Tabela 2'!L177&lt;10,"   "&amp;'PCP - Tabela 2'!L177,"  "&amp;'PCP - Tabela 2'!L177)),IF('PCP - Tabela 2'!M177=100,'PCP - Tabela 2'!M177,IF('PCP - Tabela 2'!M177&lt;10,"   "&amp;'PCP - Tabela 2'!M177,"  "&amp;'PCP - Tabela 2'!M177)))))</f>
        <v xml:space="preserve">   </v>
      </c>
    </row>
    <row r="175" spans="1:13" ht="12.95" customHeight="1" x14ac:dyDescent="0.2">
      <c r="A175" s="641"/>
      <c r="B175" s="642"/>
      <c r="C175" s="642"/>
      <c r="D175" s="642"/>
      <c r="E175" s="643"/>
      <c r="F175" s="639"/>
      <c r="G175" s="231"/>
      <c r="H175" s="248"/>
      <c r="I175" s="622" t="str">
        <f>IF(H175=0,"",G175*100/SUM(G$174:G$178))</f>
        <v/>
      </c>
      <c r="J175" s="622"/>
      <c r="K175" s="233" t="str">
        <f>IF('Relatório PCP - Tabela 3'!F$6=0,"",IF('Relatório PCP - Tabela 3'!F$6='PCP - Tabela 2'!E$11,L175,IF('Relatório PCP - Tabela 3'!F$6='PCP - Tabela 2'!I$11,L175,IF('Relatório PCP - Tabela 3'!F$6='PCP - Tabela 2'!M$11,L175,IF('Relatório PCP - Tabela 3'!F$6='PCP - Tabela 2'!Q$11,L175,"")))))</f>
        <v xml:space="preserve">   </v>
      </c>
      <c r="L175" s="234" t="str">
        <f>'PCP - Tabela 2'!F178&amp;IF('PCP - Tabela 2'!F178=0,"",": ")&amp;IF('Relatório PCP - Tabela 3'!F$6='PCP - Tabela 2'!E$11,IF('PCP - Tabela 2'!J178=100,'PCP - Tabela 2'!J178,IF('PCP - Tabela 2'!J178&lt;10,"   "&amp;'PCP - Tabela 2'!J178,"  "&amp;'PCP - Tabela 2'!J178)),IF('Relatório PCP - Tabela 3'!F$6='PCP - Tabela 2'!I$11,IF('PCP - Tabela 2'!K178=100,'PCP - Tabela 2'!K178,IF('PCP - Tabela 2'!K178&lt;10,"   "&amp;'PCP - Tabela 2'!K178,"  "&amp;'PCP - Tabela 2'!K178)),IF('Relatório PCP - Tabela 3'!F$6='PCP - Tabela 2'!M$11,IF('PCP - Tabela 2'!L178=100,'PCP - Tabela 2'!L178,IF('PCP - Tabela 2'!L178&lt;10,"   "&amp;'PCP - Tabela 2'!L178,"  "&amp;'PCP - Tabela 2'!L178)),IF('PCP - Tabela 2'!M178=100,'PCP - Tabela 2'!M178,IF('PCP - Tabela 2'!M178&lt;10,"   "&amp;'PCP - Tabela 2'!M178,"  "&amp;'PCP - Tabela 2'!M178)))))</f>
        <v xml:space="preserve">   </v>
      </c>
    </row>
    <row r="176" spans="1:13" ht="12.95" customHeight="1" x14ac:dyDescent="0.2">
      <c r="A176" s="641"/>
      <c r="B176" s="642"/>
      <c r="C176" s="642"/>
      <c r="D176" s="642"/>
      <c r="E176" s="643"/>
      <c r="F176" s="639"/>
      <c r="G176" s="231"/>
      <c r="H176" s="248"/>
      <c r="I176" s="622" t="str">
        <f>IF(H176=0,"",G176*100/SUM(G$174:G$178))</f>
        <v/>
      </c>
      <c r="J176" s="622"/>
      <c r="K176" s="233" t="str">
        <f>IF('Relatório PCP - Tabela 3'!F$6=0,"",IF('Relatório PCP - Tabela 3'!F$6='PCP - Tabela 2'!E$11,L176,IF('Relatório PCP - Tabela 3'!F$6='PCP - Tabela 2'!I$11,L176,IF('Relatório PCP - Tabela 3'!F$6='PCP - Tabela 2'!M$11,L176,IF('Relatório PCP - Tabela 3'!F$6='PCP - Tabela 2'!Q$11,L176,"")))))</f>
        <v xml:space="preserve">   </v>
      </c>
      <c r="L176" s="234" t="str">
        <f>'PCP - Tabela 2'!F179&amp;IF('PCP - Tabela 2'!F179=0,"",": ")&amp;IF('Relatório PCP - Tabela 3'!F$6='PCP - Tabela 2'!E$11,IF('PCP - Tabela 2'!J179=100,'PCP - Tabela 2'!J179,IF('PCP - Tabela 2'!J179&lt;10,"   "&amp;'PCP - Tabela 2'!J179,"  "&amp;'PCP - Tabela 2'!J179)),IF('Relatório PCP - Tabela 3'!F$6='PCP - Tabela 2'!I$11,IF('PCP - Tabela 2'!K179=100,'PCP - Tabela 2'!K179,IF('PCP - Tabela 2'!K179&lt;10,"   "&amp;'PCP - Tabela 2'!K179,"  "&amp;'PCP - Tabela 2'!K179)),IF('Relatório PCP - Tabela 3'!F$6='PCP - Tabela 2'!M$11,IF('PCP - Tabela 2'!L179=100,'PCP - Tabela 2'!L179,IF('PCP - Tabela 2'!L179&lt;10,"   "&amp;'PCP - Tabela 2'!L179,"  "&amp;'PCP - Tabela 2'!L179)),IF('PCP - Tabela 2'!M179=100,'PCP - Tabela 2'!M179,IF('PCP - Tabela 2'!M179&lt;10,"   "&amp;'PCP - Tabela 2'!M179,"  "&amp;'PCP - Tabela 2'!M179)))))</f>
        <v xml:space="preserve">   </v>
      </c>
    </row>
    <row r="177" spans="1:16" ht="12.95" customHeight="1" x14ac:dyDescent="0.2">
      <c r="A177" s="641"/>
      <c r="B177" s="642"/>
      <c r="C177" s="642"/>
      <c r="D177" s="642"/>
      <c r="E177" s="643"/>
      <c r="F177" s="639"/>
      <c r="G177" s="231"/>
      <c r="H177" s="248"/>
      <c r="I177" s="622" t="str">
        <f>IF(H177=0,"",G177*100/SUM(G$174:G$178))</f>
        <v/>
      </c>
      <c r="J177" s="622"/>
      <c r="K177" s="233" t="str">
        <f>IF('Relatório PCP - Tabela 3'!F$6=0,"",IF('Relatório PCP - Tabela 3'!F$6='PCP - Tabela 2'!E$11,L177,IF('Relatório PCP - Tabela 3'!F$6='PCP - Tabela 2'!I$11,L177,IF('Relatório PCP - Tabela 3'!F$6='PCP - Tabela 2'!M$11,L177,IF('Relatório PCP - Tabela 3'!F$6='PCP - Tabela 2'!Q$11,L177,"")))))</f>
        <v xml:space="preserve">   </v>
      </c>
      <c r="L177" s="234" t="str">
        <f>'PCP - Tabela 2'!F180&amp;IF('PCP - Tabela 2'!F180=0,"",": ")&amp;IF('Relatório PCP - Tabela 3'!F$6='PCP - Tabela 2'!E$11,IF('PCP - Tabela 2'!J180=100,'PCP - Tabela 2'!J180,IF('PCP - Tabela 2'!J180&lt;10,"   "&amp;'PCP - Tabela 2'!J180,"  "&amp;'PCP - Tabela 2'!J180)),IF('Relatório PCP - Tabela 3'!F$6='PCP - Tabela 2'!I$11,IF('PCP - Tabela 2'!K180=100,'PCP - Tabela 2'!K180,IF('PCP - Tabela 2'!K180&lt;10,"   "&amp;'PCP - Tabela 2'!K180,"  "&amp;'PCP - Tabela 2'!K180)),IF('Relatório PCP - Tabela 3'!F$6='PCP - Tabela 2'!M$11,IF('PCP - Tabela 2'!L180=100,'PCP - Tabela 2'!L180,IF('PCP - Tabela 2'!L180&lt;10,"   "&amp;'PCP - Tabela 2'!L180,"  "&amp;'PCP - Tabela 2'!L180)),IF('PCP - Tabela 2'!M180=100,'PCP - Tabela 2'!M180,IF('PCP - Tabela 2'!M180&lt;10,"   "&amp;'PCP - Tabela 2'!M180,"  "&amp;'PCP - Tabela 2'!M180)))))</f>
        <v xml:space="preserve">   </v>
      </c>
    </row>
    <row r="178" spans="1:16" ht="12.95" customHeight="1" x14ac:dyDescent="0.2">
      <c r="A178" s="641"/>
      <c r="B178" s="642"/>
      <c r="C178" s="642"/>
      <c r="D178" s="642"/>
      <c r="E178" s="643"/>
      <c r="F178" s="639"/>
      <c r="G178" s="231"/>
      <c r="H178" s="248"/>
      <c r="I178" s="622" t="str">
        <f>IF(H178=0,"",G178*100/SUM(G$174:G$178))</f>
        <v/>
      </c>
      <c r="J178" s="622"/>
      <c r="K178" s="233" t="str">
        <f>IF('Relatório PCP - Tabela 3'!F$6=0,"",IF('Relatório PCP - Tabela 3'!F$6='PCP - Tabela 2'!E$11,L178,IF('Relatório PCP - Tabela 3'!F$6='PCP - Tabela 2'!I$11,L178,IF('Relatório PCP - Tabela 3'!F$6='PCP - Tabela 2'!M$11,L178,IF('Relatório PCP - Tabela 3'!F$6='PCP - Tabela 2'!Q$11,L178,"")))))</f>
        <v xml:space="preserve">   </v>
      </c>
      <c r="L178" s="234" t="str">
        <f>'PCP - Tabela 2'!F181&amp;IF('PCP - Tabela 2'!F181=0,"",": ")&amp;IF('Relatório PCP - Tabela 3'!F$6='PCP - Tabela 2'!E$11,IF('PCP - Tabela 2'!J181=100,'PCP - Tabela 2'!J181,IF('PCP - Tabela 2'!J181&lt;10,"   "&amp;'PCP - Tabela 2'!J181,"  "&amp;'PCP - Tabela 2'!J181)),IF('Relatório PCP - Tabela 3'!F$6='PCP - Tabela 2'!I$11,IF('PCP - Tabela 2'!K181=100,'PCP - Tabela 2'!K181,IF('PCP - Tabela 2'!K181&lt;10,"   "&amp;'PCP - Tabela 2'!K181,"  "&amp;'PCP - Tabela 2'!K181)),IF('Relatório PCP - Tabela 3'!F$6='PCP - Tabela 2'!M$11,IF('PCP - Tabela 2'!L181=100,'PCP - Tabela 2'!L181,IF('PCP - Tabela 2'!L181&lt;10,"   "&amp;'PCP - Tabela 2'!L181,"  "&amp;'PCP - Tabela 2'!L181)),IF('PCP - Tabela 2'!M181=100,'PCP - Tabela 2'!M181,IF('PCP - Tabela 2'!M181&lt;10,"   "&amp;'PCP - Tabela 2'!M181,"  "&amp;'PCP - Tabela 2'!M181)))))</f>
        <v xml:space="preserve">   </v>
      </c>
    </row>
    <row r="179" spans="1:16" ht="12.95" customHeight="1" x14ac:dyDescent="0.2">
      <c r="A179" s="641"/>
      <c r="B179" s="642"/>
      <c r="C179" s="642"/>
      <c r="D179" s="642"/>
      <c r="E179" s="643"/>
      <c r="F179" s="639"/>
      <c r="G179" s="236">
        <f>E174+F174-SUM(G174:G178)</f>
        <v>30.000001010000002</v>
      </c>
      <c r="H179" s="237" t="s">
        <v>591</v>
      </c>
      <c r="I179" s="623">
        <f>IF(E174+F174=0,"",G179/(E174+F174)*100)</f>
        <v>100</v>
      </c>
      <c r="J179" s="623"/>
      <c r="K179" s="238"/>
      <c r="L179" s="234"/>
    </row>
    <row r="180" spans="1:16" ht="6" customHeight="1" x14ac:dyDescent="0.2">
      <c r="A180" s="254"/>
      <c r="B180" s="265"/>
      <c r="C180" s="265"/>
      <c r="D180" s="265"/>
      <c r="E180" s="266"/>
      <c r="F180" s="266"/>
      <c r="G180" s="267"/>
      <c r="H180" s="268"/>
      <c r="I180" s="269"/>
      <c r="J180" s="269"/>
      <c r="K180" s="270"/>
      <c r="L180" s="234"/>
    </row>
    <row r="181" spans="1:16" ht="23.25" customHeight="1" x14ac:dyDescent="0.25">
      <c r="A181" s="617" t="s">
        <v>19</v>
      </c>
      <c r="B181" s="617"/>
      <c r="C181" s="617"/>
      <c r="D181" s="617"/>
      <c r="E181" s="618" t="str">
        <f>E1</f>
        <v>3R Petroleum</v>
      </c>
      <c r="F181" s="618"/>
      <c r="G181" s="618"/>
      <c r="H181" s="618"/>
      <c r="I181" s="618"/>
      <c r="J181" s="618"/>
      <c r="K181" s="618"/>
      <c r="L181" s="205"/>
      <c r="M181" s="619" t="s">
        <v>21</v>
      </c>
      <c r="N181" s="619"/>
      <c r="O181" s="619"/>
      <c r="P181" s="619"/>
    </row>
    <row r="182" spans="1:16" ht="6" customHeight="1" x14ac:dyDescent="0.2">
      <c r="B182" s="203"/>
      <c r="C182" s="203"/>
      <c r="I182" s="206"/>
      <c r="J182" s="206"/>
      <c r="K182" s="206"/>
      <c r="L182" s="205"/>
      <c r="M182" s="206"/>
      <c r="N182" s="207"/>
      <c r="O182" s="207"/>
      <c r="P182" s="207"/>
    </row>
    <row r="183" spans="1:16" ht="17.25" customHeight="1" x14ac:dyDescent="0.2">
      <c r="A183" s="640" t="s">
        <v>95</v>
      </c>
      <c r="B183" s="620">
        <f>B3</f>
        <v>5</v>
      </c>
      <c r="C183" s="203"/>
      <c r="E183" s="612" t="s">
        <v>250</v>
      </c>
      <c r="F183" s="612"/>
      <c r="G183" s="612"/>
      <c r="H183" s="612"/>
      <c r="I183" s="612"/>
      <c r="J183" s="612"/>
      <c r="K183" s="612"/>
      <c r="L183" s="205"/>
      <c r="M183" s="621" t="s">
        <v>222</v>
      </c>
      <c r="N183" s="621"/>
      <c r="O183" s="621"/>
      <c r="P183" s="621"/>
    </row>
    <row r="184" spans="1:16" ht="14.25" customHeight="1" x14ac:dyDescent="0.2">
      <c r="A184" s="640"/>
      <c r="B184" s="620"/>
      <c r="C184" s="203"/>
      <c r="E184" s="612" t="s">
        <v>7</v>
      </c>
      <c r="F184" s="612"/>
      <c r="G184" s="612"/>
      <c r="H184" s="612" t="s">
        <v>8</v>
      </c>
      <c r="I184" s="612"/>
      <c r="J184" s="612"/>
      <c r="K184" s="612"/>
      <c r="L184" s="205"/>
      <c r="M184" s="211"/>
    </row>
    <row r="185" spans="1:16" ht="14.25" customHeight="1" x14ac:dyDescent="0.2">
      <c r="A185" s="611" t="s">
        <v>4</v>
      </c>
      <c r="B185" s="611"/>
      <c r="C185" s="211"/>
      <c r="E185" s="210" t="s">
        <v>9</v>
      </c>
      <c r="F185" s="210" t="s">
        <v>10</v>
      </c>
      <c r="G185" s="210" t="s">
        <v>11</v>
      </c>
      <c r="H185" s="210" t="s">
        <v>9</v>
      </c>
      <c r="I185" s="612" t="s">
        <v>10</v>
      </c>
      <c r="J185" s="612"/>
      <c r="K185" s="210" t="s">
        <v>11</v>
      </c>
      <c r="L185" s="205"/>
      <c r="M185" s="613" t="s">
        <v>223</v>
      </c>
      <c r="N185" s="613"/>
      <c r="O185" s="613"/>
      <c r="P185" s="613"/>
    </row>
    <row r="186" spans="1:16" ht="14.25" customHeight="1" x14ac:dyDescent="0.2">
      <c r="A186" s="614">
        <f>A6</f>
        <v>44986</v>
      </c>
      <c r="B186" s="614"/>
      <c r="C186" s="212"/>
      <c r="E186" s="213">
        <f>E6</f>
        <v>2</v>
      </c>
      <c r="F186" s="213">
        <f>F6</f>
        <v>8</v>
      </c>
      <c r="G186" s="213">
        <f>G6</f>
        <v>2022</v>
      </c>
      <c r="H186" s="213">
        <f>H6</f>
        <v>31</v>
      </c>
      <c r="I186" s="615">
        <f>I6</f>
        <v>12</v>
      </c>
      <c r="J186" s="615"/>
      <c r="K186" s="213">
        <f>K6</f>
        <v>2022</v>
      </c>
      <c r="M186" s="616" t="s">
        <v>25</v>
      </c>
      <c r="N186" s="616"/>
      <c r="O186" s="616"/>
      <c r="P186" s="616"/>
    </row>
    <row r="187" spans="1:16" ht="6" customHeight="1" x14ac:dyDescent="0.2">
      <c r="A187" s="211"/>
      <c r="B187" s="211"/>
      <c r="C187" s="203"/>
      <c r="D187" s="205"/>
      <c r="E187" s="205"/>
      <c r="F187" s="205"/>
      <c r="G187" s="205"/>
      <c r="H187" s="205"/>
      <c r="I187" s="205"/>
      <c r="J187" s="205"/>
      <c r="K187" s="205"/>
      <c r="L187" s="205"/>
      <c r="M187" s="211"/>
      <c r="N187" s="211"/>
      <c r="O187" s="211"/>
      <c r="P187" s="211"/>
    </row>
    <row r="188" spans="1:16" ht="13.5" customHeight="1" x14ac:dyDescent="0.2">
      <c r="A188"/>
      <c r="B188"/>
      <c r="C188"/>
      <c r="D188"/>
      <c r="E188" s="211"/>
      <c r="F188" s="211"/>
      <c r="G188" s="211"/>
      <c r="H188" s="211"/>
      <c r="I188" s="211"/>
      <c r="J188" s="211"/>
      <c r="K188" s="211"/>
      <c r="L188" s="205"/>
      <c r="M188" s="211"/>
      <c r="N188" s="211"/>
      <c r="O188" s="211"/>
      <c r="P188" s="210" t="s">
        <v>219</v>
      </c>
    </row>
    <row r="189" spans="1:16" ht="6" customHeight="1" x14ac:dyDescent="0.2">
      <c r="A189" s="217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05"/>
    </row>
    <row r="190" spans="1:16" ht="17.25" customHeight="1" x14ac:dyDescent="0.2">
      <c r="A190" s="621" t="s">
        <v>601</v>
      </c>
      <c r="B190" s="621"/>
      <c r="C190" s="621"/>
      <c r="D190" s="621"/>
      <c r="E190" s="621"/>
      <c r="F190" s="621"/>
      <c r="G190" s="621"/>
      <c r="H190" s="621"/>
      <c r="I190" s="621"/>
      <c r="J190" s="621"/>
      <c r="K190" s="621"/>
      <c r="L190" s="205"/>
      <c r="O190" s="211"/>
      <c r="P190" s="211"/>
    </row>
    <row r="191" spans="1:16" ht="13.35" customHeight="1" x14ac:dyDescent="0.2">
      <c r="A191" s="624" t="s">
        <v>31</v>
      </c>
      <c r="B191" s="644" t="s">
        <v>98</v>
      </c>
      <c r="C191" s="644"/>
      <c r="D191" s="644"/>
      <c r="E191" s="645" t="s">
        <v>602</v>
      </c>
      <c r="F191" s="625" t="s">
        <v>603</v>
      </c>
      <c r="G191" s="221" t="s">
        <v>40</v>
      </c>
      <c r="H191" s="222" t="s">
        <v>576</v>
      </c>
      <c r="I191" s="645" t="s">
        <v>604</v>
      </c>
      <c r="J191" s="645"/>
      <c r="K191" s="651" t="s">
        <v>605</v>
      </c>
      <c r="L191" s="205"/>
      <c r="M191" s="211"/>
      <c r="N191" s="211"/>
      <c r="O191" s="211"/>
      <c r="P191" s="211"/>
    </row>
    <row r="192" spans="1:16" ht="13.35" customHeight="1" x14ac:dyDescent="0.2">
      <c r="A192" s="624"/>
      <c r="B192" s="644"/>
      <c r="C192" s="644"/>
      <c r="D192" s="644"/>
      <c r="E192" s="645"/>
      <c r="F192" s="645"/>
      <c r="G192" s="225" t="s">
        <v>480</v>
      </c>
      <c r="H192" s="222" t="s">
        <v>579</v>
      </c>
      <c r="I192" s="645"/>
      <c r="J192" s="645"/>
      <c r="K192" s="651"/>
      <c r="M192" s="211"/>
      <c r="N192" s="211"/>
      <c r="O192" s="211"/>
      <c r="P192" s="211"/>
    </row>
    <row r="193" spans="1:16" ht="13.35" customHeight="1" x14ac:dyDescent="0.2">
      <c r="A193" s="624"/>
      <c r="B193" s="644"/>
      <c r="C193" s="644"/>
      <c r="D193" s="644"/>
      <c r="E193" s="645"/>
      <c r="F193" s="645"/>
      <c r="G193" s="225" t="s">
        <v>581</v>
      </c>
      <c r="H193" s="652" t="s">
        <v>582</v>
      </c>
      <c r="I193" s="645"/>
      <c r="J193" s="645"/>
      <c r="K193" s="651"/>
      <c r="M193" s="211"/>
      <c r="P193" s="211"/>
    </row>
    <row r="194" spans="1:16" ht="14.25" customHeight="1" x14ac:dyDescent="0.25">
      <c r="A194" s="624"/>
      <c r="B194" s="644"/>
      <c r="C194" s="644"/>
      <c r="D194" s="644"/>
      <c r="E194" s="645"/>
      <c r="F194" s="625"/>
      <c r="G194" s="228" t="s">
        <v>481</v>
      </c>
      <c r="H194" s="652"/>
      <c r="I194" s="645"/>
      <c r="J194" s="645"/>
      <c r="K194" s="651"/>
      <c r="M194" s="211"/>
      <c r="P194" s="211"/>
    </row>
    <row r="195" spans="1:16" ht="14.25" customHeight="1" x14ac:dyDescent="0.2">
      <c r="A195" s="271"/>
      <c r="B195" s="654" t="s">
        <v>220</v>
      </c>
      <c r="C195" s="654"/>
      <c r="D195" s="654"/>
      <c r="E195" s="272"/>
      <c r="F195" s="272"/>
      <c r="G195" s="272"/>
      <c r="H195" s="272"/>
      <c r="I195" s="273"/>
      <c r="J195" s="274"/>
      <c r="K195" s="275"/>
      <c r="M195" s="211"/>
      <c r="P195" s="211"/>
    </row>
    <row r="196" spans="1:16" ht="12.95" customHeight="1" x14ac:dyDescent="0.2">
      <c r="A196" s="633">
        <v>20</v>
      </c>
      <c r="B196" s="655" t="str">
        <f>IF('PCP - Tabela 1'!B35=0,"",'PCP - Tabela 1'!B35)</f>
        <v/>
      </c>
      <c r="C196" s="655"/>
      <c r="D196" s="655"/>
      <c r="E196" s="635">
        <f>'Relatório PCP - Tabela 6'!F34</f>
        <v>0</v>
      </c>
      <c r="F196" s="636"/>
      <c r="G196" s="231"/>
      <c r="H196" s="248"/>
      <c r="I196" s="649" t="str">
        <f>IF(H196=0,"",G196*100/SUM(G$196:G$200))</f>
        <v/>
      </c>
      <c r="J196" s="649"/>
      <c r="K196" s="253" t="str">
        <f>IF('Relatório PCP - Tabela 3'!F$6=0,"",IF('Relatório PCP - Tabela 3'!F$6='PCP - Tabela 2'!E$11,L196,IF('Relatório PCP - Tabela 3'!F$6='PCP - Tabela 2'!I$11,L196,IF('Relatório PCP - Tabela 3'!F$6='PCP - Tabela 2'!M$11,L196,IF('Relatório PCP - Tabela 3'!F$6='PCP - Tabela 2'!Q$11,L196,"")))))</f>
        <v xml:space="preserve">   </v>
      </c>
      <c r="L196" s="234" t="str">
        <f>'PCP - Tabela 2'!F204&amp;IF('PCP - Tabela 2'!F204=0,"",": ")&amp;IF('Relatório PCP - Tabela 3'!F$6='PCP - Tabela 2'!E$11,IF('PCP - Tabela 2'!J204=100,'PCP - Tabela 2'!J204,IF('PCP - Tabela 2'!J204&lt;10,"   "&amp;'PCP - Tabela 2'!J204,"  "&amp;'PCP - Tabela 2'!J204)),IF('Relatório PCP - Tabela 3'!F$6='PCP - Tabela 2'!I$11,IF('PCP - Tabela 2'!K204=100,'PCP - Tabela 2'!K204,IF('PCP - Tabela 2'!K204&lt;10,"   "&amp;'PCP - Tabela 2'!K204,"  "&amp;'PCP - Tabela 2'!K204)),IF('Relatório PCP - Tabela 3'!F$6='PCP - Tabela 2'!M$11,IF('PCP - Tabela 2'!L204=100,'PCP - Tabela 2'!L204,IF('PCP - Tabela 2'!L204&lt;10,"   "&amp;'PCP - Tabela 2'!L204,"  "&amp;'PCP - Tabela 2'!L204)),IF('PCP - Tabela 2'!M204=100,'PCP - Tabela 2'!M204,IF('PCP - Tabela 2'!M204&lt;10,"   "&amp;'PCP - Tabela 2'!M204,"  "&amp;'PCP - Tabela 2'!M204)))))</f>
        <v xml:space="preserve">   </v>
      </c>
    </row>
    <row r="197" spans="1:16" ht="12.95" customHeight="1" x14ac:dyDescent="0.2">
      <c r="A197" s="633"/>
      <c r="B197" s="655" t="str">
        <f>IF('PCP - Tabela 1'!B36=0,"",'PCP - Tabela 1'!B36)</f>
        <v/>
      </c>
      <c r="C197" s="655"/>
      <c r="D197" s="655"/>
      <c r="E197" s="635"/>
      <c r="F197" s="636"/>
      <c r="G197" s="231"/>
      <c r="H197" s="248"/>
      <c r="I197" s="622" t="str">
        <f>IF(H197=0,"",G197*100/SUM(G$196:G$200))</f>
        <v/>
      </c>
      <c r="J197" s="622"/>
      <c r="K197" s="233" t="str">
        <f>IF('Relatório PCP - Tabela 3'!F$6=0,"",IF('Relatório PCP - Tabela 3'!F$6='PCP - Tabela 2'!E$11,L197,IF('Relatório PCP - Tabela 3'!F$6='PCP - Tabela 2'!I$11,L197,IF('Relatório PCP - Tabela 3'!F$6='PCP - Tabela 2'!M$11,L197,IF('Relatório PCP - Tabela 3'!F$6='PCP - Tabela 2'!Q$11,L197,"")))))</f>
        <v xml:space="preserve">   </v>
      </c>
      <c r="L197" s="234" t="str">
        <f>'PCP - Tabela 2'!F205&amp;IF('PCP - Tabela 2'!F205=0,"",": ")&amp;IF('Relatório PCP - Tabela 3'!F$6='PCP - Tabela 2'!E$11,IF('PCP - Tabela 2'!J205=100,'PCP - Tabela 2'!J205,IF('PCP - Tabela 2'!J205&lt;10,"   "&amp;'PCP - Tabela 2'!J205,"  "&amp;'PCP - Tabela 2'!J205)),IF('Relatório PCP - Tabela 3'!F$6='PCP - Tabela 2'!I$11,IF('PCP - Tabela 2'!K205=100,'PCP - Tabela 2'!K205,IF('PCP - Tabela 2'!K205&lt;10,"   "&amp;'PCP - Tabela 2'!K205,"  "&amp;'PCP - Tabela 2'!K205)),IF('Relatório PCP - Tabela 3'!F$6='PCP - Tabela 2'!M$11,IF('PCP - Tabela 2'!L205=100,'PCP - Tabela 2'!L205,IF('PCP - Tabela 2'!L205&lt;10,"   "&amp;'PCP - Tabela 2'!L205,"  "&amp;'PCP - Tabela 2'!L205)),IF('PCP - Tabela 2'!M205=100,'PCP - Tabela 2'!M205,IF('PCP - Tabela 2'!M205&lt;10,"   "&amp;'PCP - Tabela 2'!M205,"  "&amp;'PCP - Tabela 2'!M205)))))</f>
        <v xml:space="preserve">   </v>
      </c>
    </row>
    <row r="198" spans="1:16" ht="12.95" customHeight="1" x14ac:dyDescent="0.2">
      <c r="A198" s="633"/>
      <c r="B198" s="655" t="str">
        <f>IF('PCP - Tabela 1'!B37=0,"",'PCP - Tabela 1'!B37)</f>
        <v/>
      </c>
      <c r="C198" s="655"/>
      <c r="D198" s="655"/>
      <c r="E198" s="635"/>
      <c r="F198" s="636"/>
      <c r="G198" s="231"/>
      <c r="H198" s="248"/>
      <c r="I198" s="622" t="str">
        <f>IF(H198=0,"",G198*100/SUM(G$196:G$200))</f>
        <v/>
      </c>
      <c r="J198" s="622"/>
      <c r="K198" s="233" t="str">
        <f>IF('Relatório PCP - Tabela 3'!F$6=0,"",IF('Relatório PCP - Tabela 3'!F$6='PCP - Tabela 2'!E$11,L198,IF('Relatório PCP - Tabela 3'!F$6='PCP - Tabela 2'!I$11,L198,IF('Relatório PCP - Tabela 3'!F$6='PCP - Tabela 2'!M$11,L198,IF('Relatório PCP - Tabela 3'!F$6='PCP - Tabela 2'!Q$11,L198,"")))))</f>
        <v xml:space="preserve">   </v>
      </c>
      <c r="L198" s="234" t="str">
        <f>'PCP - Tabela 2'!F206&amp;IF('PCP - Tabela 2'!F206=0,"",": ")&amp;IF('Relatório PCP - Tabela 3'!F$6='PCP - Tabela 2'!E$11,IF('PCP - Tabela 2'!J206=100,'PCP - Tabela 2'!J206,IF('PCP - Tabela 2'!J206&lt;10,"   "&amp;'PCP - Tabela 2'!J206,"  "&amp;'PCP - Tabela 2'!J206)),IF('Relatório PCP - Tabela 3'!F$6='PCP - Tabela 2'!I$11,IF('PCP - Tabela 2'!K206=100,'PCP - Tabela 2'!K206,IF('PCP - Tabela 2'!K206&lt;10,"   "&amp;'PCP - Tabela 2'!K206,"  "&amp;'PCP - Tabela 2'!K206)),IF('Relatório PCP - Tabela 3'!F$6='PCP - Tabela 2'!M$11,IF('PCP - Tabela 2'!L206=100,'PCP - Tabela 2'!L206,IF('PCP - Tabela 2'!L206&lt;10,"   "&amp;'PCP - Tabela 2'!L206,"  "&amp;'PCP - Tabela 2'!L206)),IF('PCP - Tabela 2'!M206=100,'PCP - Tabela 2'!M206,IF('PCP - Tabela 2'!M206&lt;10,"   "&amp;'PCP - Tabela 2'!M206,"  "&amp;'PCP - Tabela 2'!M206)))))</f>
        <v xml:space="preserve">   </v>
      </c>
    </row>
    <row r="199" spans="1:16" ht="12.95" customHeight="1" x14ac:dyDescent="0.2">
      <c r="A199" s="633"/>
      <c r="B199" s="655" t="str">
        <f>IF('PCP - Tabela 1'!B38=0,"",'PCP - Tabela 1'!B38)</f>
        <v/>
      </c>
      <c r="C199" s="655"/>
      <c r="D199" s="655"/>
      <c r="E199" s="635"/>
      <c r="F199" s="636"/>
      <c r="G199" s="231"/>
      <c r="H199" s="248"/>
      <c r="I199" s="622" t="str">
        <f>IF(H199=0,"",G199*100/SUM(G$196:G$200))</f>
        <v/>
      </c>
      <c r="J199" s="622"/>
      <c r="K199" s="233" t="str">
        <f>IF('Relatório PCP - Tabela 3'!F$6=0,"",IF('Relatório PCP - Tabela 3'!F$6='PCP - Tabela 2'!E$11,L199,IF('Relatório PCP - Tabela 3'!F$6='PCP - Tabela 2'!I$11,L199,IF('Relatório PCP - Tabela 3'!F$6='PCP - Tabela 2'!M$11,L199,IF('Relatório PCP - Tabela 3'!F$6='PCP - Tabela 2'!Q$11,L199,"")))))</f>
        <v xml:space="preserve">   </v>
      </c>
      <c r="L199" s="234" t="str">
        <f>'PCP - Tabela 2'!F207&amp;IF('PCP - Tabela 2'!F207=0,"",": ")&amp;IF('Relatório PCP - Tabela 3'!F$6='PCP - Tabela 2'!E$11,IF('PCP - Tabela 2'!J207=100,'PCP - Tabela 2'!J207,IF('PCP - Tabela 2'!J207&lt;10,"   "&amp;'PCP - Tabela 2'!J207,"  "&amp;'PCP - Tabela 2'!J207)),IF('Relatório PCP - Tabela 3'!F$6='PCP - Tabela 2'!I$11,IF('PCP - Tabela 2'!K207=100,'PCP - Tabela 2'!K207,IF('PCP - Tabela 2'!K207&lt;10,"   "&amp;'PCP - Tabela 2'!K207,"  "&amp;'PCP - Tabela 2'!K207)),IF('Relatório PCP - Tabela 3'!F$6='PCP - Tabela 2'!M$11,IF('PCP - Tabela 2'!L207=100,'PCP - Tabela 2'!L207,IF('PCP - Tabela 2'!L207&lt;10,"   "&amp;'PCP - Tabela 2'!L207,"  "&amp;'PCP - Tabela 2'!L207)),IF('PCP - Tabela 2'!M207=100,'PCP - Tabela 2'!M207,IF('PCP - Tabela 2'!M207&lt;10,"   "&amp;'PCP - Tabela 2'!M207,"  "&amp;'PCP - Tabela 2'!M207)))))</f>
        <v xml:space="preserve">   </v>
      </c>
    </row>
    <row r="200" spans="1:16" ht="12.95" customHeight="1" x14ac:dyDescent="0.2">
      <c r="A200" s="633"/>
      <c r="B200" s="655" t="str">
        <f>IF('PCP - Tabela 1'!B39=0,"",'PCP - Tabela 1'!B39)</f>
        <v/>
      </c>
      <c r="C200" s="655"/>
      <c r="D200" s="655"/>
      <c r="E200" s="635"/>
      <c r="F200" s="636"/>
      <c r="G200" s="231"/>
      <c r="H200" s="248"/>
      <c r="I200" s="622" t="str">
        <f>IF(H200=0,"",G200*100/SUM(G$196:G$200))</f>
        <v/>
      </c>
      <c r="J200" s="622"/>
      <c r="K200" s="233" t="str">
        <f>IF('Relatório PCP - Tabela 3'!F$6=0,"",IF('Relatório PCP - Tabela 3'!F$6='PCP - Tabela 2'!E$11,L200,IF('Relatório PCP - Tabela 3'!F$6='PCP - Tabela 2'!I$11,L200,IF('Relatório PCP - Tabela 3'!F$6='PCP - Tabela 2'!M$11,L200,IF('Relatório PCP - Tabela 3'!F$6='PCP - Tabela 2'!Q$11,L200,"")))))</f>
        <v xml:space="preserve">   </v>
      </c>
      <c r="L200" s="234" t="str">
        <f>'PCP - Tabela 2'!F208&amp;IF('PCP - Tabela 2'!F208=0,"",": ")&amp;IF('Relatório PCP - Tabela 3'!F$6='PCP - Tabela 2'!E$11,IF('PCP - Tabela 2'!J208=100,'PCP - Tabela 2'!J208,IF('PCP - Tabela 2'!J208&lt;10,"   "&amp;'PCP - Tabela 2'!J208,"  "&amp;'PCP - Tabela 2'!J208)),IF('Relatório PCP - Tabela 3'!F$6='PCP - Tabela 2'!I$11,IF('PCP - Tabela 2'!K208=100,'PCP - Tabela 2'!K208,IF('PCP - Tabela 2'!K208&lt;10,"   "&amp;'PCP - Tabela 2'!K208,"  "&amp;'PCP - Tabela 2'!K208)),IF('Relatório PCP - Tabela 3'!F$6='PCP - Tabela 2'!M$11,IF('PCP - Tabela 2'!L208=100,'PCP - Tabela 2'!L208,IF('PCP - Tabela 2'!L208&lt;10,"   "&amp;'PCP - Tabela 2'!L208,"  "&amp;'PCP - Tabela 2'!L208)),IF('PCP - Tabela 2'!M208=100,'PCP - Tabela 2'!M208,IF('PCP - Tabela 2'!M208&lt;10,"   "&amp;'PCP - Tabela 2'!M208,"  "&amp;'PCP - Tabela 2'!M208)))))</f>
        <v xml:space="preserve">   </v>
      </c>
    </row>
    <row r="201" spans="1:16" ht="12.95" customHeight="1" x14ac:dyDescent="0.2">
      <c r="A201" s="633"/>
      <c r="B201" s="655" t="str">
        <f>IF('PCP - Tabela 1'!B40=0,"",'PCP - Tabela 1'!B40)</f>
        <v/>
      </c>
      <c r="C201" s="655"/>
      <c r="D201" s="655"/>
      <c r="E201" s="635"/>
      <c r="F201" s="636"/>
      <c r="G201" s="236">
        <f>E196+F196-SUM(G196:G200)</f>
        <v>0</v>
      </c>
      <c r="H201" s="237" t="s">
        <v>591</v>
      </c>
      <c r="I201" s="648" t="str">
        <f>IF(E196+F196=0,"",G201/(E196+F196)*100)</f>
        <v/>
      </c>
      <c r="J201" s="648"/>
      <c r="K201" s="252"/>
      <c r="L201" s="234"/>
    </row>
    <row r="202" spans="1:16" ht="12.95" customHeight="1" x14ac:dyDescent="0.2">
      <c r="A202" s="641">
        <v>21</v>
      </c>
      <c r="B202" s="655" t="str">
        <f>IF('PCP - Tabela 1'!B36=0,"",'PCP - Tabela 1'!B36)</f>
        <v/>
      </c>
      <c r="C202" s="655"/>
      <c r="D202" s="655"/>
      <c r="E202" s="643">
        <f>'Relatório PCP - Tabela 6'!F35</f>
        <v>0</v>
      </c>
      <c r="F202" s="636"/>
      <c r="G202" s="231"/>
      <c r="H202" s="248"/>
      <c r="I202" s="649" t="str">
        <f>IF(H202=0,"",G202*100/SUM(G$202:G$206))</f>
        <v/>
      </c>
      <c r="J202" s="649"/>
      <c r="K202" s="253" t="str">
        <f>IF('Relatório PCP - Tabela 3'!F$6=0,"",IF('Relatório PCP - Tabela 3'!F$6='PCP - Tabela 2'!E$11,L202,IF('Relatório PCP - Tabela 3'!F$6='PCP - Tabela 2'!I$11,L202,IF('Relatório PCP - Tabela 3'!F$6='PCP - Tabela 2'!M$11,L202,IF('Relatório PCP - Tabela 3'!F$6='PCP - Tabela 2'!Q$11,L202,"")))))</f>
        <v xml:space="preserve">   </v>
      </c>
      <c r="L202" s="234" t="str">
        <f>'PCP - Tabela 2'!F209&amp;IF('PCP - Tabela 2'!F209=0,"",": ")&amp;IF('Relatório PCP - Tabela 3'!F$6='PCP - Tabela 2'!E$11,IF('PCP - Tabela 2'!J209=100,'PCP - Tabela 2'!J209,IF('PCP - Tabela 2'!J209&lt;10,"   "&amp;'PCP - Tabela 2'!J209,"  "&amp;'PCP - Tabela 2'!J209)),IF('Relatório PCP - Tabela 3'!F$6='PCP - Tabela 2'!I$11,IF('PCP - Tabela 2'!K209=100,'PCP - Tabela 2'!K209,IF('PCP - Tabela 2'!K209&lt;10,"   "&amp;'PCP - Tabela 2'!K209,"  "&amp;'PCP - Tabela 2'!K209)),IF('Relatório PCP - Tabela 3'!F$6='PCP - Tabela 2'!M$11,IF('PCP - Tabela 2'!L209=100,'PCP - Tabela 2'!L209,IF('PCP - Tabela 2'!L209&lt;10,"   "&amp;'PCP - Tabela 2'!L209,"  "&amp;'PCP - Tabela 2'!L209)),IF('PCP - Tabela 2'!M209=100,'PCP - Tabela 2'!M209,IF('PCP - Tabela 2'!M209&lt;10,"   "&amp;'PCP - Tabela 2'!M209,"  "&amp;'PCP - Tabela 2'!M209)))))</f>
        <v xml:space="preserve">   </v>
      </c>
    </row>
    <row r="203" spans="1:16" ht="12.95" customHeight="1" x14ac:dyDescent="0.2">
      <c r="A203" s="641"/>
      <c r="B203" s="655"/>
      <c r="C203" s="655"/>
      <c r="D203" s="655"/>
      <c r="E203" s="643"/>
      <c r="F203" s="636"/>
      <c r="G203" s="231"/>
      <c r="H203" s="248"/>
      <c r="I203" s="622" t="str">
        <f>IF(H203=0,"",G203*100/SUM(G$202:G$206))</f>
        <v/>
      </c>
      <c r="J203" s="622"/>
      <c r="K203" s="233" t="str">
        <f>IF('Relatório PCP - Tabela 3'!F$6=0,"",IF('Relatório PCP - Tabela 3'!F$6='PCP - Tabela 2'!E$11,L203,IF('Relatório PCP - Tabela 3'!F$6='PCP - Tabela 2'!I$11,L203,IF('Relatório PCP - Tabela 3'!F$6='PCP - Tabela 2'!M$11,L203,IF('Relatório PCP - Tabela 3'!F$6='PCP - Tabela 2'!Q$11,L203,"")))))</f>
        <v xml:space="preserve">   </v>
      </c>
      <c r="L203" s="234" t="str">
        <f>'PCP - Tabela 2'!F210&amp;IF('PCP - Tabela 2'!F210=0,"",": ")&amp;IF('Relatório PCP - Tabela 3'!F$6='PCP - Tabela 2'!E$11,IF('PCP - Tabela 2'!J210=100,'PCP - Tabela 2'!J210,IF('PCP - Tabela 2'!J210&lt;10,"   "&amp;'PCP - Tabela 2'!J210,"  "&amp;'PCP - Tabela 2'!J210)),IF('Relatório PCP - Tabela 3'!F$6='PCP - Tabela 2'!I$11,IF('PCP - Tabela 2'!K210=100,'PCP - Tabela 2'!K210,IF('PCP - Tabela 2'!K210&lt;10,"   "&amp;'PCP - Tabela 2'!K210,"  "&amp;'PCP - Tabela 2'!K210)),IF('Relatório PCP - Tabela 3'!F$6='PCP - Tabela 2'!M$11,IF('PCP - Tabela 2'!L210=100,'PCP - Tabela 2'!L210,IF('PCP - Tabela 2'!L210&lt;10,"   "&amp;'PCP - Tabela 2'!L210,"  "&amp;'PCP - Tabela 2'!L210)),IF('PCP - Tabela 2'!M210=100,'PCP - Tabela 2'!M210,IF('PCP - Tabela 2'!M210&lt;10,"   "&amp;'PCP - Tabela 2'!M210,"  "&amp;'PCP - Tabela 2'!M210)))))</f>
        <v xml:space="preserve">   </v>
      </c>
    </row>
    <row r="204" spans="1:16" ht="12.95" customHeight="1" x14ac:dyDescent="0.2">
      <c r="A204" s="641"/>
      <c r="B204" s="655"/>
      <c r="C204" s="655"/>
      <c r="D204" s="655"/>
      <c r="E204" s="643"/>
      <c r="F204" s="636"/>
      <c r="G204" s="231"/>
      <c r="H204" s="248"/>
      <c r="I204" s="622" t="str">
        <f>IF(H204=0,"",G204*100/SUM(G$202:G$206))</f>
        <v/>
      </c>
      <c r="J204" s="622"/>
      <c r="K204" s="233" t="str">
        <f>IF('Relatório PCP - Tabela 3'!F$6=0,"",IF('Relatório PCP - Tabela 3'!F$6='PCP - Tabela 2'!E$11,L204,IF('Relatório PCP - Tabela 3'!F$6='PCP - Tabela 2'!I$11,L204,IF('Relatório PCP - Tabela 3'!F$6='PCP - Tabela 2'!M$11,L204,IF('Relatório PCP - Tabela 3'!F$6='PCP - Tabela 2'!Q$11,L204,"")))))</f>
        <v xml:space="preserve">   </v>
      </c>
      <c r="L204" s="234" t="str">
        <f>'PCP - Tabela 2'!F211&amp;IF('PCP - Tabela 2'!F211=0,"",": ")&amp;IF('Relatório PCP - Tabela 3'!F$6='PCP - Tabela 2'!E$11,IF('PCP - Tabela 2'!J211=100,'PCP - Tabela 2'!J211,IF('PCP - Tabela 2'!J211&lt;10,"   "&amp;'PCP - Tabela 2'!J211,"  "&amp;'PCP - Tabela 2'!J211)),IF('Relatório PCP - Tabela 3'!F$6='PCP - Tabela 2'!I$11,IF('PCP - Tabela 2'!K211=100,'PCP - Tabela 2'!K211,IF('PCP - Tabela 2'!K211&lt;10,"   "&amp;'PCP - Tabela 2'!K211,"  "&amp;'PCP - Tabela 2'!K211)),IF('Relatório PCP - Tabela 3'!F$6='PCP - Tabela 2'!M$11,IF('PCP - Tabela 2'!L211=100,'PCP - Tabela 2'!L211,IF('PCP - Tabela 2'!L211&lt;10,"   "&amp;'PCP - Tabela 2'!L211,"  "&amp;'PCP - Tabela 2'!L211)),IF('PCP - Tabela 2'!M211=100,'PCP - Tabela 2'!M211,IF('PCP - Tabela 2'!M211&lt;10,"   "&amp;'PCP - Tabela 2'!M211,"  "&amp;'PCP - Tabela 2'!M211)))))</f>
        <v xml:space="preserve">   </v>
      </c>
    </row>
    <row r="205" spans="1:16" ht="12.95" customHeight="1" x14ac:dyDescent="0.2">
      <c r="A205" s="641"/>
      <c r="B205" s="655"/>
      <c r="C205" s="655"/>
      <c r="D205" s="655"/>
      <c r="E205" s="643"/>
      <c r="F205" s="636"/>
      <c r="G205" s="231"/>
      <c r="H205" s="248"/>
      <c r="I205" s="622" t="str">
        <f>IF(H205=0,"",G205*100/SUM(G$202:G$206))</f>
        <v/>
      </c>
      <c r="J205" s="622"/>
      <c r="K205" s="233" t="str">
        <f>IF('Relatório PCP - Tabela 3'!F$6=0,"",IF('Relatório PCP - Tabela 3'!F$6='PCP - Tabela 2'!E$11,L205,IF('Relatório PCP - Tabela 3'!F$6='PCP - Tabela 2'!I$11,L205,IF('Relatório PCP - Tabela 3'!F$6='PCP - Tabela 2'!M$11,L205,IF('Relatório PCP - Tabela 3'!F$6='PCP - Tabela 2'!Q$11,L205,"")))))</f>
        <v xml:space="preserve">   </v>
      </c>
      <c r="L205" s="234" t="str">
        <f>'PCP - Tabela 2'!F212&amp;IF('PCP - Tabela 2'!F212=0,"",": ")&amp;IF('Relatório PCP - Tabela 3'!F$6='PCP - Tabela 2'!E$11,IF('PCP - Tabela 2'!J212=100,'PCP - Tabela 2'!J212,IF('PCP - Tabela 2'!J212&lt;10,"   "&amp;'PCP - Tabela 2'!J212,"  "&amp;'PCP - Tabela 2'!J212)),IF('Relatório PCP - Tabela 3'!F$6='PCP - Tabela 2'!I$11,IF('PCP - Tabela 2'!K212=100,'PCP - Tabela 2'!K212,IF('PCP - Tabela 2'!K212&lt;10,"   "&amp;'PCP - Tabela 2'!K212,"  "&amp;'PCP - Tabela 2'!K212)),IF('Relatório PCP - Tabela 3'!F$6='PCP - Tabela 2'!M$11,IF('PCP - Tabela 2'!L212=100,'PCP - Tabela 2'!L212,IF('PCP - Tabela 2'!L212&lt;10,"   "&amp;'PCP - Tabela 2'!L212,"  "&amp;'PCP - Tabela 2'!L212)),IF('PCP - Tabela 2'!M212=100,'PCP - Tabela 2'!M212,IF('PCP - Tabela 2'!M212&lt;10,"   "&amp;'PCP - Tabela 2'!M212,"  "&amp;'PCP - Tabela 2'!M212)))))</f>
        <v xml:space="preserve">   </v>
      </c>
    </row>
    <row r="206" spans="1:16" ht="12.95" customHeight="1" x14ac:dyDescent="0.2">
      <c r="A206" s="641"/>
      <c r="B206" s="655"/>
      <c r="C206" s="655"/>
      <c r="D206" s="655"/>
      <c r="E206" s="643"/>
      <c r="F206" s="636"/>
      <c r="G206" s="231"/>
      <c r="H206" s="248"/>
      <c r="I206" s="622" t="str">
        <f>IF(H206=0,"",G206*100/SUM(G$202:G$206))</f>
        <v/>
      </c>
      <c r="J206" s="622"/>
      <c r="K206" s="233" t="str">
        <f>IF('Relatório PCP - Tabela 3'!F$6=0,"",IF('Relatório PCP - Tabela 3'!F$6='PCP - Tabela 2'!E$11,L206,IF('Relatório PCP - Tabela 3'!F$6='PCP - Tabela 2'!I$11,L206,IF('Relatório PCP - Tabela 3'!F$6='PCP - Tabela 2'!M$11,L206,IF('Relatório PCP - Tabela 3'!F$6='PCP - Tabela 2'!Q$11,L206,"")))))</f>
        <v xml:space="preserve">   </v>
      </c>
      <c r="L206" s="234" t="str">
        <f>'PCP - Tabela 2'!F213&amp;IF('PCP - Tabela 2'!F213=0,"",": ")&amp;IF('Relatório PCP - Tabela 3'!F$6='PCP - Tabela 2'!E$11,IF('PCP - Tabela 2'!J213=100,'PCP - Tabela 2'!J213,IF('PCP - Tabela 2'!J213&lt;10,"   "&amp;'PCP - Tabela 2'!J213,"  "&amp;'PCP - Tabela 2'!J213)),IF('Relatório PCP - Tabela 3'!F$6='PCP - Tabela 2'!I$11,IF('PCP - Tabela 2'!K213=100,'PCP - Tabela 2'!K213,IF('PCP - Tabela 2'!K213&lt;10,"   "&amp;'PCP - Tabela 2'!K213,"  "&amp;'PCP - Tabela 2'!K213)),IF('Relatório PCP - Tabela 3'!F$6='PCP - Tabela 2'!M$11,IF('PCP - Tabela 2'!L213=100,'PCP - Tabela 2'!L213,IF('PCP - Tabela 2'!L213&lt;10,"   "&amp;'PCP - Tabela 2'!L213,"  "&amp;'PCP - Tabela 2'!L213)),IF('PCP - Tabela 2'!M213=100,'PCP - Tabela 2'!M213,IF('PCP - Tabela 2'!M213&lt;10,"   "&amp;'PCP - Tabela 2'!M213,"  "&amp;'PCP - Tabela 2'!M213)))))</f>
        <v xml:space="preserve">   </v>
      </c>
    </row>
    <row r="207" spans="1:16" ht="12.95" customHeight="1" x14ac:dyDescent="0.2">
      <c r="A207" s="641"/>
      <c r="B207" s="655"/>
      <c r="C207" s="655"/>
      <c r="D207" s="655"/>
      <c r="E207" s="643"/>
      <c r="F207" s="636"/>
      <c r="G207" s="236">
        <f>E202+F202-SUM(G202:G206)</f>
        <v>0</v>
      </c>
      <c r="H207" s="237" t="s">
        <v>591</v>
      </c>
      <c r="I207" s="623" t="str">
        <f>IF(E202+F202=0,"",G207/(E202+F202)*100)</f>
        <v/>
      </c>
      <c r="J207" s="623"/>
      <c r="K207" s="238"/>
      <c r="L207"/>
      <c r="N207"/>
    </row>
    <row r="208" spans="1:16" x14ac:dyDescent="0.2">
      <c r="A208" s="633">
        <v>22</v>
      </c>
      <c r="B208" s="656" t="str">
        <f>IF('PCP - Tabela 1'!B37=0,"",'PCP - Tabela 1'!B37)</f>
        <v/>
      </c>
      <c r="C208" s="656"/>
      <c r="D208" s="656"/>
      <c r="E208" s="635">
        <f>'Relatório PCP - Tabela 6'!F36</f>
        <v>0</v>
      </c>
      <c r="F208" s="636"/>
      <c r="G208" s="231"/>
      <c r="H208" s="248"/>
      <c r="I208" s="622" t="str">
        <f>IF(H208=0,"",G208*100/SUM(G$208:G$212))</f>
        <v/>
      </c>
      <c r="J208" s="622"/>
      <c r="K208" s="276" t="str">
        <f>IF('Relatório PCP - Tabela 3'!F$6=0,"",IF('Relatório PCP - Tabela 3'!F$6='PCP - Tabela 2'!E$11,L208,IF('Relatório PCP - Tabela 3'!F$6='PCP - Tabela 2'!I$11,L208,IF('Relatório PCP - Tabela 3'!F$6='PCP - Tabela 2'!M$11,L208,IF('Relatório PCP - Tabela 3'!F$6='PCP - Tabela 2'!Q$11,L208,"")))))</f>
        <v xml:space="preserve">   </v>
      </c>
      <c r="L208" s="234" t="str">
        <f>'PCP - Tabela 2'!F214&amp;IF('PCP - Tabela 2'!F214=0,"",": ")&amp;IF('Relatório PCP - Tabela 3'!F$6='PCP - Tabela 2'!E$11,IF('PCP - Tabela 2'!J214=100,'PCP - Tabela 2'!J214,IF('PCP - Tabela 2'!J214&lt;10,"   "&amp;'PCP - Tabela 2'!J214,"  "&amp;'PCP - Tabela 2'!J214)),IF('Relatório PCP - Tabela 3'!F$6='PCP - Tabela 2'!I$11,IF('PCP - Tabela 2'!K214=100,'PCP - Tabela 2'!K214,IF('PCP - Tabela 2'!K214&lt;10,"   "&amp;'PCP - Tabela 2'!K214,"  "&amp;'PCP - Tabela 2'!K214)),IF('Relatório PCP - Tabela 3'!F$6='PCP - Tabela 2'!M$11,IF('PCP - Tabela 2'!L214=100,'PCP - Tabela 2'!L214,IF('PCP - Tabela 2'!L214&lt;10,"   "&amp;'PCP - Tabela 2'!L214,"  "&amp;'PCP - Tabela 2'!L214)),IF('PCP - Tabela 2'!M214=100,'PCP - Tabela 2'!M214,IF('PCP - Tabela 2'!M214&lt;10,"   "&amp;'PCP - Tabela 2'!M214,"  "&amp;'PCP - Tabela 2'!M214)))))</f>
        <v xml:space="preserve">   </v>
      </c>
      <c r="N208"/>
    </row>
    <row r="209" spans="1:14" x14ac:dyDescent="0.2">
      <c r="A209" s="633"/>
      <c r="B209" s="656"/>
      <c r="C209" s="656"/>
      <c r="D209" s="656"/>
      <c r="E209" s="635"/>
      <c r="F209" s="636"/>
      <c r="G209" s="231"/>
      <c r="H209" s="248"/>
      <c r="I209" s="622" t="str">
        <f>IF(H209=0,"",G209*100/SUM(G$208:G$212))</f>
        <v/>
      </c>
      <c r="J209" s="622"/>
      <c r="K209" s="276" t="str">
        <f>IF('Relatório PCP - Tabela 3'!F$6=0,"",IF('Relatório PCP - Tabela 3'!F$6='PCP - Tabela 2'!E$11,L209,IF('Relatório PCP - Tabela 3'!F$6='PCP - Tabela 2'!I$11,L209,IF('Relatório PCP - Tabela 3'!F$6='PCP - Tabela 2'!M$11,L209,IF('Relatório PCP - Tabela 3'!F$6='PCP - Tabela 2'!Q$11,L209,"")))))</f>
        <v xml:space="preserve">   </v>
      </c>
      <c r="L209" s="234" t="str">
        <f>'PCP - Tabela 2'!F215&amp;IF('PCP - Tabela 2'!F215=0,"",": ")&amp;IF('Relatório PCP - Tabela 3'!F$6='PCP - Tabela 2'!E$11,IF('PCP - Tabela 2'!J215=100,'PCP - Tabela 2'!J215,IF('PCP - Tabela 2'!J215&lt;10,"   "&amp;'PCP - Tabela 2'!J215,"  "&amp;'PCP - Tabela 2'!J215)),IF('Relatório PCP - Tabela 3'!F$6='PCP - Tabela 2'!I$11,IF('PCP - Tabela 2'!K215=100,'PCP - Tabela 2'!K215,IF('PCP - Tabela 2'!K215&lt;10,"   "&amp;'PCP - Tabela 2'!K215,"  "&amp;'PCP - Tabela 2'!K215)),IF('Relatório PCP - Tabela 3'!F$6='PCP - Tabela 2'!M$11,IF('PCP - Tabela 2'!L215=100,'PCP - Tabela 2'!L215,IF('PCP - Tabela 2'!L215&lt;10,"   "&amp;'PCP - Tabela 2'!L215,"  "&amp;'PCP - Tabela 2'!L215)),IF('PCP - Tabela 2'!M215=100,'PCP - Tabela 2'!M215,IF('PCP - Tabela 2'!M215&lt;10,"   "&amp;'PCP - Tabela 2'!M215,"  "&amp;'PCP - Tabela 2'!M215)))))</f>
        <v xml:space="preserve">   </v>
      </c>
      <c r="N209"/>
    </row>
    <row r="210" spans="1:14" x14ac:dyDescent="0.2">
      <c r="A210" s="633"/>
      <c r="B210" s="656"/>
      <c r="C210" s="656"/>
      <c r="D210" s="656"/>
      <c r="E210" s="635"/>
      <c r="F210" s="636"/>
      <c r="G210" s="231"/>
      <c r="H210" s="248"/>
      <c r="I210" s="622" t="str">
        <f>IF(H210=0,"",G210*100/SUM(G$208:G$212))</f>
        <v/>
      </c>
      <c r="J210" s="622"/>
      <c r="K210" s="276" t="str">
        <f>IF('Relatório PCP - Tabela 3'!F$6=0,"",IF('Relatório PCP - Tabela 3'!F$6='PCP - Tabela 2'!E$11,L210,IF('Relatório PCP - Tabela 3'!F$6='PCP - Tabela 2'!I$11,L210,IF('Relatório PCP - Tabela 3'!F$6='PCP - Tabela 2'!M$11,L210,IF('Relatório PCP - Tabela 3'!F$6='PCP - Tabela 2'!Q$11,L210,"")))))</f>
        <v xml:space="preserve">   </v>
      </c>
      <c r="L210" s="234" t="str">
        <f>'PCP - Tabela 2'!F216&amp;IF('PCP - Tabela 2'!F216=0,"",": ")&amp;IF('Relatório PCP - Tabela 3'!F$6='PCP - Tabela 2'!E$11,IF('PCP - Tabela 2'!J216=100,'PCP - Tabela 2'!J216,IF('PCP - Tabela 2'!J216&lt;10,"   "&amp;'PCP - Tabela 2'!J216,"  "&amp;'PCP - Tabela 2'!J216)),IF('Relatório PCP - Tabela 3'!F$6='PCP - Tabela 2'!I$11,IF('PCP - Tabela 2'!K216=100,'PCP - Tabela 2'!K216,IF('PCP - Tabela 2'!K216&lt;10,"   "&amp;'PCP - Tabela 2'!K216,"  "&amp;'PCP - Tabela 2'!K216)),IF('Relatório PCP - Tabela 3'!F$6='PCP - Tabela 2'!M$11,IF('PCP - Tabela 2'!L216=100,'PCP - Tabela 2'!L216,IF('PCP - Tabela 2'!L216&lt;10,"   "&amp;'PCP - Tabela 2'!L216,"  "&amp;'PCP - Tabela 2'!L216)),IF('PCP - Tabela 2'!M216=100,'PCP - Tabela 2'!M216,IF('PCP - Tabela 2'!M216&lt;10,"   "&amp;'PCP - Tabela 2'!M216,"  "&amp;'PCP - Tabela 2'!M216)))))</f>
        <v xml:space="preserve">   </v>
      </c>
      <c r="N210"/>
    </row>
    <row r="211" spans="1:14" x14ac:dyDescent="0.2">
      <c r="A211" s="633"/>
      <c r="B211" s="656"/>
      <c r="C211" s="656"/>
      <c r="D211" s="656"/>
      <c r="E211" s="635"/>
      <c r="F211" s="636"/>
      <c r="G211" s="231"/>
      <c r="H211" s="248"/>
      <c r="I211" s="622" t="str">
        <f>IF(H211=0,"",G211*100/SUM(G$208:G$212))</f>
        <v/>
      </c>
      <c r="J211" s="622"/>
      <c r="K211" s="276" t="str">
        <f>IF('Relatório PCP - Tabela 3'!F$6=0,"",IF('Relatório PCP - Tabela 3'!F$6='PCP - Tabela 2'!E$11,L211,IF('Relatório PCP - Tabela 3'!F$6='PCP - Tabela 2'!I$11,L211,IF('Relatório PCP - Tabela 3'!F$6='PCP - Tabela 2'!M$11,L211,IF('Relatório PCP - Tabela 3'!F$6='PCP - Tabela 2'!Q$11,L211,"")))))</f>
        <v xml:space="preserve">   </v>
      </c>
      <c r="L211" s="234" t="str">
        <f>'PCP - Tabela 2'!F217&amp;IF('PCP - Tabela 2'!F217=0,"",": ")&amp;IF('Relatório PCP - Tabela 3'!F$6='PCP - Tabela 2'!E$11,IF('PCP - Tabela 2'!J217=100,'PCP - Tabela 2'!J217,IF('PCP - Tabela 2'!J217&lt;10,"   "&amp;'PCP - Tabela 2'!J217,"  "&amp;'PCP - Tabela 2'!J217)),IF('Relatório PCP - Tabela 3'!F$6='PCP - Tabela 2'!I$11,IF('PCP - Tabela 2'!K217=100,'PCP - Tabela 2'!K217,IF('PCP - Tabela 2'!K217&lt;10,"   "&amp;'PCP - Tabela 2'!K217,"  "&amp;'PCP - Tabela 2'!K217)),IF('Relatório PCP - Tabela 3'!F$6='PCP - Tabela 2'!M$11,IF('PCP - Tabela 2'!L217=100,'PCP - Tabela 2'!L217,IF('PCP - Tabela 2'!L217&lt;10,"   "&amp;'PCP - Tabela 2'!L217,"  "&amp;'PCP - Tabela 2'!L217)),IF('PCP - Tabela 2'!M217=100,'PCP - Tabela 2'!M217,IF('PCP - Tabela 2'!M217&lt;10,"   "&amp;'PCP - Tabela 2'!M217,"  "&amp;'PCP - Tabela 2'!M217)))))</f>
        <v xml:space="preserve">   </v>
      </c>
      <c r="N211"/>
    </row>
    <row r="212" spans="1:14" x14ac:dyDescent="0.2">
      <c r="A212" s="633"/>
      <c r="B212" s="656"/>
      <c r="C212" s="656"/>
      <c r="D212" s="656"/>
      <c r="E212" s="635"/>
      <c r="F212" s="636"/>
      <c r="G212" s="231"/>
      <c r="H212" s="248"/>
      <c r="I212" s="622" t="str">
        <f>IF(H212=0,"",G212*100/SUM(G$208:G$212))</f>
        <v/>
      </c>
      <c r="J212" s="622"/>
      <c r="K212" s="276" t="str">
        <f>IF('Relatório PCP - Tabela 3'!F$6=0,"",IF('Relatório PCP - Tabela 3'!F$6='PCP - Tabela 2'!E$11,L212,IF('Relatório PCP - Tabela 3'!F$6='PCP - Tabela 2'!I$11,L212,IF('Relatório PCP - Tabela 3'!F$6='PCP - Tabela 2'!M$11,L212,IF('Relatório PCP - Tabela 3'!F$6='PCP - Tabela 2'!Q$11,L212,"")))))</f>
        <v xml:space="preserve">   </v>
      </c>
      <c r="L212" s="234" t="str">
        <f>'PCP - Tabela 2'!F218&amp;IF('PCP - Tabela 2'!F218=0,"",": ")&amp;IF('Relatório PCP - Tabela 3'!F$6='PCP - Tabela 2'!E$11,IF('PCP - Tabela 2'!J218=100,'PCP - Tabela 2'!J218,IF('PCP - Tabela 2'!J218&lt;10,"   "&amp;'PCP - Tabela 2'!J218,"  "&amp;'PCP - Tabela 2'!J218)),IF('Relatório PCP - Tabela 3'!F$6='PCP - Tabela 2'!I$11,IF('PCP - Tabela 2'!K218=100,'PCP - Tabela 2'!K218,IF('PCP - Tabela 2'!K218&lt;10,"   "&amp;'PCP - Tabela 2'!K218,"  "&amp;'PCP - Tabela 2'!K218)),IF('Relatório PCP - Tabela 3'!F$6='PCP - Tabela 2'!M$11,IF('PCP - Tabela 2'!L218=100,'PCP - Tabela 2'!L218,IF('PCP - Tabela 2'!L218&lt;10,"   "&amp;'PCP - Tabela 2'!L218,"  "&amp;'PCP - Tabela 2'!L218)),IF('PCP - Tabela 2'!M218=100,'PCP - Tabela 2'!M218,IF('PCP - Tabela 2'!M218&lt;10,"   "&amp;'PCP - Tabela 2'!M218,"  "&amp;'PCP - Tabela 2'!M218)))))</f>
        <v xml:space="preserve">   </v>
      </c>
      <c r="N212"/>
    </row>
    <row r="213" spans="1:14" x14ac:dyDescent="0.2">
      <c r="A213" s="633"/>
      <c r="B213" s="656"/>
      <c r="C213" s="656"/>
      <c r="D213" s="656"/>
      <c r="E213" s="635"/>
      <c r="F213" s="636"/>
      <c r="G213" s="236">
        <f>E208+F208-SUM(G208:G212)</f>
        <v>0</v>
      </c>
      <c r="H213" s="237" t="s">
        <v>591</v>
      </c>
      <c r="I213" s="648" t="str">
        <f>IF(E208+F208=0,"",G213/(E208+F208)*100)</f>
        <v/>
      </c>
      <c r="J213" s="648"/>
      <c r="K213" s="238"/>
      <c r="L213" s="277"/>
      <c r="N213"/>
    </row>
    <row r="214" spans="1:14" x14ac:dyDescent="0.2">
      <c r="A214" s="641">
        <v>23</v>
      </c>
      <c r="B214" s="656" t="str">
        <f>IF('PCP - Tabela 1'!B38=0,"",'PCP - Tabela 1'!B38)</f>
        <v/>
      </c>
      <c r="C214" s="656"/>
      <c r="D214" s="656"/>
      <c r="E214" s="643">
        <f>'Relatório PCP - Tabela 6'!F37</f>
        <v>0</v>
      </c>
      <c r="F214" s="636"/>
      <c r="G214" s="231"/>
      <c r="H214" s="248"/>
      <c r="I214" s="649" t="str">
        <f>IF(H214=0,"",G214*100/SUM(G$214:G$218))</f>
        <v/>
      </c>
      <c r="J214" s="649"/>
      <c r="K214" s="276" t="str">
        <f>IF('Relatório PCP - Tabela 3'!F$6=0,"",IF('Relatório PCP - Tabela 3'!F$6='PCP - Tabela 2'!E$11,L214,IF('Relatório PCP - Tabela 3'!F$6='PCP - Tabela 2'!I$11,L214,IF('Relatório PCP - Tabela 3'!F$6='PCP - Tabela 2'!M$11,L214,IF('Relatório PCP - Tabela 3'!F$6='PCP - Tabela 2'!Q$11,L214,"")))))</f>
        <v xml:space="preserve">   </v>
      </c>
      <c r="L214" s="234" t="str">
        <f>'PCP - Tabela 2'!F219&amp;IF('PCP - Tabela 2'!F219=0,"",": ")&amp;IF('Relatório PCP - Tabela 3'!F$6='PCP - Tabela 2'!E$11,IF('PCP - Tabela 2'!J219=100,'PCP - Tabela 2'!J219,IF('PCP - Tabela 2'!J219&lt;10,"   "&amp;'PCP - Tabela 2'!J219,"  "&amp;'PCP - Tabela 2'!J219)),IF('Relatório PCP - Tabela 3'!F$6='PCP - Tabela 2'!I$11,IF('PCP - Tabela 2'!K219=100,'PCP - Tabela 2'!K219,IF('PCP - Tabela 2'!K219&lt;10,"   "&amp;'PCP - Tabela 2'!K219,"  "&amp;'PCP - Tabela 2'!K219)),IF('Relatório PCP - Tabela 3'!F$6='PCP - Tabela 2'!M$11,IF('PCP - Tabela 2'!L219=100,'PCP - Tabela 2'!L219,IF('PCP - Tabela 2'!L219&lt;10,"   "&amp;'PCP - Tabela 2'!L219,"  "&amp;'PCP - Tabela 2'!L219)),IF('PCP - Tabela 2'!M219=100,'PCP - Tabela 2'!M219,IF('PCP - Tabela 2'!M219&lt;10,"   "&amp;'PCP - Tabela 2'!M219,"  "&amp;'PCP - Tabela 2'!M219)))))</f>
        <v xml:space="preserve">   </v>
      </c>
      <c r="N214"/>
    </row>
    <row r="215" spans="1:14" x14ac:dyDescent="0.2">
      <c r="A215" s="641"/>
      <c r="B215" s="656"/>
      <c r="C215" s="656"/>
      <c r="D215" s="656"/>
      <c r="E215" s="643"/>
      <c r="F215" s="636"/>
      <c r="G215" s="231"/>
      <c r="H215" s="248"/>
      <c r="I215" s="622" t="str">
        <f>IF(H215=0,"",G215*100/SUM(G$214:G$218))</f>
        <v/>
      </c>
      <c r="J215" s="622"/>
      <c r="K215" s="276" t="str">
        <f>IF('Relatório PCP - Tabela 3'!F$6=0,"",IF('Relatório PCP - Tabela 3'!F$6='PCP - Tabela 2'!E$11,L215,IF('Relatório PCP - Tabela 3'!F$6='PCP - Tabela 2'!I$11,L215,IF('Relatório PCP - Tabela 3'!F$6='PCP - Tabela 2'!M$11,L215,IF('Relatório PCP - Tabela 3'!F$6='PCP - Tabela 2'!Q$11,L215,"")))))</f>
        <v xml:space="preserve">   </v>
      </c>
      <c r="L215" s="234" t="str">
        <f>'PCP - Tabela 2'!F220&amp;IF('PCP - Tabela 2'!F220=0,"",": ")&amp;IF('Relatório PCP - Tabela 3'!F$6='PCP - Tabela 2'!E$11,IF('PCP - Tabela 2'!J220=100,'PCP - Tabela 2'!J220,IF('PCP - Tabela 2'!J220&lt;10,"   "&amp;'PCP - Tabela 2'!J220,"  "&amp;'PCP - Tabela 2'!J220)),IF('Relatório PCP - Tabela 3'!F$6='PCP - Tabela 2'!I$11,IF('PCP - Tabela 2'!K220=100,'PCP - Tabela 2'!K220,IF('PCP - Tabela 2'!K220&lt;10,"   "&amp;'PCP - Tabela 2'!K220,"  "&amp;'PCP - Tabela 2'!K220)),IF('Relatório PCP - Tabela 3'!F$6='PCP - Tabela 2'!M$11,IF('PCP - Tabela 2'!L220=100,'PCP - Tabela 2'!L220,IF('PCP - Tabela 2'!L220&lt;10,"   "&amp;'PCP - Tabela 2'!L220,"  "&amp;'PCP - Tabela 2'!L220)),IF('PCP - Tabela 2'!M220=100,'PCP - Tabela 2'!M220,IF('PCP - Tabela 2'!M220&lt;10,"   "&amp;'PCP - Tabela 2'!M220,"  "&amp;'PCP - Tabela 2'!M220)))))</f>
        <v xml:space="preserve">   </v>
      </c>
      <c r="N215"/>
    </row>
    <row r="216" spans="1:14" x14ac:dyDescent="0.2">
      <c r="A216" s="641"/>
      <c r="B216" s="656"/>
      <c r="C216" s="656"/>
      <c r="D216" s="656"/>
      <c r="E216" s="643"/>
      <c r="F216" s="636"/>
      <c r="G216" s="231"/>
      <c r="H216" s="248"/>
      <c r="I216" s="622" t="str">
        <f>IF(H216=0,"",G216*100/SUM(G$214:G$218))</f>
        <v/>
      </c>
      <c r="J216" s="622"/>
      <c r="K216" s="276" t="str">
        <f>IF('Relatório PCP - Tabela 3'!F$6=0,"",IF('Relatório PCP - Tabela 3'!F$6='PCP - Tabela 2'!E$11,L216,IF('Relatório PCP - Tabela 3'!F$6='PCP - Tabela 2'!I$11,L216,IF('Relatório PCP - Tabela 3'!F$6='PCP - Tabela 2'!M$11,L216,IF('Relatório PCP - Tabela 3'!F$6='PCP - Tabela 2'!Q$11,L216,"")))))</f>
        <v xml:space="preserve">   </v>
      </c>
      <c r="L216" s="234" t="str">
        <f>'PCP - Tabela 2'!F221&amp;IF('PCP - Tabela 2'!F221=0,"",": ")&amp;IF('Relatório PCP - Tabela 3'!F$6='PCP - Tabela 2'!E$11,IF('PCP - Tabela 2'!J221=100,'PCP - Tabela 2'!J221,IF('PCP - Tabela 2'!J221&lt;10,"   "&amp;'PCP - Tabela 2'!J221,"  "&amp;'PCP - Tabela 2'!J221)),IF('Relatório PCP - Tabela 3'!F$6='PCP - Tabela 2'!I$11,IF('PCP - Tabela 2'!K221=100,'PCP - Tabela 2'!K221,IF('PCP - Tabela 2'!K221&lt;10,"   "&amp;'PCP - Tabela 2'!K221,"  "&amp;'PCP - Tabela 2'!K221)),IF('Relatório PCP - Tabela 3'!F$6='PCP - Tabela 2'!M$11,IF('PCP - Tabela 2'!L221=100,'PCP - Tabela 2'!L221,IF('PCP - Tabela 2'!L221&lt;10,"   "&amp;'PCP - Tabela 2'!L221,"  "&amp;'PCP - Tabela 2'!L221)),IF('PCP - Tabela 2'!M221=100,'PCP - Tabela 2'!M221,IF('PCP - Tabela 2'!M221&lt;10,"   "&amp;'PCP - Tabela 2'!M221,"  "&amp;'PCP - Tabela 2'!M221)))))</f>
        <v xml:space="preserve">   </v>
      </c>
      <c r="N216"/>
    </row>
    <row r="217" spans="1:14" x14ac:dyDescent="0.2">
      <c r="A217" s="641"/>
      <c r="B217" s="656"/>
      <c r="C217" s="656"/>
      <c r="D217" s="656"/>
      <c r="E217" s="643"/>
      <c r="F217" s="636"/>
      <c r="G217" s="231"/>
      <c r="H217" s="248"/>
      <c r="I217" s="622" t="str">
        <f>IF(H217=0,"",G217*100/SUM(G$214:G$218))</f>
        <v/>
      </c>
      <c r="J217" s="622"/>
      <c r="K217" s="276" t="str">
        <f>IF('Relatório PCP - Tabela 3'!F$6=0,"",IF('Relatório PCP - Tabela 3'!F$6='PCP - Tabela 2'!E$11,L217,IF('Relatório PCP - Tabela 3'!F$6='PCP - Tabela 2'!I$11,L217,IF('Relatório PCP - Tabela 3'!F$6='PCP - Tabela 2'!M$11,L217,IF('Relatório PCP - Tabela 3'!F$6='PCP - Tabela 2'!Q$11,L217,"")))))</f>
        <v xml:space="preserve">   </v>
      </c>
      <c r="L217" s="234" t="str">
        <f>'PCP - Tabela 2'!F222&amp;IF('PCP - Tabela 2'!F222=0,"",": ")&amp;IF('Relatório PCP - Tabela 3'!F$6='PCP - Tabela 2'!E$11,IF('PCP - Tabela 2'!J222=100,'PCP - Tabela 2'!J222,IF('PCP - Tabela 2'!J222&lt;10,"   "&amp;'PCP - Tabela 2'!J222,"  "&amp;'PCP - Tabela 2'!J222)),IF('Relatório PCP - Tabela 3'!F$6='PCP - Tabela 2'!I$11,IF('PCP - Tabela 2'!K222=100,'PCP - Tabela 2'!K222,IF('PCP - Tabela 2'!K222&lt;10,"   "&amp;'PCP - Tabela 2'!K222,"  "&amp;'PCP - Tabela 2'!K222)),IF('Relatório PCP - Tabela 3'!F$6='PCP - Tabela 2'!M$11,IF('PCP - Tabela 2'!L222=100,'PCP - Tabela 2'!L222,IF('PCP - Tabela 2'!L222&lt;10,"   "&amp;'PCP - Tabela 2'!L222,"  "&amp;'PCP - Tabela 2'!L222)),IF('PCP - Tabela 2'!M222=100,'PCP - Tabela 2'!M222,IF('PCP - Tabela 2'!M222&lt;10,"   "&amp;'PCP - Tabela 2'!M222,"  "&amp;'PCP - Tabela 2'!M222)))))</f>
        <v xml:space="preserve">   </v>
      </c>
      <c r="N217"/>
    </row>
    <row r="218" spans="1:14" x14ac:dyDescent="0.2">
      <c r="A218" s="641"/>
      <c r="B218" s="656"/>
      <c r="C218" s="656"/>
      <c r="D218" s="656"/>
      <c r="E218" s="643"/>
      <c r="F218" s="636"/>
      <c r="G218" s="231"/>
      <c r="H218" s="248"/>
      <c r="I218" s="622" t="str">
        <f>IF(H218=0,"",G218*100/SUM(G$214:G$218))</f>
        <v/>
      </c>
      <c r="J218" s="622"/>
      <c r="K218" s="276" t="str">
        <f>IF('Relatório PCP - Tabela 3'!F$6=0,"",IF('Relatório PCP - Tabela 3'!F$6='PCP - Tabela 2'!E$11,L218,IF('Relatório PCP - Tabela 3'!F$6='PCP - Tabela 2'!I$11,L218,IF('Relatório PCP - Tabela 3'!F$6='PCP - Tabela 2'!M$11,L218,IF('Relatório PCP - Tabela 3'!F$6='PCP - Tabela 2'!Q$11,L218,"")))))</f>
        <v xml:space="preserve">   </v>
      </c>
      <c r="L218" s="234" t="str">
        <f>'PCP - Tabela 2'!F223&amp;IF('PCP - Tabela 2'!F223=0,"",": ")&amp;IF('Relatório PCP - Tabela 3'!F$6='PCP - Tabela 2'!E$11,IF('PCP - Tabela 2'!J223=100,'PCP - Tabela 2'!J223,IF('PCP - Tabela 2'!J223&lt;10,"   "&amp;'PCP - Tabela 2'!J223,"  "&amp;'PCP - Tabela 2'!J223)),IF('Relatório PCP - Tabela 3'!F$6='PCP - Tabela 2'!I$11,IF('PCP - Tabela 2'!K223=100,'PCP - Tabela 2'!K223,IF('PCP - Tabela 2'!K223&lt;10,"   "&amp;'PCP - Tabela 2'!K223,"  "&amp;'PCP - Tabela 2'!K223)),IF('Relatório PCP - Tabela 3'!F$6='PCP - Tabela 2'!M$11,IF('PCP - Tabela 2'!L223=100,'PCP - Tabela 2'!L223,IF('PCP - Tabela 2'!L223&lt;10,"   "&amp;'PCP - Tabela 2'!L223,"  "&amp;'PCP - Tabela 2'!L223)),IF('PCP - Tabela 2'!M223=100,'PCP - Tabela 2'!M223,IF('PCP - Tabela 2'!M223&lt;10,"   "&amp;'PCP - Tabela 2'!M223,"  "&amp;'PCP - Tabela 2'!M223)))))</f>
        <v xml:space="preserve">   </v>
      </c>
      <c r="N218"/>
    </row>
    <row r="219" spans="1:14" x14ac:dyDescent="0.2">
      <c r="A219" s="641"/>
      <c r="B219" s="656"/>
      <c r="C219" s="656"/>
      <c r="D219" s="656"/>
      <c r="E219" s="643"/>
      <c r="F219" s="636"/>
      <c r="G219" s="236">
        <f>E214+F214-SUM(G214:G218)</f>
        <v>0</v>
      </c>
      <c r="H219" s="237" t="s">
        <v>591</v>
      </c>
      <c r="I219" s="623" t="str">
        <f>IF(E214+F214=0,"",G219/(E214+F214)*100)</f>
        <v/>
      </c>
      <c r="J219" s="623"/>
      <c r="K219" s="238"/>
      <c r="L219" s="277"/>
      <c r="N219"/>
    </row>
    <row r="220" spans="1:14" x14ac:dyDescent="0.2">
      <c r="A220" s="641">
        <v>24</v>
      </c>
      <c r="B220" s="656" t="str">
        <f>IF('PCP - Tabela 1'!B39=0,"",'PCP - Tabela 1'!B39)</f>
        <v/>
      </c>
      <c r="C220" s="656"/>
      <c r="D220" s="656"/>
      <c r="E220" s="643">
        <f>'Relatório PCP - Tabela 6'!F38</f>
        <v>0</v>
      </c>
      <c r="F220" s="639"/>
      <c r="G220" s="231"/>
      <c r="H220" s="248"/>
      <c r="I220" s="622" t="str">
        <f>IF(H220=0,"",G220*100/SUM(G$220:G$224))</f>
        <v/>
      </c>
      <c r="J220" s="622"/>
      <c r="K220" s="276" t="str">
        <f>IF('Relatório PCP - Tabela 3'!F$6=0,"",IF('Relatório PCP - Tabela 3'!F$6='PCP - Tabela 2'!E$11,L220,IF('Relatório PCP - Tabela 3'!F$6='PCP - Tabela 2'!I$11,L220,IF('Relatório PCP - Tabela 3'!F$6='PCP - Tabela 2'!M$11,L220,IF('Relatório PCP - Tabela 3'!F$6='PCP - Tabela 2'!Q$11,L220,"")))))</f>
        <v xml:space="preserve">   </v>
      </c>
      <c r="L220" s="234" t="str">
        <f>'PCP - Tabela 2'!F224&amp;IF('PCP - Tabela 2'!F224=0,"",": ")&amp;IF('Relatório PCP - Tabela 3'!F$6='PCP - Tabela 2'!E$11,IF('PCP - Tabela 2'!J224=100,'PCP - Tabela 2'!J224,IF('PCP - Tabela 2'!J224&lt;10,"   "&amp;'PCP - Tabela 2'!J224,"  "&amp;'PCP - Tabela 2'!J224)),IF('Relatório PCP - Tabela 3'!F$6='PCP - Tabela 2'!I$11,IF('PCP - Tabela 2'!K224=100,'PCP - Tabela 2'!K224,IF('PCP - Tabela 2'!K224&lt;10,"   "&amp;'PCP - Tabela 2'!K224,"  "&amp;'PCP - Tabela 2'!K224)),IF('Relatório PCP - Tabela 3'!F$6='PCP - Tabela 2'!M$11,IF('PCP - Tabela 2'!L224=100,'PCP - Tabela 2'!L224,IF('PCP - Tabela 2'!L224&lt;10,"   "&amp;'PCP - Tabela 2'!L224,"  "&amp;'PCP - Tabela 2'!L224)),IF('PCP - Tabela 2'!M224=100,'PCP - Tabela 2'!M224,IF('PCP - Tabela 2'!M224&lt;10,"   "&amp;'PCP - Tabela 2'!M224,"  "&amp;'PCP - Tabela 2'!M224)))))</f>
        <v xml:space="preserve">   </v>
      </c>
      <c r="N220" s="278" t="str">
        <f>'PCP - Tabela 2'!F229&amp;IF('PCP - Tabela 2'!F229=0,"",": ")&amp;IF('Relatório PCP - Tabela 3'!F$6='PCP - Tabela 2'!E$11,IF('PCP - Tabela 2'!J229=100,'PCP - Tabela 2'!J229,IF('PCP - Tabela 2'!J229&lt;10,"   "&amp;'PCP - Tabela 2'!J229,"  "&amp;'PCP - Tabela 2'!J229)),IF('Relatório PCP - Tabela 3'!F$6='PCP - Tabela 2'!I$11,IF('PCP - Tabela 2'!K229=100,'PCP - Tabela 2'!K229,IF('PCP - Tabela 2'!K229&lt;10,"   "&amp;'PCP - Tabela 2'!K229,"  "&amp;'PCP - Tabela 2'!K229)),IF('Relatório PCP - Tabela 3'!F$6='PCP - Tabela 2'!M$11,IF('PCP - Tabela 2'!L229=100,'PCP - Tabela 2'!L229,IF('PCP - Tabela 2'!L229&lt;10,"   "&amp;'PCP - Tabela 2'!L229,"  "&amp;'PCP - Tabela 2'!L229)),IF('PCP - Tabela 2'!M229=100,'PCP - Tabela 2'!M229,IF('PCP - Tabela 2'!M229&lt;10,"   "&amp;'PCP - Tabela 2'!M229,"  "&amp;'PCP - Tabela 2'!M229)))))</f>
        <v xml:space="preserve">   </v>
      </c>
    </row>
    <row r="221" spans="1:14" x14ac:dyDescent="0.2">
      <c r="A221" s="641"/>
      <c r="B221" s="656"/>
      <c r="C221" s="656"/>
      <c r="D221" s="656"/>
      <c r="E221" s="643"/>
      <c r="F221" s="639"/>
      <c r="G221" s="231"/>
      <c r="H221" s="248"/>
      <c r="I221" s="622" t="str">
        <f>IF(H221=0,"",G221*100/SUM(G$220:G$224))</f>
        <v/>
      </c>
      <c r="J221" s="622"/>
      <c r="K221" s="276" t="str">
        <f>IF('Relatório PCP - Tabela 3'!F$6=0,"",IF('Relatório PCP - Tabela 3'!F$6='PCP - Tabela 2'!E$11,L221,IF('Relatório PCP - Tabela 3'!F$6='PCP - Tabela 2'!I$11,L221,IF('Relatório PCP - Tabela 3'!F$6='PCP - Tabela 2'!M$11,L221,IF('Relatório PCP - Tabela 3'!F$6='PCP - Tabela 2'!Q$11,L221,"")))))</f>
        <v xml:space="preserve">   </v>
      </c>
      <c r="L221" s="234" t="str">
        <f>'PCP - Tabela 2'!F225&amp;IF('PCP - Tabela 2'!F225=0,"",": ")&amp;IF('Relatório PCP - Tabela 3'!F$6='PCP - Tabela 2'!E$11,IF('PCP - Tabela 2'!J225=100,'PCP - Tabela 2'!J225,IF('PCP - Tabela 2'!J225&lt;10,"   "&amp;'PCP - Tabela 2'!J225,"  "&amp;'PCP - Tabela 2'!J225)),IF('Relatório PCP - Tabela 3'!F$6='PCP - Tabela 2'!I$11,IF('PCP - Tabela 2'!K225=100,'PCP - Tabela 2'!K225,IF('PCP - Tabela 2'!K225&lt;10,"   "&amp;'PCP - Tabela 2'!K225,"  "&amp;'PCP - Tabela 2'!K225)),IF('Relatório PCP - Tabela 3'!F$6='PCP - Tabela 2'!M$11,IF('PCP - Tabela 2'!L225=100,'PCP - Tabela 2'!L225,IF('PCP - Tabela 2'!L225&lt;10,"   "&amp;'PCP - Tabela 2'!L225,"  "&amp;'PCP - Tabela 2'!L225)),IF('PCP - Tabela 2'!M225=100,'PCP - Tabela 2'!M225,IF('PCP - Tabela 2'!M225&lt;10,"   "&amp;'PCP - Tabela 2'!M225,"  "&amp;'PCP - Tabela 2'!M225)))))</f>
        <v xml:space="preserve">   </v>
      </c>
      <c r="N221" s="278" t="str">
        <f>'PCP - Tabela 2'!F230&amp;IF('PCP - Tabela 2'!F230=0,"",": ")&amp;IF('Relatório PCP - Tabela 3'!F$6='PCP - Tabela 2'!E$11,IF('PCP - Tabela 2'!J230=100,'PCP - Tabela 2'!J230,IF('PCP - Tabela 2'!J230&lt;10,"   "&amp;'PCP - Tabela 2'!J230,"  "&amp;'PCP - Tabela 2'!J230)),IF('Relatório PCP - Tabela 3'!F$6='PCP - Tabela 2'!I$11,IF('PCP - Tabela 2'!K230=100,'PCP - Tabela 2'!K230,IF('PCP - Tabela 2'!K230&lt;10,"   "&amp;'PCP - Tabela 2'!K230,"  "&amp;'PCP - Tabela 2'!K230)),IF('Relatório PCP - Tabela 3'!F$6='PCP - Tabela 2'!M$11,IF('PCP - Tabela 2'!L230=100,'PCP - Tabela 2'!L230,IF('PCP - Tabela 2'!L230&lt;10,"   "&amp;'PCP - Tabela 2'!L230,"  "&amp;'PCP - Tabela 2'!L230)),IF('PCP - Tabela 2'!M230=100,'PCP - Tabela 2'!M230,IF('PCP - Tabela 2'!M230&lt;10,"   "&amp;'PCP - Tabela 2'!M230,"  "&amp;'PCP - Tabela 2'!M230)))))</f>
        <v xml:space="preserve">   </v>
      </c>
    </row>
    <row r="222" spans="1:14" x14ac:dyDescent="0.2">
      <c r="A222" s="641"/>
      <c r="B222" s="656"/>
      <c r="C222" s="656"/>
      <c r="D222" s="656"/>
      <c r="E222" s="643"/>
      <c r="F222" s="639"/>
      <c r="G222" s="231"/>
      <c r="H222" s="248"/>
      <c r="I222" s="622" t="str">
        <f>IF(H222=0,"",G222*100/SUM(G$220:G$224))</f>
        <v/>
      </c>
      <c r="J222" s="622"/>
      <c r="K222" s="276" t="str">
        <f>IF('Relatório PCP - Tabela 3'!F$6=0,"",IF('Relatório PCP - Tabela 3'!F$6='PCP - Tabela 2'!E$11,L222,IF('Relatório PCP - Tabela 3'!F$6='PCP - Tabela 2'!I$11,L222,IF('Relatório PCP - Tabela 3'!F$6='PCP - Tabela 2'!M$11,L222,IF('Relatório PCP - Tabela 3'!F$6='PCP - Tabela 2'!Q$11,L222,"")))))</f>
        <v xml:space="preserve">   </v>
      </c>
      <c r="L222" s="234" t="str">
        <f>'PCP - Tabela 2'!F226&amp;IF('PCP - Tabela 2'!F226=0,"",": ")&amp;IF('Relatório PCP - Tabela 3'!F$6='PCP - Tabela 2'!E$11,IF('PCP - Tabela 2'!J226=100,'PCP - Tabela 2'!J226,IF('PCP - Tabela 2'!J226&lt;10,"   "&amp;'PCP - Tabela 2'!J226,"  "&amp;'PCP - Tabela 2'!J226)),IF('Relatório PCP - Tabela 3'!F$6='PCP - Tabela 2'!I$11,IF('PCP - Tabela 2'!K226=100,'PCP - Tabela 2'!K226,IF('PCP - Tabela 2'!K226&lt;10,"   "&amp;'PCP - Tabela 2'!K226,"  "&amp;'PCP - Tabela 2'!K226)),IF('Relatório PCP - Tabela 3'!F$6='PCP - Tabela 2'!M$11,IF('PCP - Tabela 2'!L226=100,'PCP - Tabela 2'!L226,IF('PCP - Tabela 2'!L226&lt;10,"   "&amp;'PCP - Tabela 2'!L226,"  "&amp;'PCP - Tabela 2'!L226)),IF('PCP - Tabela 2'!M226=100,'PCP - Tabela 2'!M226,IF('PCP - Tabela 2'!M226&lt;10,"   "&amp;'PCP - Tabela 2'!M226,"  "&amp;'PCP - Tabela 2'!M226)))))</f>
        <v xml:space="preserve">   </v>
      </c>
      <c r="N222" s="278" t="str">
        <f>'PCP - Tabela 2'!F231&amp;IF('PCP - Tabela 2'!F231=0,"",": ")&amp;IF('Relatório PCP - Tabela 3'!F$6='PCP - Tabela 2'!E$11,IF('PCP - Tabela 2'!J231=100,'PCP - Tabela 2'!J231,IF('PCP - Tabela 2'!J231&lt;10,"   "&amp;'PCP - Tabela 2'!J231,"  "&amp;'PCP - Tabela 2'!J231)),IF('Relatório PCP - Tabela 3'!F$6='PCP - Tabela 2'!I$11,IF('PCP - Tabela 2'!K231=100,'PCP - Tabela 2'!K231,IF('PCP - Tabela 2'!K231&lt;10,"   "&amp;'PCP - Tabela 2'!K231,"  "&amp;'PCP - Tabela 2'!K231)),IF('Relatório PCP - Tabela 3'!F$6='PCP - Tabela 2'!M$11,IF('PCP - Tabela 2'!L231=100,'PCP - Tabela 2'!L231,IF('PCP - Tabela 2'!L231&lt;10,"   "&amp;'PCP - Tabela 2'!L231,"  "&amp;'PCP - Tabela 2'!L231)),IF('PCP - Tabela 2'!M231=100,'PCP - Tabela 2'!M231,IF('PCP - Tabela 2'!M231&lt;10,"   "&amp;'PCP - Tabela 2'!M231,"  "&amp;'PCP - Tabela 2'!M231)))))</f>
        <v xml:space="preserve">   </v>
      </c>
    </row>
    <row r="223" spans="1:14" x14ac:dyDescent="0.2">
      <c r="A223" s="641"/>
      <c r="B223" s="656"/>
      <c r="C223" s="656"/>
      <c r="D223" s="656"/>
      <c r="E223" s="643"/>
      <c r="F223" s="639"/>
      <c r="G223" s="231"/>
      <c r="H223" s="248"/>
      <c r="I223" s="622" t="str">
        <f>IF(H223=0,"",G223*100/SUM(G$220:G$224))</f>
        <v/>
      </c>
      <c r="J223" s="622"/>
      <c r="K223" s="276" t="str">
        <f>IF('Relatório PCP - Tabela 3'!F$6=0,"",IF('Relatório PCP - Tabela 3'!F$6='PCP - Tabela 2'!E$11,L223,IF('Relatório PCP - Tabela 3'!F$6='PCP - Tabela 2'!I$11,L223,IF('Relatório PCP - Tabela 3'!F$6='PCP - Tabela 2'!M$11,L223,IF('Relatório PCP - Tabela 3'!F$6='PCP - Tabela 2'!Q$11,L223,"")))))</f>
        <v xml:space="preserve">   </v>
      </c>
      <c r="L223" s="234" t="str">
        <f>'PCP - Tabela 2'!F227&amp;IF('PCP - Tabela 2'!F227=0,"",": ")&amp;IF('Relatório PCP - Tabela 3'!F$6='PCP - Tabela 2'!E$11,IF('PCP - Tabela 2'!J227=100,'PCP - Tabela 2'!J227,IF('PCP - Tabela 2'!J227&lt;10,"   "&amp;'PCP - Tabela 2'!J227,"  "&amp;'PCP - Tabela 2'!J227)),IF('Relatório PCP - Tabela 3'!F$6='PCP - Tabela 2'!I$11,IF('PCP - Tabela 2'!K227=100,'PCP - Tabela 2'!K227,IF('PCP - Tabela 2'!K227&lt;10,"   "&amp;'PCP - Tabela 2'!K227,"  "&amp;'PCP - Tabela 2'!K227)),IF('Relatório PCP - Tabela 3'!F$6='PCP - Tabela 2'!M$11,IF('PCP - Tabela 2'!L227=100,'PCP - Tabela 2'!L227,IF('PCP - Tabela 2'!L227&lt;10,"   "&amp;'PCP - Tabela 2'!L227,"  "&amp;'PCP - Tabela 2'!L227)),IF('PCP - Tabela 2'!M227=100,'PCP - Tabela 2'!M227,IF('PCP - Tabela 2'!M227&lt;10,"   "&amp;'PCP - Tabela 2'!M227,"  "&amp;'PCP - Tabela 2'!M227)))))</f>
        <v xml:space="preserve">   </v>
      </c>
      <c r="N223" s="278" t="str">
        <f>'PCP - Tabela 2'!F232&amp;IF('PCP - Tabela 2'!F232=0,"",": ")&amp;IF('Relatório PCP - Tabela 3'!F$6='PCP - Tabela 2'!E$11,IF('PCP - Tabela 2'!J232=100,'PCP - Tabela 2'!J232,IF('PCP - Tabela 2'!J232&lt;10,"   "&amp;'PCP - Tabela 2'!J232,"  "&amp;'PCP - Tabela 2'!J232)),IF('Relatório PCP - Tabela 3'!F$6='PCP - Tabela 2'!I$11,IF('PCP - Tabela 2'!K232=100,'PCP - Tabela 2'!K232,IF('PCP - Tabela 2'!K232&lt;10,"   "&amp;'PCP - Tabela 2'!K232,"  "&amp;'PCP - Tabela 2'!K232)),IF('Relatório PCP - Tabela 3'!F$6='PCP - Tabela 2'!M$11,IF('PCP - Tabela 2'!L232=100,'PCP - Tabela 2'!L232,IF('PCP - Tabela 2'!L232&lt;10,"   "&amp;'PCP - Tabela 2'!L232,"  "&amp;'PCP - Tabela 2'!L232)),IF('PCP - Tabela 2'!M232=100,'PCP - Tabela 2'!M232,IF('PCP - Tabela 2'!M232&lt;10,"   "&amp;'PCP - Tabela 2'!M232,"  "&amp;'PCP - Tabela 2'!M232)))))</f>
        <v xml:space="preserve">   </v>
      </c>
    </row>
    <row r="224" spans="1:14" x14ac:dyDescent="0.2">
      <c r="A224" s="641"/>
      <c r="B224" s="656"/>
      <c r="C224" s="656"/>
      <c r="D224" s="656"/>
      <c r="E224" s="643"/>
      <c r="F224" s="639"/>
      <c r="G224" s="231"/>
      <c r="H224" s="248"/>
      <c r="I224" s="622" t="str">
        <f>IF(H224=0,"",G224*100/SUM(G$220:G$224))</f>
        <v/>
      </c>
      <c r="J224" s="622"/>
      <c r="K224" s="276" t="str">
        <f>IF('Relatório PCP - Tabela 3'!F$6=0,"",IF('Relatório PCP - Tabela 3'!F$6='PCP - Tabela 2'!E$11,L224,IF('Relatório PCP - Tabela 3'!F$6='PCP - Tabela 2'!I$11,L224,IF('Relatório PCP - Tabela 3'!F$6='PCP - Tabela 2'!M$11,L224,IF('Relatório PCP - Tabela 3'!F$6='PCP - Tabela 2'!Q$11,L224,"")))))</f>
        <v xml:space="preserve">   </v>
      </c>
      <c r="L224" s="234" t="str">
        <f>'PCP - Tabela 2'!F228&amp;IF('PCP - Tabela 2'!F228=0,"",": ")&amp;IF('Relatório PCP - Tabela 3'!F$6='PCP - Tabela 2'!E$11,IF('PCP - Tabela 2'!J228=100,'PCP - Tabela 2'!J228,IF('PCP - Tabela 2'!J228&lt;10,"   "&amp;'PCP - Tabela 2'!J228,"  "&amp;'PCP - Tabela 2'!J228)),IF('Relatório PCP - Tabela 3'!F$6='PCP - Tabela 2'!I$11,IF('PCP - Tabela 2'!K228=100,'PCP - Tabela 2'!K228,IF('PCP - Tabela 2'!K228&lt;10,"   "&amp;'PCP - Tabela 2'!K228,"  "&amp;'PCP - Tabela 2'!K228)),IF('Relatório PCP - Tabela 3'!F$6='PCP - Tabela 2'!M$11,IF('PCP - Tabela 2'!L228=100,'PCP - Tabela 2'!L228,IF('PCP - Tabela 2'!L228&lt;10,"   "&amp;'PCP - Tabela 2'!L228,"  "&amp;'PCP - Tabela 2'!L228)),IF('PCP - Tabela 2'!M228=100,'PCP - Tabela 2'!M228,IF('PCP - Tabela 2'!M228&lt;10,"   "&amp;'PCP - Tabela 2'!M228,"  "&amp;'PCP - Tabela 2'!M228)))))</f>
        <v xml:space="preserve">   </v>
      </c>
      <c r="N224" s="278" t="str">
        <f>'PCP - Tabela 2'!F233&amp;IF('PCP - Tabela 2'!F233=0,"",": ")&amp;IF('Relatório PCP - Tabela 3'!F$6='PCP - Tabela 2'!E$11,IF('PCP - Tabela 2'!J233=100,'PCP - Tabela 2'!J233,IF('PCP - Tabela 2'!J233&lt;10,"   "&amp;'PCP - Tabela 2'!J233,"  "&amp;'PCP - Tabela 2'!J233)),IF('Relatório PCP - Tabela 3'!F$6='PCP - Tabela 2'!I$11,IF('PCP - Tabela 2'!K233=100,'PCP - Tabela 2'!K233,IF('PCP - Tabela 2'!K233&lt;10,"   "&amp;'PCP - Tabela 2'!K233,"  "&amp;'PCP - Tabela 2'!K233)),IF('Relatório PCP - Tabela 3'!F$6='PCP - Tabela 2'!M$11,IF('PCP - Tabela 2'!L233=100,'PCP - Tabela 2'!L233,IF('PCP - Tabela 2'!L233&lt;10,"   "&amp;'PCP - Tabela 2'!L233,"  "&amp;'PCP - Tabela 2'!L233)),IF('PCP - Tabela 2'!M233=100,'PCP - Tabela 2'!M233,IF('PCP - Tabela 2'!M233&lt;10,"   "&amp;'PCP - Tabela 2'!M233,"  "&amp;'PCP - Tabela 2'!M233)))))</f>
        <v xml:space="preserve">   </v>
      </c>
    </row>
    <row r="225" spans="1:14" x14ac:dyDescent="0.2">
      <c r="A225" s="641"/>
      <c r="B225" s="656"/>
      <c r="C225" s="656"/>
      <c r="D225" s="656"/>
      <c r="E225" s="643"/>
      <c r="F225" s="639"/>
      <c r="G225" s="236">
        <f>E220+F220-SUM(G220:G224)</f>
        <v>0</v>
      </c>
      <c r="H225" s="237" t="s">
        <v>591</v>
      </c>
      <c r="I225" s="623" t="str">
        <f>IF(E220+F220=0,"",G225/(E220+F220)*100)</f>
        <v/>
      </c>
      <c r="J225" s="623"/>
      <c r="K225" s="238"/>
      <c r="L225"/>
      <c r="N225" s="278" t="str">
        <f>'PCP - Tabela 2'!F232&amp;IF('PCP - Tabela 2'!F232=0,"",": ")&amp;IF('Relatório PCP - Tabela 3'!F$6='PCP - Tabela 2'!E$11,IF('PCP - Tabela 2'!J232=100,'PCP - Tabela 2'!J232,IF('PCP - Tabela 2'!J232&lt;10,"   "&amp;'PCP - Tabela 2'!J232,"  "&amp;'PCP - Tabela 2'!J232)),IF('Relatório PCP - Tabela 3'!F$6='PCP - Tabela 2'!I$11,IF('PCP - Tabela 2'!K232=100,'PCP - Tabela 2'!K232,IF('PCP - Tabela 2'!K232&lt;10,"   "&amp;'PCP - Tabela 2'!K232,"  "&amp;'PCP - Tabela 2'!K232)),IF('Relatório PCP - Tabela 3'!F$6='PCP - Tabela 2'!M$11,IF('PCP - Tabela 2'!L232=100,'PCP - Tabela 2'!L232,IF('PCP - Tabela 2'!L232&lt;10,"   "&amp;'PCP - Tabela 2'!L232,"  "&amp;'PCP - Tabela 2'!L232)),IF('PCP - Tabela 2'!M232=100,'PCP - Tabela 2'!M232,IF('PCP - Tabela 2'!M232&lt;10,"   "&amp;'PCP - Tabela 2'!M232,"  "&amp;'PCP - Tabela 2'!M232)))))</f>
        <v xml:space="preserve">   </v>
      </c>
    </row>
  </sheetData>
  <sheetProtection sheet="1"/>
  <mergeCells count="372">
    <mergeCell ref="I225:J225"/>
    <mergeCell ref="I219:J219"/>
    <mergeCell ref="A220:A225"/>
    <mergeCell ref="B220:D225"/>
    <mergeCell ref="E220:E225"/>
    <mergeCell ref="F220:F225"/>
    <mergeCell ref="I220:J220"/>
    <mergeCell ref="I221:J221"/>
    <mergeCell ref="I222:J222"/>
    <mergeCell ref="I223:J223"/>
    <mergeCell ref="I224:J224"/>
    <mergeCell ref="A214:A219"/>
    <mergeCell ref="B214:D219"/>
    <mergeCell ref="E214:E219"/>
    <mergeCell ref="F214:F219"/>
    <mergeCell ref="I214:J214"/>
    <mergeCell ref="I215:J215"/>
    <mergeCell ref="I216:J216"/>
    <mergeCell ref="I217:J217"/>
    <mergeCell ref="I218:J218"/>
    <mergeCell ref="A208:A213"/>
    <mergeCell ref="B208:D213"/>
    <mergeCell ref="E208:E213"/>
    <mergeCell ref="F208:F213"/>
    <mergeCell ref="I208:J208"/>
    <mergeCell ref="I209:J209"/>
    <mergeCell ref="I210:J210"/>
    <mergeCell ref="I211:J211"/>
    <mergeCell ref="I212:J212"/>
    <mergeCell ref="I213:J213"/>
    <mergeCell ref="A202:A207"/>
    <mergeCell ref="B202:D207"/>
    <mergeCell ref="E202:E207"/>
    <mergeCell ref="F202:F207"/>
    <mergeCell ref="I202:J202"/>
    <mergeCell ref="I203:J203"/>
    <mergeCell ref="I204:J204"/>
    <mergeCell ref="I205:J205"/>
    <mergeCell ref="I206:J206"/>
    <mergeCell ref="I207:J207"/>
    <mergeCell ref="B195:D195"/>
    <mergeCell ref="A196:A201"/>
    <mergeCell ref="B196:D201"/>
    <mergeCell ref="E196:E201"/>
    <mergeCell ref="F196:F201"/>
    <mergeCell ref="I196:J196"/>
    <mergeCell ref="I197:J197"/>
    <mergeCell ref="I198:J198"/>
    <mergeCell ref="I199:J199"/>
    <mergeCell ref="I200:J200"/>
    <mergeCell ref="I201:J201"/>
    <mergeCell ref="A190:K190"/>
    <mergeCell ref="A191:A194"/>
    <mergeCell ref="B191:D194"/>
    <mergeCell ref="E191:E194"/>
    <mergeCell ref="F191:F194"/>
    <mergeCell ref="I191:J194"/>
    <mergeCell ref="K191:K194"/>
    <mergeCell ref="H193:H194"/>
    <mergeCell ref="A185:B185"/>
    <mergeCell ref="I185:J185"/>
    <mergeCell ref="M185:P185"/>
    <mergeCell ref="A186:B186"/>
    <mergeCell ref="I186:J186"/>
    <mergeCell ref="M186:P186"/>
    <mergeCell ref="A181:D181"/>
    <mergeCell ref="E181:K181"/>
    <mergeCell ref="M181:P181"/>
    <mergeCell ref="A183:A184"/>
    <mergeCell ref="B183:B184"/>
    <mergeCell ref="E183:K183"/>
    <mergeCell ref="M183:P183"/>
    <mergeCell ref="E184:G184"/>
    <mergeCell ref="H184:K184"/>
    <mergeCell ref="A174:A179"/>
    <mergeCell ref="B174:D179"/>
    <mergeCell ref="E174:E179"/>
    <mergeCell ref="F174:F179"/>
    <mergeCell ref="I174:J174"/>
    <mergeCell ref="I175:J175"/>
    <mergeCell ref="I176:J176"/>
    <mergeCell ref="I177:J177"/>
    <mergeCell ref="I178:J178"/>
    <mergeCell ref="I179:J179"/>
    <mergeCell ref="A168:A173"/>
    <mergeCell ref="B168:D173"/>
    <mergeCell ref="E168:E173"/>
    <mergeCell ref="F168:F173"/>
    <mergeCell ref="I168:J168"/>
    <mergeCell ref="I169:J169"/>
    <mergeCell ref="I170:J170"/>
    <mergeCell ref="I171:J171"/>
    <mergeCell ref="I172:J172"/>
    <mergeCell ref="I173:J173"/>
    <mergeCell ref="A162:A167"/>
    <mergeCell ref="B162:D167"/>
    <mergeCell ref="E162:E167"/>
    <mergeCell ref="F162:F167"/>
    <mergeCell ref="I162:J162"/>
    <mergeCell ref="I163:J163"/>
    <mergeCell ref="I164:J164"/>
    <mergeCell ref="I165:J165"/>
    <mergeCell ref="I166:J166"/>
    <mergeCell ref="I167:J167"/>
    <mergeCell ref="A156:A161"/>
    <mergeCell ref="B156:D161"/>
    <mergeCell ref="E156:E161"/>
    <mergeCell ref="F156:F161"/>
    <mergeCell ref="I156:J156"/>
    <mergeCell ref="I157:J157"/>
    <mergeCell ref="I158:J158"/>
    <mergeCell ref="I159:J159"/>
    <mergeCell ref="I160:J160"/>
    <mergeCell ref="I161:J161"/>
    <mergeCell ref="A150:A155"/>
    <mergeCell ref="B150:D155"/>
    <mergeCell ref="E150:E155"/>
    <mergeCell ref="F150:F155"/>
    <mergeCell ref="I150:J150"/>
    <mergeCell ref="I151:J151"/>
    <mergeCell ref="I152:J152"/>
    <mergeCell ref="I153:J153"/>
    <mergeCell ref="I154:J154"/>
    <mergeCell ref="I155:J155"/>
    <mergeCell ref="A145:K145"/>
    <mergeCell ref="A146:A149"/>
    <mergeCell ref="B146:D149"/>
    <mergeCell ref="E146:E149"/>
    <mergeCell ref="F146:F149"/>
    <mergeCell ref="I146:J149"/>
    <mergeCell ref="K146:K149"/>
    <mergeCell ref="H148:H149"/>
    <mergeCell ref="A140:B140"/>
    <mergeCell ref="I140:J140"/>
    <mergeCell ref="M140:P140"/>
    <mergeCell ref="A141:B141"/>
    <mergeCell ref="I141:J141"/>
    <mergeCell ref="M141:P141"/>
    <mergeCell ref="A136:D136"/>
    <mergeCell ref="E136:K136"/>
    <mergeCell ref="M136:P136"/>
    <mergeCell ref="A138:A139"/>
    <mergeCell ref="B138:B139"/>
    <mergeCell ref="E138:K138"/>
    <mergeCell ref="M138:P138"/>
    <mergeCell ref="E139:G139"/>
    <mergeCell ref="H139:K139"/>
    <mergeCell ref="A129:A134"/>
    <mergeCell ref="B129:D134"/>
    <mergeCell ref="E129:E134"/>
    <mergeCell ref="F129:F134"/>
    <mergeCell ref="I129:J129"/>
    <mergeCell ref="I130:J130"/>
    <mergeCell ref="I131:J131"/>
    <mergeCell ref="I132:J132"/>
    <mergeCell ref="I133:J133"/>
    <mergeCell ref="I134:J134"/>
    <mergeCell ref="A123:A128"/>
    <mergeCell ref="B123:D128"/>
    <mergeCell ref="E123:E128"/>
    <mergeCell ref="F123:F128"/>
    <mergeCell ref="I123:J123"/>
    <mergeCell ref="I124:J124"/>
    <mergeCell ref="I125:J125"/>
    <mergeCell ref="I126:J126"/>
    <mergeCell ref="I127:J127"/>
    <mergeCell ref="I128:J128"/>
    <mergeCell ref="A117:A122"/>
    <mergeCell ref="B117:D122"/>
    <mergeCell ref="E117:E122"/>
    <mergeCell ref="F117:F122"/>
    <mergeCell ref="I117:J117"/>
    <mergeCell ref="I118:J118"/>
    <mergeCell ref="I119:J119"/>
    <mergeCell ref="I120:J120"/>
    <mergeCell ref="I121:J121"/>
    <mergeCell ref="I122:J122"/>
    <mergeCell ref="A111:A116"/>
    <mergeCell ref="B111:D116"/>
    <mergeCell ref="E111:E116"/>
    <mergeCell ref="F111:F116"/>
    <mergeCell ref="I111:J111"/>
    <mergeCell ref="I112:J112"/>
    <mergeCell ref="I113:J113"/>
    <mergeCell ref="I114:J114"/>
    <mergeCell ref="I115:J115"/>
    <mergeCell ref="I116:J116"/>
    <mergeCell ref="A105:A110"/>
    <mergeCell ref="B105:D110"/>
    <mergeCell ref="E105:E110"/>
    <mergeCell ref="F105:F110"/>
    <mergeCell ref="I105:J105"/>
    <mergeCell ref="I106:J106"/>
    <mergeCell ref="I107:J107"/>
    <mergeCell ref="I108:J108"/>
    <mergeCell ref="I109:J109"/>
    <mergeCell ref="I110:J110"/>
    <mergeCell ref="A100:K100"/>
    <mergeCell ref="A101:A104"/>
    <mergeCell ref="B101:D104"/>
    <mergeCell ref="E101:E104"/>
    <mergeCell ref="F101:F104"/>
    <mergeCell ref="I101:J104"/>
    <mergeCell ref="K101:K104"/>
    <mergeCell ref="H103:H104"/>
    <mergeCell ref="A95:B95"/>
    <mergeCell ref="I95:J95"/>
    <mergeCell ref="M95:P95"/>
    <mergeCell ref="A96:B96"/>
    <mergeCell ref="I96:J96"/>
    <mergeCell ref="M96:P96"/>
    <mergeCell ref="A91:D91"/>
    <mergeCell ref="E91:K91"/>
    <mergeCell ref="M91:P91"/>
    <mergeCell ref="A93:A94"/>
    <mergeCell ref="B93:B94"/>
    <mergeCell ref="E93:K93"/>
    <mergeCell ref="M93:P93"/>
    <mergeCell ref="E94:G94"/>
    <mergeCell ref="H94:K94"/>
    <mergeCell ref="A84:A89"/>
    <mergeCell ref="B84:D89"/>
    <mergeCell ref="E84:E89"/>
    <mergeCell ref="F84:F89"/>
    <mergeCell ref="I84:J84"/>
    <mergeCell ref="I85:J85"/>
    <mergeCell ref="I86:J86"/>
    <mergeCell ref="I87:J87"/>
    <mergeCell ref="I88:J88"/>
    <mergeCell ref="I89:J89"/>
    <mergeCell ref="A78:A83"/>
    <mergeCell ref="B78:D83"/>
    <mergeCell ref="E78:E83"/>
    <mergeCell ref="F78:F83"/>
    <mergeCell ref="I78:J78"/>
    <mergeCell ref="I79:J79"/>
    <mergeCell ref="I80:J80"/>
    <mergeCell ref="I81:J81"/>
    <mergeCell ref="I82:J82"/>
    <mergeCell ref="I83:J83"/>
    <mergeCell ref="A72:A77"/>
    <mergeCell ref="B72:D77"/>
    <mergeCell ref="E72:E77"/>
    <mergeCell ref="F72:F77"/>
    <mergeCell ref="I72:J72"/>
    <mergeCell ref="I73:J73"/>
    <mergeCell ref="I74:J74"/>
    <mergeCell ref="I75:J75"/>
    <mergeCell ref="I76:J76"/>
    <mergeCell ref="I77:J77"/>
    <mergeCell ref="A66:A71"/>
    <mergeCell ref="B66:D71"/>
    <mergeCell ref="E66:E71"/>
    <mergeCell ref="F66:F71"/>
    <mergeCell ref="I66:J66"/>
    <mergeCell ref="I67:J67"/>
    <mergeCell ref="I68:J68"/>
    <mergeCell ref="I69:J69"/>
    <mergeCell ref="I70:J70"/>
    <mergeCell ref="I71:J71"/>
    <mergeCell ref="A60:A65"/>
    <mergeCell ref="B60:D65"/>
    <mergeCell ref="E60:E65"/>
    <mergeCell ref="F60:F65"/>
    <mergeCell ref="I60:J60"/>
    <mergeCell ref="I61:J61"/>
    <mergeCell ref="I62:J62"/>
    <mergeCell ref="I63:J63"/>
    <mergeCell ref="I64:J64"/>
    <mergeCell ref="I65:J65"/>
    <mergeCell ref="E33:E38"/>
    <mergeCell ref="I37:J37"/>
    <mergeCell ref="A55:K55"/>
    <mergeCell ref="A56:A59"/>
    <mergeCell ref="B56:D59"/>
    <mergeCell ref="E56:E59"/>
    <mergeCell ref="F56:F59"/>
    <mergeCell ref="I56:J59"/>
    <mergeCell ref="K56:K59"/>
    <mergeCell ref="H58:H59"/>
    <mergeCell ref="A50:B50"/>
    <mergeCell ref="I50:J50"/>
    <mergeCell ref="I34:J34"/>
    <mergeCell ref="O34:P34"/>
    <mergeCell ref="I35:J35"/>
    <mergeCell ref="M50:P50"/>
    <mergeCell ref="A51:B51"/>
    <mergeCell ref="I51:J51"/>
    <mergeCell ref="M51:P51"/>
    <mergeCell ref="F33:F38"/>
    <mergeCell ref="I33:J33"/>
    <mergeCell ref="O33:P33"/>
    <mergeCell ref="A48:A49"/>
    <mergeCell ref="B48:B49"/>
    <mergeCell ref="E48:K48"/>
    <mergeCell ref="M48:P48"/>
    <mergeCell ref="E49:G49"/>
    <mergeCell ref="H49:K49"/>
    <mergeCell ref="O35:P35"/>
    <mergeCell ref="I36:J36"/>
    <mergeCell ref="O36:P36"/>
    <mergeCell ref="I38:J38"/>
    <mergeCell ref="A46:D46"/>
    <mergeCell ref="E46:K46"/>
    <mergeCell ref="M46:P46"/>
    <mergeCell ref="A33:A38"/>
    <mergeCell ref="B33:D38"/>
    <mergeCell ref="A27:A32"/>
    <mergeCell ref="B27:D32"/>
    <mergeCell ref="E27:E32"/>
    <mergeCell ref="F27:F32"/>
    <mergeCell ref="I27:J27"/>
    <mergeCell ref="O27:P27"/>
    <mergeCell ref="I28:J28"/>
    <mergeCell ref="O28:P28"/>
    <mergeCell ref="I29:J29"/>
    <mergeCell ref="O29:P29"/>
    <mergeCell ref="I30:J30"/>
    <mergeCell ref="O30:P30"/>
    <mergeCell ref="I31:J31"/>
    <mergeCell ref="O31:P31"/>
    <mergeCell ref="I32:J32"/>
    <mergeCell ref="O32:P32"/>
    <mergeCell ref="O23:P23"/>
    <mergeCell ref="I24:J24"/>
    <mergeCell ref="O24:P24"/>
    <mergeCell ref="I25:J25"/>
    <mergeCell ref="O25:P25"/>
    <mergeCell ref="I26:J26"/>
    <mergeCell ref="O26:P26"/>
    <mergeCell ref="O20:P20"/>
    <mergeCell ref="A21:A26"/>
    <mergeCell ref="B21:D26"/>
    <mergeCell ref="E21:E26"/>
    <mergeCell ref="F21:F26"/>
    <mergeCell ref="I21:J21"/>
    <mergeCell ref="O21:P21"/>
    <mergeCell ref="I22:J22"/>
    <mergeCell ref="O22:P22"/>
    <mergeCell ref="I23:J23"/>
    <mergeCell ref="A15:A20"/>
    <mergeCell ref="B15:D20"/>
    <mergeCell ref="E15:E20"/>
    <mergeCell ref="F15:F20"/>
    <mergeCell ref="I15:J15"/>
    <mergeCell ref="I16:J16"/>
    <mergeCell ref="I17:J17"/>
    <mergeCell ref="I18:J18"/>
    <mergeCell ref="I19:J19"/>
    <mergeCell ref="I20:J20"/>
    <mergeCell ref="A10:K10"/>
    <mergeCell ref="A11:A14"/>
    <mergeCell ref="B11:D14"/>
    <mergeCell ref="I11:J11"/>
    <mergeCell ref="I12:J12"/>
    <mergeCell ref="H13:H14"/>
    <mergeCell ref="I13:J13"/>
    <mergeCell ref="I14:J14"/>
    <mergeCell ref="A5:B5"/>
    <mergeCell ref="I5:J5"/>
    <mergeCell ref="M5:P5"/>
    <mergeCell ref="A6:B6"/>
    <mergeCell ref="I6:J6"/>
    <mergeCell ref="M6:P6"/>
    <mergeCell ref="A1:D1"/>
    <mergeCell ref="E1:K1"/>
    <mergeCell ref="M1:P1"/>
    <mergeCell ref="B3:B4"/>
    <mergeCell ref="E3:K3"/>
    <mergeCell ref="M3:P3"/>
    <mergeCell ref="E4:G4"/>
    <mergeCell ref="H4:K4"/>
  </mergeCells>
  <printOptions horizontalCentered="1"/>
  <pageMargins left="0.78749999999999998" right="0.78749999999999998" top="1.4354166666666668" bottom="0.59027777777777779" header="0.59027777777777779" footer="0.51180555555555551"/>
  <pageSetup paperSize="9" scale="77" firstPageNumber="0" orientation="landscape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4" manualBreakCount="4">
    <brk id="44" max="16383" man="1"/>
    <brk id="89" max="16383" man="1"/>
    <brk id="134" max="16383" man="1"/>
    <brk id="179" max="16383" man="1"/>
  </rowBreaks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35"/>
  <sheetViews>
    <sheetView zoomScale="95" zoomScaleNormal="95" zoomScaleSheetLayoutView="100" workbookViewId="0">
      <selection activeCell="U9" sqref="U9"/>
    </sheetView>
  </sheetViews>
  <sheetFormatPr defaultRowHeight="12.75" x14ac:dyDescent="0.2"/>
  <cols>
    <col min="1" max="1" width="13.28515625" style="1" customWidth="1"/>
    <col min="2" max="2" width="12.140625" style="13" customWidth="1"/>
    <col min="3" max="3" width="12.140625" style="1" customWidth="1"/>
    <col min="4" max="8" width="8.5703125" style="1" customWidth="1"/>
    <col min="9" max="9" width="10.85546875" style="1" customWidth="1"/>
    <col min="10" max="11" width="8.5703125" style="1" customWidth="1"/>
    <col min="12" max="12" width="11.28515625" style="1" customWidth="1"/>
    <col min="13" max="13" width="10.7109375" style="1" customWidth="1"/>
    <col min="14" max="14" width="12" style="1" customWidth="1"/>
    <col min="15" max="15" width="10.28515625" style="1" customWidth="1"/>
    <col min="16" max="16" width="11" style="1" customWidth="1"/>
    <col min="17" max="17" width="3.42578125" style="1" customWidth="1"/>
    <col min="18" max="18" width="11.5703125" style="1" customWidth="1"/>
    <col min="19" max="16384" width="9.140625" style="1"/>
  </cols>
  <sheetData>
    <row r="1" spans="1:22" ht="20.25" customHeight="1" x14ac:dyDescent="0.3">
      <c r="A1" s="497" t="s">
        <v>19</v>
      </c>
      <c r="B1" s="497"/>
      <c r="C1" s="497"/>
      <c r="D1" s="511" t="str">
        <f>IF('PCP - Tabela 1'!D1=0,"",'PCP - Tabela 1'!D1)</f>
        <v>3R Petroleum</v>
      </c>
      <c r="E1" s="511"/>
      <c r="F1" s="511"/>
      <c r="G1" s="511"/>
      <c r="H1" s="511"/>
      <c r="I1" s="511"/>
      <c r="K1" s="569" t="s">
        <v>21</v>
      </c>
      <c r="L1" s="569"/>
      <c r="M1" s="569"/>
      <c r="N1" s="569"/>
      <c r="O1" s="279"/>
    </row>
    <row r="2" spans="1:22" ht="6" customHeight="1" x14ac:dyDescent="0.2">
      <c r="B2" s="1"/>
      <c r="H2" s="22"/>
      <c r="I2" s="22"/>
      <c r="J2" s="22"/>
      <c r="K2" s="18"/>
      <c r="M2" s="18"/>
      <c r="N2" s="18"/>
    </row>
    <row r="3" spans="1:22" ht="15.6" customHeight="1" x14ac:dyDescent="0.2">
      <c r="A3" s="66" t="s">
        <v>5</v>
      </c>
      <c r="B3" s="511">
        <f>IF('PCP - Tabela 1'!C3=0,"",'PCP - Tabela 1'!C3)</f>
        <v>5</v>
      </c>
      <c r="D3" s="483" t="s">
        <v>357</v>
      </c>
      <c r="E3" s="483"/>
      <c r="F3" s="483"/>
      <c r="G3" s="483"/>
      <c r="H3" s="483"/>
      <c r="I3" s="483"/>
      <c r="K3" s="586" t="s">
        <v>222</v>
      </c>
      <c r="L3" s="586"/>
      <c r="M3" s="586"/>
      <c r="N3" s="586"/>
      <c r="O3" s="280"/>
    </row>
    <row r="4" spans="1:22" ht="14.1" customHeight="1" x14ac:dyDescent="0.25">
      <c r="A4" s="67" t="s">
        <v>151</v>
      </c>
      <c r="B4" s="511"/>
      <c r="D4" s="483" t="s">
        <v>7</v>
      </c>
      <c r="E4" s="483"/>
      <c r="F4" s="483"/>
      <c r="G4" s="483" t="s">
        <v>8</v>
      </c>
      <c r="H4" s="483"/>
      <c r="I4" s="483"/>
    </row>
    <row r="5" spans="1:22" ht="14.1" customHeight="1" x14ac:dyDescent="0.25">
      <c r="A5" s="477" t="s">
        <v>4</v>
      </c>
      <c r="B5" s="477"/>
      <c r="D5" s="14" t="s">
        <v>9</v>
      </c>
      <c r="E5" s="19" t="s">
        <v>10</v>
      </c>
      <c r="F5" s="14" t="s">
        <v>11</v>
      </c>
      <c r="G5" s="14" t="s">
        <v>9</v>
      </c>
      <c r="H5" s="14" t="s">
        <v>10</v>
      </c>
      <c r="I5" s="14" t="s">
        <v>11</v>
      </c>
      <c r="K5" s="593" t="s">
        <v>223</v>
      </c>
      <c r="L5" s="593"/>
      <c r="M5" s="593"/>
      <c r="N5" s="593"/>
      <c r="O5" s="23"/>
      <c r="P5" s="281"/>
    </row>
    <row r="6" spans="1:22" ht="12.75" customHeight="1" x14ac:dyDescent="0.2">
      <c r="A6" s="551">
        <f>IF('Relatório PCP - Tabela 3'!A6=0,"",'Relatório PCP - Tabela 3'!A6)</f>
        <v>44986</v>
      </c>
      <c r="B6" s="551"/>
      <c r="C6" s="22"/>
      <c r="D6" s="72">
        <f>IF('Relatório PCP - Tabela 3'!D6=0,"",'Relatório PCP - Tabela 3'!D6)</f>
        <v>2</v>
      </c>
      <c r="E6" s="72">
        <f>IF('Relatório PCP - Tabela 3'!E6=0,"",'Relatório PCP - Tabela 3'!E6)</f>
        <v>8</v>
      </c>
      <c r="F6" s="72">
        <f>IF('Relatório PCP - Tabela 3'!F6=0,"",'Relatório PCP - Tabela 3'!F6)</f>
        <v>2022</v>
      </c>
      <c r="G6" s="72">
        <f>IF('Relatório PCP - Tabela 3'!G6=0,"",'Relatório PCP - Tabela 3'!G6)</f>
        <v>31</v>
      </c>
      <c r="H6" s="72">
        <f>IF('Relatório PCP - Tabela 3'!H6=0,"",'Relatório PCP - Tabela 3'!H6)</f>
        <v>12</v>
      </c>
      <c r="I6" s="72">
        <f>IF('Relatório PCP - Tabela 3'!I6=0,"",'Relatório PCP - Tabela 3'!I6)</f>
        <v>2022</v>
      </c>
      <c r="K6" s="594" t="s">
        <v>25</v>
      </c>
      <c r="L6" s="594"/>
      <c r="M6" s="594"/>
      <c r="N6" s="594"/>
      <c r="O6" s="23"/>
      <c r="P6" s="33" t="s">
        <v>606</v>
      </c>
    </row>
    <row r="7" spans="1:22" ht="6" customHeight="1" x14ac:dyDescent="0.2">
      <c r="B7" s="1"/>
      <c r="N7" s="22"/>
    </row>
    <row r="8" spans="1:22" ht="16.5" customHeight="1" x14ac:dyDescent="0.2">
      <c r="A8" s="539" t="s">
        <v>607</v>
      </c>
      <c r="B8" s="539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</row>
    <row r="9" spans="1:22" ht="12.75" customHeight="1" x14ac:dyDescent="0.2">
      <c r="A9" s="126"/>
      <c r="B9" s="658" t="s">
        <v>608</v>
      </c>
      <c r="C9" s="661" t="s">
        <v>609</v>
      </c>
      <c r="D9" s="661"/>
      <c r="E9" s="661"/>
      <c r="F9" s="661"/>
      <c r="G9" s="661"/>
      <c r="H9" s="661"/>
      <c r="I9" s="661"/>
      <c r="J9" s="661"/>
      <c r="K9" s="661"/>
      <c r="L9" s="661"/>
      <c r="M9" s="282" t="s">
        <v>610</v>
      </c>
      <c r="N9" s="283" t="s">
        <v>611</v>
      </c>
      <c r="O9" s="659" t="s">
        <v>612</v>
      </c>
      <c r="P9" s="659"/>
    </row>
    <row r="10" spans="1:22" ht="12.75" customHeight="1" x14ac:dyDescent="0.2">
      <c r="A10" s="60" t="s">
        <v>613</v>
      </c>
      <c r="B10" s="658"/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284" t="s">
        <v>614</v>
      </c>
      <c r="N10" s="285" t="s">
        <v>615</v>
      </c>
      <c r="O10" s="659"/>
      <c r="P10" s="659"/>
      <c r="Q10" s="22"/>
    </row>
    <row r="11" spans="1:22" ht="12.75" customHeight="1" x14ac:dyDescent="0.2">
      <c r="A11" s="60" t="s">
        <v>616</v>
      </c>
      <c r="B11" s="658"/>
      <c r="C11" s="660" t="s">
        <v>617</v>
      </c>
      <c r="D11" s="582" t="s">
        <v>618</v>
      </c>
      <c r="E11" s="582"/>
      <c r="F11" s="582" t="s">
        <v>619</v>
      </c>
      <c r="G11" s="582"/>
      <c r="H11" s="582" t="s">
        <v>620</v>
      </c>
      <c r="I11" s="286" t="s">
        <v>621</v>
      </c>
      <c r="J11" s="582" t="s">
        <v>622</v>
      </c>
      <c r="K11" s="503" t="s">
        <v>623</v>
      </c>
      <c r="L11" s="518" t="s">
        <v>624</v>
      </c>
      <c r="M11" s="657" t="s">
        <v>624</v>
      </c>
      <c r="N11" s="662" t="s">
        <v>625</v>
      </c>
      <c r="O11" s="663" t="s">
        <v>626</v>
      </c>
      <c r="P11" s="664" t="s">
        <v>627</v>
      </c>
    </row>
    <row r="12" spans="1:22" ht="12.75" customHeight="1" x14ac:dyDescent="0.25">
      <c r="A12" s="60" t="s">
        <v>628</v>
      </c>
      <c r="B12" s="658"/>
      <c r="C12" s="660"/>
      <c r="D12" s="582"/>
      <c r="E12" s="582"/>
      <c r="F12" s="582"/>
      <c r="G12" s="582"/>
      <c r="H12" s="582"/>
      <c r="I12" s="162" t="s">
        <v>629</v>
      </c>
      <c r="J12" s="582"/>
      <c r="K12" s="503"/>
      <c r="L12" s="518"/>
      <c r="M12" s="657"/>
      <c r="N12" s="662"/>
      <c r="O12" s="663"/>
      <c r="P12" s="664"/>
    </row>
    <row r="13" spans="1:22" ht="12.75" customHeight="1" x14ac:dyDescent="0.25">
      <c r="A13" s="168" t="s">
        <v>630</v>
      </c>
      <c r="B13" s="658"/>
      <c r="C13" s="660"/>
      <c r="D13" s="582"/>
      <c r="E13" s="582"/>
      <c r="F13" s="582"/>
      <c r="G13" s="582"/>
      <c r="H13" s="582"/>
      <c r="I13" s="162" t="s">
        <v>631</v>
      </c>
      <c r="J13" s="582"/>
      <c r="K13" s="503"/>
      <c r="L13" s="518"/>
      <c r="M13" s="657"/>
      <c r="N13" s="662"/>
      <c r="O13" s="663"/>
      <c r="P13" s="664"/>
    </row>
    <row r="14" spans="1:22" ht="12.75" customHeight="1" x14ac:dyDescent="0.25">
      <c r="A14" s="288"/>
      <c r="B14" s="658"/>
      <c r="C14" s="660"/>
      <c r="D14" s="524" t="s">
        <v>632</v>
      </c>
      <c r="E14" s="524" t="s">
        <v>633</v>
      </c>
      <c r="F14" s="524" t="s">
        <v>632</v>
      </c>
      <c r="G14" s="524" t="s">
        <v>633</v>
      </c>
      <c r="H14" s="582"/>
      <c r="I14" s="162" t="s">
        <v>479</v>
      </c>
      <c r="J14" s="582"/>
      <c r="K14" s="503"/>
      <c r="L14" s="518"/>
      <c r="M14" s="657"/>
      <c r="N14" s="662"/>
      <c r="O14" s="663"/>
      <c r="P14" s="664"/>
    </row>
    <row r="15" spans="1:22" ht="12.75" customHeight="1" x14ac:dyDescent="0.25">
      <c r="A15" s="289"/>
      <c r="B15" s="658"/>
      <c r="C15" s="660"/>
      <c r="D15" s="524"/>
      <c r="E15" s="524"/>
      <c r="F15" s="524"/>
      <c r="G15" s="524"/>
      <c r="H15" s="582"/>
      <c r="I15" s="163" t="s">
        <v>634</v>
      </c>
      <c r="J15" s="582"/>
      <c r="K15" s="503"/>
      <c r="L15" s="518"/>
      <c r="M15" s="657"/>
      <c r="N15" s="662"/>
      <c r="O15" s="663"/>
      <c r="P15" s="664"/>
    </row>
    <row r="16" spans="1:22" ht="12.75" customHeight="1" x14ac:dyDescent="0.2">
      <c r="A16" s="665" t="str">
        <f>'Relatório PCP - Tabela 3'!A17</f>
        <v>EMPR-A-01 / PLATAFORMA 3R-1</v>
      </c>
      <c r="B16" s="290" t="s">
        <v>635</v>
      </c>
      <c r="C16" s="291"/>
      <c r="D16" s="292"/>
      <c r="E16" s="292"/>
      <c r="F16" s="292"/>
      <c r="G16" s="293"/>
      <c r="H16" s="294"/>
      <c r="I16" s="295"/>
      <c r="J16" s="293"/>
      <c r="K16" s="292"/>
      <c r="L16" s="296"/>
      <c r="M16" s="297"/>
      <c r="N16" s="297"/>
      <c r="O16" s="297"/>
      <c r="P16" s="297"/>
      <c r="R16" s="4"/>
      <c r="S16" s="4"/>
      <c r="T16" s="4"/>
      <c r="U16" s="4"/>
      <c r="V16" s="4"/>
    </row>
    <row r="17" spans="1:22" ht="12.75" customHeight="1" x14ac:dyDescent="0.2">
      <c r="A17" s="665"/>
      <c r="B17" s="298" t="s">
        <v>636</v>
      </c>
      <c r="C17" s="299"/>
      <c r="D17" s="300"/>
      <c r="E17" s="300"/>
      <c r="F17" s="300"/>
      <c r="G17" s="301"/>
      <c r="H17" s="302"/>
      <c r="I17" s="303"/>
      <c r="J17" s="301"/>
      <c r="K17" s="300"/>
      <c r="L17" s="303"/>
      <c r="M17" s="297"/>
      <c r="N17" s="297"/>
      <c r="O17" s="297"/>
      <c r="P17" s="297"/>
      <c r="R17" s="4"/>
      <c r="S17" s="4"/>
      <c r="T17" s="4"/>
      <c r="U17" s="4"/>
      <c r="V17" s="4"/>
    </row>
    <row r="18" spans="1:22" ht="12.75" customHeight="1" x14ac:dyDescent="0.2">
      <c r="A18" s="665"/>
      <c r="B18" s="298" t="s">
        <v>637</v>
      </c>
      <c r="C18" s="299"/>
      <c r="D18" s="300"/>
      <c r="E18" s="300"/>
      <c r="F18" s="300"/>
      <c r="G18" s="301"/>
      <c r="H18" s="302"/>
      <c r="I18" s="303"/>
      <c r="J18" s="301"/>
      <c r="K18" s="300"/>
      <c r="L18" s="303">
        <v>10.4</v>
      </c>
      <c r="M18" s="297">
        <v>0</v>
      </c>
      <c r="N18" s="297">
        <v>6.45</v>
      </c>
      <c r="O18" s="297">
        <v>0</v>
      </c>
      <c r="P18" s="297">
        <v>0</v>
      </c>
      <c r="R18" s="4"/>
      <c r="S18" s="4"/>
      <c r="T18" s="4"/>
      <c r="U18" s="4"/>
      <c r="V18" s="4"/>
    </row>
    <row r="19" spans="1:22" ht="12.75" customHeight="1" x14ac:dyDescent="0.2">
      <c r="A19" s="665"/>
      <c r="B19" s="304" t="s">
        <v>638</v>
      </c>
      <c r="C19" s="305">
        <f>1.6*(1000000)</f>
        <v>1600000</v>
      </c>
      <c r="D19" s="306" t="s">
        <v>639</v>
      </c>
      <c r="E19" s="306">
        <v>14100</v>
      </c>
      <c r="F19" s="306" t="s">
        <v>639</v>
      </c>
      <c r="G19" s="307">
        <v>22300</v>
      </c>
      <c r="H19" s="308">
        <v>121</v>
      </c>
      <c r="I19" s="309">
        <f>0.0507+0.399</f>
        <v>0.44970000000000004</v>
      </c>
      <c r="J19" s="307" t="s">
        <v>640</v>
      </c>
      <c r="K19" s="306">
        <v>8.5</v>
      </c>
      <c r="L19" s="310">
        <v>44.07</v>
      </c>
      <c r="M19" s="297">
        <v>0</v>
      </c>
      <c r="N19" s="297">
        <v>16.899999999999999</v>
      </c>
      <c r="O19" s="297">
        <v>0</v>
      </c>
      <c r="P19" s="297">
        <v>0</v>
      </c>
      <c r="R19" s="4"/>
      <c r="S19" s="4"/>
      <c r="T19" s="4"/>
      <c r="U19" s="4"/>
      <c r="V19" s="4"/>
    </row>
    <row r="20" spans="1:22" ht="12.75" customHeight="1" x14ac:dyDescent="0.2">
      <c r="A20" s="665" t="str">
        <f>'Relatório PCP - Tabela 3'!A19</f>
        <v/>
      </c>
      <c r="B20" s="290" t="s">
        <v>635</v>
      </c>
      <c r="C20" s="291"/>
      <c r="D20" s="311"/>
      <c r="E20" s="311"/>
      <c r="F20" s="311"/>
      <c r="G20" s="312"/>
      <c r="H20" s="313"/>
      <c r="I20" s="295"/>
      <c r="J20" s="312"/>
      <c r="K20" s="311"/>
      <c r="L20" s="295"/>
      <c r="M20" s="297"/>
      <c r="N20" s="297"/>
      <c r="O20" s="297"/>
      <c r="P20" s="297"/>
    </row>
    <row r="21" spans="1:22" ht="12.75" customHeight="1" x14ac:dyDescent="0.2">
      <c r="A21" s="665"/>
      <c r="B21" s="298" t="s">
        <v>636</v>
      </c>
      <c r="C21" s="299"/>
      <c r="D21" s="300"/>
      <c r="E21" s="300"/>
      <c r="F21" s="300"/>
      <c r="G21" s="301"/>
      <c r="H21" s="302"/>
      <c r="I21" s="303"/>
      <c r="J21" s="301"/>
      <c r="K21" s="300"/>
      <c r="L21" s="303"/>
      <c r="M21" s="297"/>
      <c r="N21" s="297"/>
      <c r="O21" s="297"/>
      <c r="P21" s="297"/>
    </row>
    <row r="22" spans="1:22" ht="12.75" customHeight="1" x14ac:dyDescent="0.2">
      <c r="A22" s="665"/>
      <c r="B22" s="298" t="s">
        <v>637</v>
      </c>
      <c r="C22" s="299"/>
      <c r="D22" s="300"/>
      <c r="E22" s="300"/>
      <c r="F22" s="300"/>
      <c r="G22" s="301"/>
      <c r="H22" s="302"/>
      <c r="I22" s="303"/>
      <c r="J22" s="301"/>
      <c r="K22" s="300"/>
      <c r="L22" s="303"/>
      <c r="M22" s="297"/>
      <c r="N22" s="297"/>
      <c r="O22" s="297"/>
      <c r="P22" s="297"/>
    </row>
    <row r="23" spans="1:22" ht="12.75" customHeight="1" x14ac:dyDescent="0.2">
      <c r="A23" s="665"/>
      <c r="B23" s="314" t="s">
        <v>638</v>
      </c>
      <c r="C23" s="305"/>
      <c r="D23" s="315"/>
      <c r="E23" s="315"/>
      <c r="F23" s="315"/>
      <c r="G23" s="316"/>
      <c r="H23" s="317"/>
      <c r="I23" s="309"/>
      <c r="J23" s="316"/>
      <c r="K23" s="315"/>
      <c r="L23" s="309"/>
      <c r="M23" s="297"/>
      <c r="N23" s="297"/>
      <c r="O23" s="297"/>
      <c r="P23" s="297"/>
    </row>
    <row r="24" spans="1:22" ht="12.75" customHeight="1" x14ac:dyDescent="0.2">
      <c r="A24" s="666" t="str">
        <f>'Relatório PCP - Tabela 3'!A21</f>
        <v/>
      </c>
      <c r="B24" s="304" t="s">
        <v>635</v>
      </c>
      <c r="C24" s="291"/>
      <c r="D24" s="318"/>
      <c r="E24" s="318"/>
      <c r="F24" s="318"/>
      <c r="G24" s="319"/>
      <c r="H24" s="320"/>
      <c r="I24" s="295"/>
      <c r="J24" s="319"/>
      <c r="K24" s="318"/>
      <c r="L24" s="321"/>
      <c r="M24" s="297"/>
      <c r="N24" s="297"/>
      <c r="O24" s="297"/>
      <c r="P24" s="297"/>
    </row>
    <row r="25" spans="1:22" ht="12.75" customHeight="1" x14ac:dyDescent="0.2">
      <c r="A25" s="666"/>
      <c r="B25" s="298" t="s">
        <v>636</v>
      </c>
      <c r="C25" s="299"/>
      <c r="D25" s="300"/>
      <c r="E25" s="300"/>
      <c r="F25" s="300"/>
      <c r="G25" s="301"/>
      <c r="H25" s="302"/>
      <c r="I25" s="303"/>
      <c r="J25" s="301"/>
      <c r="K25" s="300"/>
      <c r="L25" s="303"/>
      <c r="M25" s="322"/>
      <c r="N25" s="322"/>
      <c r="O25" s="322"/>
      <c r="P25" s="322"/>
    </row>
    <row r="26" spans="1:22" ht="12.75" customHeight="1" x14ac:dyDescent="0.2">
      <c r="A26" s="666"/>
      <c r="B26" s="298" t="s">
        <v>637</v>
      </c>
      <c r="C26" s="299"/>
      <c r="D26" s="300"/>
      <c r="E26" s="300"/>
      <c r="F26" s="300"/>
      <c r="G26" s="301"/>
      <c r="H26" s="302"/>
      <c r="I26" s="303"/>
      <c r="J26" s="301"/>
      <c r="K26" s="300"/>
      <c r="L26" s="303"/>
      <c r="M26" s="322"/>
      <c r="N26" s="322"/>
      <c r="O26" s="322"/>
      <c r="P26" s="322"/>
    </row>
    <row r="27" spans="1:22" ht="12.75" customHeight="1" x14ac:dyDescent="0.2">
      <c r="A27" s="666"/>
      <c r="B27" s="323" t="s">
        <v>638</v>
      </c>
      <c r="C27" s="324"/>
      <c r="D27" s="325"/>
      <c r="E27" s="325"/>
      <c r="F27" s="325"/>
      <c r="G27" s="326"/>
      <c r="H27" s="327"/>
      <c r="I27" s="328"/>
      <c r="J27" s="326"/>
      <c r="K27" s="325"/>
      <c r="L27" s="329"/>
      <c r="M27" s="330"/>
      <c r="N27" s="330"/>
      <c r="O27" s="330"/>
      <c r="P27" s="330"/>
    </row>
    <row r="28" spans="1:22" ht="12.75" customHeight="1" x14ac:dyDescent="0.2"/>
    <row r="29" spans="1:22" ht="12.75" customHeight="1" x14ac:dyDescent="0.25">
      <c r="A29" s="133" t="s">
        <v>372</v>
      </c>
      <c r="I29" s="34" t="s">
        <v>305</v>
      </c>
      <c r="J29" s="31" t="s">
        <v>641</v>
      </c>
      <c r="M29" s="331"/>
    </row>
    <row r="30" spans="1:22" ht="12.75" customHeight="1" x14ac:dyDescent="0.25">
      <c r="A30" s="133" t="s">
        <v>373</v>
      </c>
      <c r="J30" s="133" t="s">
        <v>642</v>
      </c>
      <c r="M30" s="331"/>
    </row>
    <row r="31" spans="1:22" ht="12.75" customHeight="1" x14ac:dyDescent="0.2">
      <c r="A31" s="133" t="s">
        <v>643</v>
      </c>
      <c r="J31" s="133" t="s">
        <v>644</v>
      </c>
    </row>
    <row r="32" spans="1:22" ht="12.75" customHeight="1" x14ac:dyDescent="0.2">
      <c r="A32" s="133" t="s">
        <v>645</v>
      </c>
      <c r="I32" s="4"/>
      <c r="J32" s="31" t="s">
        <v>646</v>
      </c>
      <c r="K32" s="4"/>
      <c r="L32" s="4"/>
      <c r="M32" s="4"/>
    </row>
    <row r="33" spans="1:18" ht="12.75" customHeight="1" x14ac:dyDescent="0.2">
      <c r="A33" s="31" t="s">
        <v>647</v>
      </c>
      <c r="B33" s="1"/>
      <c r="J33" s="133" t="s">
        <v>648</v>
      </c>
    </row>
    <row r="34" spans="1:18" ht="12.75" customHeight="1" x14ac:dyDescent="0.25">
      <c r="A34" s="133" t="s">
        <v>649</v>
      </c>
      <c r="J34" s="4"/>
      <c r="M34" s="331"/>
    </row>
    <row r="35" spans="1:18" ht="12.75" customHeight="1" x14ac:dyDescent="0.25">
      <c r="A35" s="133" t="s">
        <v>650</v>
      </c>
      <c r="B35" s="4"/>
      <c r="C35" s="4"/>
      <c r="D35" s="4"/>
      <c r="E35" s="4"/>
      <c r="F35" s="4"/>
      <c r="G35" s="4"/>
      <c r="H35" s="4"/>
      <c r="M35" s="331"/>
    </row>
    <row r="36" spans="1:18" ht="6" customHeight="1" x14ac:dyDescent="0.2">
      <c r="M36" s="55"/>
    </row>
    <row r="37" spans="1:18" ht="20.25" customHeight="1" x14ac:dyDescent="0.3">
      <c r="A37" s="497" t="s">
        <v>19</v>
      </c>
      <c r="B37" s="497"/>
      <c r="C37" s="497"/>
      <c r="D37" s="511" t="str">
        <f>D1</f>
        <v>3R Petroleum</v>
      </c>
      <c r="E37" s="511"/>
      <c r="F37" s="511"/>
      <c r="G37" s="511"/>
      <c r="H37" s="511"/>
      <c r="I37" s="511"/>
      <c r="K37" s="569" t="s">
        <v>21</v>
      </c>
      <c r="L37" s="569"/>
      <c r="M37" s="569"/>
      <c r="N37" s="569"/>
      <c r="O37" s="279"/>
    </row>
    <row r="38" spans="1:18" ht="6" customHeight="1" x14ac:dyDescent="0.2">
      <c r="B38" s="1"/>
      <c r="H38" s="22"/>
      <c r="I38" s="22"/>
      <c r="J38" s="22"/>
      <c r="K38" s="18"/>
      <c r="M38" s="18"/>
      <c r="N38" s="18"/>
    </row>
    <row r="39" spans="1:18" ht="15.6" customHeight="1" x14ac:dyDescent="0.2">
      <c r="A39" s="487" t="s">
        <v>95</v>
      </c>
      <c r="B39" s="511">
        <f>B3</f>
        <v>5</v>
      </c>
      <c r="D39" s="483" t="s">
        <v>250</v>
      </c>
      <c r="E39" s="483"/>
      <c r="F39" s="483"/>
      <c r="G39" s="483"/>
      <c r="H39" s="483"/>
      <c r="I39" s="483"/>
      <c r="K39" s="586" t="s">
        <v>222</v>
      </c>
      <c r="L39" s="586"/>
      <c r="M39" s="586"/>
      <c r="N39" s="586"/>
      <c r="O39" s="280"/>
    </row>
    <row r="40" spans="1:18" ht="14.1" customHeight="1" x14ac:dyDescent="0.2">
      <c r="A40" s="487"/>
      <c r="B40" s="511"/>
      <c r="D40" s="483" t="s">
        <v>7</v>
      </c>
      <c r="E40" s="483"/>
      <c r="F40" s="483"/>
      <c r="G40" s="483" t="s">
        <v>8</v>
      </c>
      <c r="H40" s="483"/>
      <c r="I40" s="483"/>
    </row>
    <row r="41" spans="1:18" ht="14.1" customHeight="1" x14ac:dyDescent="0.25">
      <c r="A41" s="477" t="s">
        <v>4</v>
      </c>
      <c r="B41" s="477"/>
      <c r="D41" s="14" t="s">
        <v>9</v>
      </c>
      <c r="E41" s="19" t="s">
        <v>10</v>
      </c>
      <c r="F41" s="14" t="s">
        <v>11</v>
      </c>
      <c r="G41" s="14" t="s">
        <v>9</v>
      </c>
      <c r="H41" s="14" t="s">
        <v>10</v>
      </c>
      <c r="I41" s="14" t="s">
        <v>11</v>
      </c>
      <c r="K41" s="593" t="s">
        <v>223</v>
      </c>
      <c r="L41" s="593"/>
      <c r="M41" s="593"/>
      <c r="N41" s="593"/>
      <c r="O41" s="23"/>
    </row>
    <row r="42" spans="1:18" ht="12.75" customHeight="1" x14ac:dyDescent="0.2">
      <c r="A42" s="551">
        <f>A6</f>
        <v>44986</v>
      </c>
      <c r="B42" s="551"/>
      <c r="C42" s="22"/>
      <c r="D42" s="72">
        <f t="shared" ref="D42:I42" si="0">D6</f>
        <v>2</v>
      </c>
      <c r="E42" s="72">
        <f t="shared" si="0"/>
        <v>8</v>
      </c>
      <c r="F42" s="72">
        <f t="shared" si="0"/>
        <v>2022</v>
      </c>
      <c r="G42" s="72">
        <f t="shared" si="0"/>
        <v>31</v>
      </c>
      <c r="H42" s="72">
        <f t="shared" si="0"/>
        <v>12</v>
      </c>
      <c r="I42" s="72">
        <f t="shared" si="0"/>
        <v>2022</v>
      </c>
      <c r="K42" s="594" t="s">
        <v>25</v>
      </c>
      <c r="L42" s="594"/>
      <c r="M42" s="594"/>
      <c r="N42" s="594"/>
      <c r="O42" s="23"/>
      <c r="P42" s="54" t="s">
        <v>651</v>
      </c>
    </row>
    <row r="43" spans="1:18" ht="6" customHeight="1" x14ac:dyDescent="0.2">
      <c r="B43" s="1"/>
      <c r="N43" s="22"/>
    </row>
    <row r="44" spans="1:18" ht="15" customHeight="1" x14ac:dyDescent="0.2">
      <c r="A44" s="586" t="s">
        <v>652</v>
      </c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</row>
    <row r="45" spans="1:18" ht="12.75" customHeight="1" x14ac:dyDescent="0.2">
      <c r="A45" s="332" t="s">
        <v>653</v>
      </c>
      <c r="B45" s="658" t="s">
        <v>608</v>
      </c>
      <c r="C45" s="668" t="s">
        <v>654</v>
      </c>
      <c r="D45" s="668"/>
      <c r="E45" s="668"/>
      <c r="F45" s="668"/>
      <c r="G45" s="668"/>
      <c r="H45" s="668"/>
      <c r="I45" s="668"/>
      <c r="J45" s="668"/>
      <c r="K45" s="668"/>
      <c r="L45" s="668"/>
      <c r="M45" s="333" t="s">
        <v>610</v>
      </c>
      <c r="N45" s="334" t="s">
        <v>611</v>
      </c>
      <c r="O45" s="659" t="s">
        <v>612</v>
      </c>
      <c r="P45" s="659"/>
    </row>
    <row r="46" spans="1:18" ht="11.85" customHeight="1" x14ac:dyDescent="0.2">
      <c r="A46" s="335" t="s">
        <v>613</v>
      </c>
      <c r="B46" s="658"/>
      <c r="C46" s="660" t="s">
        <v>655</v>
      </c>
      <c r="D46" s="582" t="s">
        <v>618</v>
      </c>
      <c r="E46" s="582"/>
      <c r="F46" s="582" t="s">
        <v>656</v>
      </c>
      <c r="G46" s="582"/>
      <c r="H46" s="582" t="s">
        <v>620</v>
      </c>
      <c r="I46" s="286" t="s">
        <v>621</v>
      </c>
      <c r="J46" s="582" t="s">
        <v>622</v>
      </c>
      <c r="K46" s="503" t="s">
        <v>623</v>
      </c>
      <c r="L46" s="667" t="s">
        <v>657</v>
      </c>
      <c r="M46" s="336" t="s">
        <v>614</v>
      </c>
      <c r="N46" s="337" t="s">
        <v>615</v>
      </c>
      <c r="O46" s="659"/>
      <c r="P46" s="659"/>
      <c r="R46" s="4"/>
    </row>
    <row r="47" spans="1:18" ht="11.85" customHeight="1" x14ac:dyDescent="0.2">
      <c r="A47" s="335" t="s">
        <v>616</v>
      </c>
      <c r="B47" s="658"/>
      <c r="C47" s="660"/>
      <c r="D47" s="582"/>
      <c r="E47" s="582"/>
      <c r="F47" s="582"/>
      <c r="G47" s="582"/>
      <c r="H47" s="582"/>
      <c r="I47" s="338" t="s">
        <v>629</v>
      </c>
      <c r="J47" s="582"/>
      <c r="K47" s="503"/>
      <c r="L47" s="667"/>
      <c r="M47" s="339" t="s">
        <v>658</v>
      </c>
      <c r="N47" s="340" t="s">
        <v>659</v>
      </c>
      <c r="O47" s="341" t="s">
        <v>660</v>
      </c>
      <c r="P47" s="342" t="s">
        <v>661</v>
      </c>
      <c r="Q47" s="22"/>
      <c r="R47" s="4"/>
    </row>
    <row r="48" spans="1:18" ht="11.85" customHeight="1" x14ac:dyDescent="0.25">
      <c r="A48" s="335" t="s">
        <v>628</v>
      </c>
      <c r="B48" s="658"/>
      <c r="C48" s="660"/>
      <c r="D48" s="582"/>
      <c r="E48" s="582"/>
      <c r="F48" s="582"/>
      <c r="G48" s="582"/>
      <c r="H48" s="582"/>
      <c r="I48" s="338" t="s">
        <v>631</v>
      </c>
      <c r="J48" s="582"/>
      <c r="K48" s="503"/>
      <c r="L48" s="667"/>
      <c r="M48" s="343" t="s">
        <v>662</v>
      </c>
      <c r="N48" s="344" t="s">
        <v>663</v>
      </c>
      <c r="O48" s="345" t="s">
        <v>664</v>
      </c>
      <c r="P48" s="346" t="s">
        <v>664</v>
      </c>
      <c r="R48" s="4"/>
    </row>
    <row r="49" spans="1:16" ht="12.75" customHeight="1" x14ac:dyDescent="0.25">
      <c r="A49" s="347"/>
      <c r="B49" s="658"/>
      <c r="C49" s="660"/>
      <c r="D49" s="348" t="s">
        <v>632</v>
      </c>
      <c r="E49" s="348" t="s">
        <v>633</v>
      </c>
      <c r="F49" s="348" t="s">
        <v>632</v>
      </c>
      <c r="G49" s="348" t="s">
        <v>633</v>
      </c>
      <c r="H49" s="582"/>
      <c r="I49" s="349" t="s">
        <v>634</v>
      </c>
      <c r="J49" s="582"/>
      <c r="K49" s="503"/>
      <c r="L49" s="667"/>
      <c r="M49" s="350" t="s">
        <v>665</v>
      </c>
      <c r="N49" s="351" t="s">
        <v>481</v>
      </c>
      <c r="O49" s="352" t="s">
        <v>665</v>
      </c>
      <c r="P49" s="353" t="s">
        <v>665</v>
      </c>
    </row>
    <row r="50" spans="1:16" ht="12.75" customHeight="1" x14ac:dyDescent="0.2">
      <c r="A50" s="665" t="str">
        <f>'Relatório PCP - Tabela 3'!A23</f>
        <v/>
      </c>
      <c r="B50" s="290" t="s">
        <v>635</v>
      </c>
      <c r="C50" s="291"/>
      <c r="D50" s="295"/>
      <c r="E50" s="311"/>
      <c r="F50" s="311"/>
      <c r="G50" s="311"/>
      <c r="H50" s="312"/>
      <c r="I50" s="313"/>
      <c r="J50" s="311"/>
      <c r="K50" s="313"/>
      <c r="L50" s="296"/>
      <c r="M50" s="297"/>
      <c r="N50" s="297"/>
      <c r="O50" s="297"/>
      <c r="P50" s="297"/>
    </row>
    <row r="51" spans="1:16" ht="12.75" customHeight="1" x14ac:dyDescent="0.2">
      <c r="A51" s="665"/>
      <c r="B51" s="298" t="s">
        <v>636</v>
      </c>
      <c r="C51" s="299"/>
      <c r="D51" s="303"/>
      <c r="E51" s="300"/>
      <c r="F51" s="300"/>
      <c r="G51" s="300"/>
      <c r="H51" s="301"/>
      <c r="I51" s="302"/>
      <c r="J51" s="300"/>
      <c r="K51" s="302"/>
      <c r="L51" s="303"/>
      <c r="M51" s="297"/>
      <c r="N51" s="297"/>
      <c r="O51" s="297"/>
      <c r="P51" s="297"/>
    </row>
    <row r="52" spans="1:16" ht="12.75" customHeight="1" x14ac:dyDescent="0.2">
      <c r="A52" s="665"/>
      <c r="B52" s="298" t="s">
        <v>637</v>
      </c>
      <c r="C52" s="299"/>
      <c r="D52" s="303"/>
      <c r="E52" s="300"/>
      <c r="F52" s="300"/>
      <c r="G52" s="300"/>
      <c r="H52" s="301"/>
      <c r="I52" s="302"/>
      <c r="J52" s="300"/>
      <c r="K52" s="302"/>
      <c r="L52" s="303"/>
      <c r="M52" s="297"/>
      <c r="N52" s="297"/>
      <c r="O52" s="297"/>
      <c r="P52" s="297"/>
    </row>
    <row r="53" spans="1:16" ht="12.75" customHeight="1" x14ac:dyDescent="0.2">
      <c r="A53" s="665"/>
      <c r="B53" s="304" t="s">
        <v>638</v>
      </c>
      <c r="C53" s="305"/>
      <c r="D53" s="309"/>
      <c r="E53" s="315"/>
      <c r="F53" s="306"/>
      <c r="G53" s="306"/>
      <c r="H53" s="307"/>
      <c r="I53" s="308"/>
      <c r="J53" s="315"/>
      <c r="K53" s="317"/>
      <c r="L53" s="310"/>
      <c r="M53" s="297"/>
      <c r="N53" s="297"/>
      <c r="O53" s="297"/>
      <c r="P53" s="297"/>
    </row>
    <row r="54" spans="1:16" ht="12.75" customHeight="1" x14ac:dyDescent="0.2">
      <c r="A54" s="665" t="str">
        <f>'Relatório PCP - Tabela 3'!A25</f>
        <v/>
      </c>
      <c r="B54" s="290" t="s">
        <v>635</v>
      </c>
      <c r="C54" s="291"/>
      <c r="D54" s="295"/>
      <c r="E54" s="311"/>
      <c r="F54" s="311"/>
      <c r="G54" s="311"/>
      <c r="H54" s="312"/>
      <c r="I54" s="313"/>
      <c r="J54" s="311"/>
      <c r="K54" s="313"/>
      <c r="L54" s="295"/>
      <c r="M54" s="297"/>
      <c r="N54" s="297"/>
      <c r="O54" s="297"/>
      <c r="P54" s="297"/>
    </row>
    <row r="55" spans="1:16" ht="12.75" customHeight="1" x14ac:dyDescent="0.2">
      <c r="A55" s="665"/>
      <c r="B55" s="298" t="s">
        <v>636</v>
      </c>
      <c r="C55" s="299"/>
      <c r="D55" s="303"/>
      <c r="E55" s="300"/>
      <c r="F55" s="300"/>
      <c r="G55" s="300"/>
      <c r="H55" s="301"/>
      <c r="I55" s="302"/>
      <c r="J55" s="300"/>
      <c r="K55" s="302"/>
      <c r="L55" s="303"/>
      <c r="M55" s="297"/>
      <c r="N55" s="297"/>
      <c r="O55" s="297"/>
      <c r="P55" s="297"/>
    </row>
    <row r="56" spans="1:16" ht="12.75" customHeight="1" x14ac:dyDescent="0.2">
      <c r="A56" s="665"/>
      <c r="B56" s="298" t="s">
        <v>637</v>
      </c>
      <c r="C56" s="299"/>
      <c r="D56" s="303"/>
      <c r="E56" s="300"/>
      <c r="F56" s="300"/>
      <c r="G56" s="300"/>
      <c r="H56" s="301"/>
      <c r="I56" s="302"/>
      <c r="J56" s="300"/>
      <c r="K56" s="302"/>
      <c r="L56" s="303"/>
      <c r="M56" s="297"/>
      <c r="N56" s="297"/>
      <c r="O56" s="297"/>
      <c r="P56" s="297"/>
    </row>
    <row r="57" spans="1:16" ht="12.75" customHeight="1" x14ac:dyDescent="0.2">
      <c r="A57" s="665"/>
      <c r="B57" s="314" t="s">
        <v>638</v>
      </c>
      <c r="C57" s="305"/>
      <c r="D57" s="309"/>
      <c r="E57" s="315"/>
      <c r="F57" s="315"/>
      <c r="G57" s="315"/>
      <c r="H57" s="316"/>
      <c r="I57" s="317"/>
      <c r="J57" s="315"/>
      <c r="K57" s="317"/>
      <c r="L57" s="309"/>
      <c r="M57" s="297"/>
      <c r="N57" s="297"/>
      <c r="O57" s="297"/>
      <c r="P57" s="297"/>
    </row>
    <row r="58" spans="1:16" ht="12.75" customHeight="1" x14ac:dyDescent="0.2">
      <c r="A58" s="665" t="str">
        <f>'Relatório PCP - Tabela 3'!A27</f>
        <v/>
      </c>
      <c r="B58" s="304" t="s">
        <v>635</v>
      </c>
      <c r="C58" s="291"/>
      <c r="D58" s="295"/>
      <c r="E58" s="311"/>
      <c r="F58" s="318"/>
      <c r="G58" s="318"/>
      <c r="H58" s="319"/>
      <c r="I58" s="320"/>
      <c r="J58" s="311"/>
      <c r="K58" s="313"/>
      <c r="L58" s="321"/>
      <c r="M58" s="297"/>
      <c r="N58" s="297"/>
      <c r="O58" s="297"/>
      <c r="P58" s="297"/>
    </row>
    <row r="59" spans="1:16" ht="12.75" customHeight="1" x14ac:dyDescent="0.2">
      <c r="A59" s="665"/>
      <c r="B59" s="298" t="s">
        <v>636</v>
      </c>
      <c r="C59" s="299"/>
      <c r="D59" s="303"/>
      <c r="E59" s="300"/>
      <c r="F59" s="300"/>
      <c r="G59" s="300"/>
      <c r="H59" s="301"/>
      <c r="I59" s="302"/>
      <c r="J59" s="300"/>
      <c r="K59" s="302"/>
      <c r="L59" s="303"/>
      <c r="M59" s="322"/>
      <c r="N59" s="322"/>
      <c r="O59" s="322"/>
      <c r="P59" s="322"/>
    </row>
    <row r="60" spans="1:16" ht="12.75" customHeight="1" x14ac:dyDescent="0.2">
      <c r="A60" s="665"/>
      <c r="B60" s="298" t="s">
        <v>637</v>
      </c>
      <c r="C60" s="299"/>
      <c r="D60" s="303"/>
      <c r="E60" s="300"/>
      <c r="F60" s="300"/>
      <c r="G60" s="300"/>
      <c r="H60" s="301"/>
      <c r="I60" s="302"/>
      <c r="J60" s="300"/>
      <c r="K60" s="302"/>
      <c r="L60" s="303"/>
      <c r="M60" s="322"/>
      <c r="N60" s="322"/>
      <c r="O60" s="322"/>
      <c r="P60" s="322"/>
    </row>
    <row r="61" spans="1:16" ht="12.75" customHeight="1" x14ac:dyDescent="0.2">
      <c r="A61" s="665"/>
      <c r="B61" s="314" t="s">
        <v>638</v>
      </c>
      <c r="C61" s="305"/>
      <c r="D61" s="309"/>
      <c r="E61" s="315"/>
      <c r="F61" s="354"/>
      <c r="G61" s="354"/>
      <c r="H61" s="355"/>
      <c r="I61" s="40"/>
      <c r="J61" s="315"/>
      <c r="K61" s="317"/>
      <c r="L61" s="296"/>
      <c r="M61" s="297"/>
      <c r="N61" s="297"/>
      <c r="O61" s="297"/>
      <c r="P61" s="297"/>
    </row>
    <row r="62" spans="1:16" ht="12.75" customHeight="1" x14ac:dyDescent="0.2">
      <c r="A62" s="665" t="str">
        <f>'Relatório PCP - Tabela 3'!A29</f>
        <v/>
      </c>
      <c r="B62" s="290" t="s">
        <v>635</v>
      </c>
      <c r="C62" s="291"/>
      <c r="D62" s="295"/>
      <c r="E62" s="311"/>
      <c r="F62" s="292"/>
      <c r="G62" s="292"/>
      <c r="H62" s="293"/>
      <c r="I62" s="294"/>
      <c r="J62" s="311"/>
      <c r="K62" s="313"/>
      <c r="L62" s="303"/>
      <c r="M62" s="297"/>
      <c r="N62" s="297"/>
      <c r="O62" s="297"/>
      <c r="P62" s="297"/>
    </row>
    <row r="63" spans="1:16" ht="12.75" customHeight="1" x14ac:dyDescent="0.2">
      <c r="A63" s="665"/>
      <c r="B63" s="298" t="s">
        <v>636</v>
      </c>
      <c r="C63" s="299"/>
      <c r="D63" s="303"/>
      <c r="E63" s="300"/>
      <c r="F63" s="300"/>
      <c r="G63" s="300"/>
      <c r="H63" s="301"/>
      <c r="I63" s="302"/>
      <c r="J63" s="300"/>
      <c r="K63" s="302"/>
      <c r="L63" s="303"/>
      <c r="M63" s="297"/>
      <c r="N63" s="297"/>
      <c r="O63" s="297"/>
      <c r="P63" s="297"/>
    </row>
    <row r="64" spans="1:16" ht="12.75" customHeight="1" x14ac:dyDescent="0.2">
      <c r="A64" s="665"/>
      <c r="B64" s="298" t="s">
        <v>637</v>
      </c>
      <c r="C64" s="299"/>
      <c r="D64" s="303"/>
      <c r="E64" s="300"/>
      <c r="F64" s="300"/>
      <c r="G64" s="300"/>
      <c r="H64" s="301"/>
      <c r="I64" s="302"/>
      <c r="J64" s="300"/>
      <c r="K64" s="302"/>
      <c r="L64" s="310"/>
      <c r="M64" s="297"/>
      <c r="N64" s="297"/>
      <c r="O64" s="297"/>
      <c r="P64" s="297"/>
    </row>
    <row r="65" spans="1:16" ht="12.75" customHeight="1" x14ac:dyDescent="0.2">
      <c r="A65" s="665"/>
      <c r="B65" s="304" t="s">
        <v>638</v>
      </c>
      <c r="C65" s="305"/>
      <c r="D65" s="309"/>
      <c r="E65" s="315"/>
      <c r="F65" s="306"/>
      <c r="G65" s="306"/>
      <c r="H65" s="307"/>
      <c r="I65" s="308"/>
      <c r="J65" s="315"/>
      <c r="K65" s="317"/>
      <c r="L65" s="295"/>
      <c r="M65" s="297"/>
      <c r="N65" s="297"/>
      <c r="O65" s="297"/>
      <c r="P65" s="297"/>
    </row>
    <row r="66" spans="1:16" ht="12.75" customHeight="1" x14ac:dyDescent="0.2">
      <c r="A66" s="665" t="str">
        <f>'Relatório PCP - Tabela 3'!A48</f>
        <v/>
      </c>
      <c r="B66" s="290" t="s">
        <v>635</v>
      </c>
      <c r="C66" s="291"/>
      <c r="D66" s="295"/>
      <c r="E66" s="311"/>
      <c r="F66" s="311"/>
      <c r="G66" s="311"/>
      <c r="H66" s="312"/>
      <c r="I66" s="313"/>
      <c r="J66" s="311"/>
      <c r="K66" s="313"/>
      <c r="L66" s="303"/>
      <c r="M66" s="297"/>
      <c r="N66" s="297"/>
      <c r="O66" s="297"/>
      <c r="P66" s="297"/>
    </row>
    <row r="67" spans="1:16" ht="12.75" customHeight="1" x14ac:dyDescent="0.2">
      <c r="A67" s="665"/>
      <c r="B67" s="298" t="s">
        <v>636</v>
      </c>
      <c r="C67" s="299"/>
      <c r="D67" s="303"/>
      <c r="E67" s="300"/>
      <c r="F67" s="300"/>
      <c r="G67" s="300"/>
      <c r="H67" s="301"/>
      <c r="I67" s="302"/>
      <c r="J67" s="300"/>
      <c r="K67" s="302"/>
      <c r="L67" s="303"/>
      <c r="M67" s="297"/>
      <c r="N67" s="297"/>
      <c r="O67" s="297"/>
      <c r="P67" s="297"/>
    </row>
    <row r="68" spans="1:16" ht="12.75" customHeight="1" x14ac:dyDescent="0.2">
      <c r="A68" s="665"/>
      <c r="B68" s="298" t="s">
        <v>637</v>
      </c>
      <c r="C68" s="299"/>
      <c r="D68" s="303"/>
      <c r="E68" s="300"/>
      <c r="F68" s="300"/>
      <c r="G68" s="300"/>
      <c r="H68" s="301"/>
      <c r="I68" s="302"/>
      <c r="J68" s="300"/>
      <c r="K68" s="302"/>
      <c r="L68" s="309"/>
      <c r="M68" s="297"/>
      <c r="N68" s="297"/>
      <c r="O68" s="297"/>
      <c r="P68" s="297"/>
    </row>
    <row r="69" spans="1:16" ht="12.75" customHeight="1" x14ac:dyDescent="0.2">
      <c r="A69" s="665"/>
      <c r="B69" s="314" t="s">
        <v>638</v>
      </c>
      <c r="C69" s="305"/>
      <c r="D69" s="309"/>
      <c r="E69" s="315"/>
      <c r="F69" s="315"/>
      <c r="G69" s="315"/>
      <c r="H69" s="316"/>
      <c r="I69" s="317"/>
      <c r="J69" s="315"/>
      <c r="K69" s="317"/>
      <c r="L69" s="321"/>
      <c r="M69" s="297"/>
      <c r="N69" s="297"/>
      <c r="O69" s="297"/>
      <c r="P69" s="297"/>
    </row>
    <row r="70" spans="1:16" ht="12.75" customHeight="1" x14ac:dyDescent="0.2">
      <c r="A70" s="666" t="str">
        <f>'Relatório PCP - Tabela 3'!A50</f>
        <v/>
      </c>
      <c r="B70" s="304" t="s">
        <v>635</v>
      </c>
      <c r="C70" s="291"/>
      <c r="D70" s="295"/>
      <c r="E70" s="311"/>
      <c r="F70" s="318"/>
      <c r="G70" s="318"/>
      <c r="H70" s="319"/>
      <c r="I70" s="320"/>
      <c r="J70" s="311"/>
      <c r="K70" s="313"/>
      <c r="L70" s="303"/>
      <c r="M70" s="322"/>
      <c r="N70" s="322"/>
      <c r="O70" s="322"/>
      <c r="P70" s="322"/>
    </row>
    <row r="71" spans="1:16" ht="12.75" customHeight="1" x14ac:dyDescent="0.2">
      <c r="A71" s="666"/>
      <c r="B71" s="298" t="s">
        <v>636</v>
      </c>
      <c r="C71" s="299"/>
      <c r="D71" s="303"/>
      <c r="E71" s="300"/>
      <c r="F71" s="300"/>
      <c r="G71" s="300"/>
      <c r="H71" s="301"/>
      <c r="I71" s="302"/>
      <c r="J71" s="300"/>
      <c r="K71" s="302"/>
      <c r="L71" s="303"/>
      <c r="M71" s="322"/>
      <c r="N71" s="322"/>
      <c r="O71" s="322"/>
      <c r="P71" s="322"/>
    </row>
    <row r="72" spans="1:16" ht="12.75" customHeight="1" x14ac:dyDescent="0.2">
      <c r="A72" s="666"/>
      <c r="B72" s="298" t="s">
        <v>637</v>
      </c>
      <c r="C72" s="299"/>
      <c r="D72" s="303"/>
      <c r="E72" s="300"/>
      <c r="F72" s="300"/>
      <c r="G72" s="300"/>
      <c r="H72" s="301"/>
      <c r="I72" s="302"/>
      <c r="J72" s="300"/>
      <c r="K72" s="302"/>
      <c r="L72" s="303"/>
      <c r="M72" s="322"/>
      <c r="N72" s="322"/>
      <c r="O72" s="322"/>
      <c r="P72" s="322"/>
    </row>
    <row r="73" spans="1:16" ht="12.75" customHeight="1" x14ac:dyDescent="0.2">
      <c r="A73" s="666"/>
      <c r="B73" s="323" t="s">
        <v>638</v>
      </c>
      <c r="C73" s="324"/>
      <c r="D73" s="328"/>
      <c r="E73" s="356"/>
      <c r="F73" s="325"/>
      <c r="G73" s="325"/>
      <c r="H73" s="326"/>
      <c r="I73" s="327"/>
      <c r="J73" s="356"/>
      <c r="K73" s="357"/>
      <c r="L73" s="329"/>
      <c r="M73" s="330"/>
      <c r="N73" s="330"/>
      <c r="O73" s="330"/>
      <c r="P73" s="330"/>
    </row>
    <row r="74" spans="1:16" ht="6" customHeight="1" x14ac:dyDescent="0.2">
      <c r="A74" s="23"/>
      <c r="C74" s="13"/>
      <c r="D74" s="13"/>
      <c r="G74" s="13"/>
      <c r="I74" s="13"/>
      <c r="J74" s="13"/>
      <c r="K74" s="13"/>
      <c r="O74" s="13"/>
      <c r="P74" s="13"/>
    </row>
    <row r="75" spans="1:16" ht="20.25" customHeight="1" x14ac:dyDescent="0.3">
      <c r="A75" s="497" t="s">
        <v>19</v>
      </c>
      <c r="B75" s="497"/>
      <c r="C75" s="497"/>
      <c r="D75" s="511" t="str">
        <f>D37</f>
        <v>3R Petroleum</v>
      </c>
      <c r="E75" s="511"/>
      <c r="F75" s="511"/>
      <c r="G75" s="511"/>
      <c r="H75" s="511"/>
      <c r="I75" s="511"/>
      <c r="K75" s="569" t="s">
        <v>21</v>
      </c>
      <c r="L75" s="569"/>
      <c r="M75" s="569"/>
      <c r="N75" s="569"/>
      <c r="O75" s="279"/>
    </row>
    <row r="76" spans="1:16" ht="6" customHeight="1" x14ac:dyDescent="0.2">
      <c r="B76" s="1"/>
      <c r="H76" s="22"/>
      <c r="I76" s="22"/>
      <c r="J76" s="22"/>
      <c r="K76" s="18"/>
      <c r="M76" s="18"/>
      <c r="N76" s="18"/>
    </row>
    <row r="77" spans="1:16" ht="15.6" customHeight="1" x14ac:dyDescent="0.2">
      <c r="A77" s="487" t="s">
        <v>95</v>
      </c>
      <c r="B77" s="511">
        <f>B39</f>
        <v>5</v>
      </c>
      <c r="D77" s="483" t="s">
        <v>250</v>
      </c>
      <c r="E77" s="483"/>
      <c r="F77" s="483"/>
      <c r="G77" s="483"/>
      <c r="H77" s="483"/>
      <c r="I77" s="483"/>
      <c r="K77" s="586" t="s">
        <v>222</v>
      </c>
      <c r="L77" s="586"/>
      <c r="M77" s="586"/>
      <c r="N77" s="586"/>
      <c r="O77" s="280"/>
    </row>
    <row r="78" spans="1:16" ht="14.1" customHeight="1" x14ac:dyDescent="0.2">
      <c r="A78" s="487"/>
      <c r="B78" s="511"/>
      <c r="D78" s="483" t="s">
        <v>7</v>
      </c>
      <c r="E78" s="483"/>
      <c r="F78" s="483"/>
      <c r="G78" s="483" t="s">
        <v>8</v>
      </c>
      <c r="H78" s="483"/>
      <c r="I78" s="483"/>
    </row>
    <row r="79" spans="1:16" ht="14.1" customHeight="1" x14ac:dyDescent="0.25">
      <c r="A79" s="477" t="s">
        <v>4</v>
      </c>
      <c r="B79" s="477"/>
      <c r="D79" s="14" t="s">
        <v>9</v>
      </c>
      <c r="E79" s="19" t="s">
        <v>10</v>
      </c>
      <c r="F79" s="14" t="s">
        <v>11</v>
      </c>
      <c r="G79" s="14" t="s">
        <v>9</v>
      </c>
      <c r="H79" s="14" t="s">
        <v>10</v>
      </c>
      <c r="I79" s="14" t="s">
        <v>11</v>
      </c>
      <c r="K79" s="593" t="s">
        <v>223</v>
      </c>
      <c r="L79" s="593"/>
      <c r="M79" s="593"/>
      <c r="N79" s="593"/>
      <c r="O79" s="23"/>
    </row>
    <row r="80" spans="1:16" ht="12.75" customHeight="1" x14ac:dyDescent="0.2">
      <c r="A80" s="551">
        <f>A42</f>
        <v>44986</v>
      </c>
      <c r="B80" s="551"/>
      <c r="C80" s="22"/>
      <c r="D80" s="72">
        <f t="shared" ref="D80:I80" si="1">D42</f>
        <v>2</v>
      </c>
      <c r="E80" s="72">
        <f t="shared" si="1"/>
        <v>8</v>
      </c>
      <c r="F80" s="72">
        <f t="shared" si="1"/>
        <v>2022</v>
      </c>
      <c r="G80" s="72">
        <f t="shared" si="1"/>
        <v>31</v>
      </c>
      <c r="H80" s="72">
        <f t="shared" si="1"/>
        <v>12</v>
      </c>
      <c r="I80" s="72">
        <f t="shared" si="1"/>
        <v>2022</v>
      </c>
      <c r="K80" s="594" t="s">
        <v>25</v>
      </c>
      <c r="L80" s="594"/>
      <c r="M80" s="594"/>
      <c r="N80" s="594"/>
      <c r="O80" s="23"/>
      <c r="P80" s="54" t="s">
        <v>666</v>
      </c>
    </row>
    <row r="81" spans="1:19" ht="6" customHeight="1" x14ac:dyDescent="0.2">
      <c r="B81" s="1"/>
      <c r="N81" s="22"/>
    </row>
    <row r="82" spans="1:19" ht="15" customHeight="1" x14ac:dyDescent="0.2">
      <c r="A82" s="586" t="s">
        <v>652</v>
      </c>
      <c r="B82" s="586"/>
      <c r="C82" s="586"/>
      <c r="D82" s="586"/>
      <c r="E82" s="586"/>
      <c r="F82" s="586"/>
      <c r="G82" s="586"/>
      <c r="H82" s="586"/>
      <c r="I82" s="586"/>
      <c r="J82" s="586"/>
      <c r="K82" s="586"/>
      <c r="L82" s="586"/>
      <c r="M82" s="586"/>
      <c r="N82" s="586"/>
      <c r="O82" s="586"/>
      <c r="P82" s="586"/>
    </row>
    <row r="83" spans="1:19" ht="12.75" customHeight="1" x14ac:dyDescent="0.2">
      <c r="A83" s="332"/>
      <c r="B83" s="658" t="s">
        <v>608</v>
      </c>
      <c r="C83" s="668" t="s">
        <v>654</v>
      </c>
      <c r="D83" s="668"/>
      <c r="E83" s="668"/>
      <c r="F83" s="668"/>
      <c r="G83" s="668"/>
      <c r="H83" s="668"/>
      <c r="I83" s="668"/>
      <c r="J83" s="668"/>
      <c r="K83" s="668"/>
      <c r="L83" s="668"/>
      <c r="M83" s="333" t="s">
        <v>610</v>
      </c>
      <c r="N83" s="334" t="s">
        <v>611</v>
      </c>
      <c r="O83" s="659" t="s">
        <v>612</v>
      </c>
      <c r="P83" s="659"/>
    </row>
    <row r="84" spans="1:19" ht="11.85" customHeight="1" x14ac:dyDescent="0.2">
      <c r="A84" s="335" t="s">
        <v>613</v>
      </c>
      <c r="B84" s="658"/>
      <c r="C84" s="660" t="s">
        <v>655</v>
      </c>
      <c r="D84" s="582" t="s">
        <v>618</v>
      </c>
      <c r="E84" s="582"/>
      <c r="F84" s="582" t="s">
        <v>656</v>
      </c>
      <c r="G84" s="582"/>
      <c r="H84" s="582" t="s">
        <v>620</v>
      </c>
      <c r="I84" s="286" t="s">
        <v>621</v>
      </c>
      <c r="J84" s="582" t="s">
        <v>622</v>
      </c>
      <c r="K84" s="503" t="s">
        <v>623</v>
      </c>
      <c r="L84" s="667" t="s">
        <v>657</v>
      </c>
      <c r="M84" s="336" t="s">
        <v>614</v>
      </c>
      <c r="N84" s="337" t="s">
        <v>615</v>
      </c>
      <c r="O84" s="659"/>
      <c r="P84" s="659"/>
    </row>
    <row r="85" spans="1:19" ht="11.85" customHeight="1" x14ac:dyDescent="0.2">
      <c r="A85" s="335" t="s">
        <v>616</v>
      </c>
      <c r="B85" s="658"/>
      <c r="C85" s="660"/>
      <c r="D85" s="582"/>
      <c r="E85" s="582"/>
      <c r="F85" s="582"/>
      <c r="G85" s="582"/>
      <c r="H85" s="582"/>
      <c r="I85" s="338" t="s">
        <v>629</v>
      </c>
      <c r="J85" s="582"/>
      <c r="K85" s="503"/>
      <c r="L85" s="667"/>
      <c r="M85" s="339" t="s">
        <v>658</v>
      </c>
      <c r="N85" s="340" t="s">
        <v>659</v>
      </c>
      <c r="O85" s="341" t="s">
        <v>660</v>
      </c>
      <c r="P85" s="342" t="s">
        <v>661</v>
      </c>
      <c r="Q85" s="22"/>
    </row>
    <row r="86" spans="1:19" ht="11.85" customHeight="1" x14ac:dyDescent="0.25">
      <c r="A86" s="335" t="s">
        <v>628</v>
      </c>
      <c r="B86" s="658"/>
      <c r="C86" s="660"/>
      <c r="D86" s="582"/>
      <c r="E86" s="582"/>
      <c r="F86" s="582"/>
      <c r="G86" s="582"/>
      <c r="H86" s="582"/>
      <c r="I86" s="338" t="s">
        <v>631</v>
      </c>
      <c r="J86" s="582"/>
      <c r="K86" s="503"/>
      <c r="L86" s="667"/>
      <c r="M86" s="343" t="s">
        <v>662</v>
      </c>
      <c r="N86" s="344" t="s">
        <v>663</v>
      </c>
      <c r="O86" s="345" t="s">
        <v>664</v>
      </c>
      <c r="P86" s="346" t="s">
        <v>664</v>
      </c>
      <c r="S86" s="341" t="s">
        <v>667</v>
      </c>
    </row>
    <row r="87" spans="1:19" ht="12.75" customHeight="1" x14ac:dyDescent="0.25">
      <c r="A87" s="347"/>
      <c r="B87" s="658"/>
      <c r="C87" s="660"/>
      <c r="D87" s="348" t="s">
        <v>632</v>
      </c>
      <c r="E87" s="348" t="s">
        <v>633</v>
      </c>
      <c r="F87" s="348" t="s">
        <v>632</v>
      </c>
      <c r="G87" s="348" t="s">
        <v>633</v>
      </c>
      <c r="H87" s="582"/>
      <c r="I87" s="349" t="s">
        <v>634</v>
      </c>
      <c r="J87" s="582"/>
      <c r="K87" s="503"/>
      <c r="L87" s="667"/>
      <c r="M87" s="350" t="s">
        <v>665</v>
      </c>
      <c r="N87" s="351" t="s">
        <v>481</v>
      </c>
      <c r="O87" s="352" t="s">
        <v>665</v>
      </c>
      <c r="P87" s="353" t="s">
        <v>665</v>
      </c>
    </row>
    <row r="88" spans="1:19" ht="12.75" customHeight="1" x14ac:dyDescent="0.2">
      <c r="A88" s="665" t="str">
        <f>'Relatório PCP - Tabela 3'!A52</f>
        <v/>
      </c>
      <c r="B88" s="290" t="s">
        <v>635</v>
      </c>
      <c r="C88" s="291"/>
      <c r="D88" s="295"/>
      <c r="E88" s="311"/>
      <c r="F88" s="311"/>
      <c r="G88" s="311"/>
      <c r="H88" s="312"/>
      <c r="I88" s="313"/>
      <c r="J88" s="311"/>
      <c r="K88" s="313"/>
      <c r="L88" s="296"/>
      <c r="M88" s="297"/>
      <c r="N88" s="297"/>
      <c r="O88" s="297"/>
      <c r="P88" s="297"/>
    </row>
    <row r="89" spans="1:19" ht="12.75" customHeight="1" x14ac:dyDescent="0.2">
      <c r="A89" s="665"/>
      <c r="B89" s="298" t="s">
        <v>636</v>
      </c>
      <c r="C89" s="299"/>
      <c r="D89" s="303"/>
      <c r="E89" s="300"/>
      <c r="F89" s="300"/>
      <c r="G89" s="300"/>
      <c r="H89" s="301"/>
      <c r="I89" s="302"/>
      <c r="J89" s="300"/>
      <c r="K89" s="302"/>
      <c r="L89" s="303"/>
      <c r="M89" s="297"/>
      <c r="N89" s="297"/>
      <c r="O89" s="297"/>
      <c r="P89" s="297"/>
    </row>
    <row r="90" spans="1:19" ht="12.75" customHeight="1" x14ac:dyDescent="0.2">
      <c r="A90" s="665"/>
      <c r="B90" s="298" t="s">
        <v>637</v>
      </c>
      <c r="C90" s="299"/>
      <c r="D90" s="303"/>
      <c r="E90" s="300"/>
      <c r="F90" s="300"/>
      <c r="G90" s="300"/>
      <c r="H90" s="301"/>
      <c r="I90" s="302"/>
      <c r="J90" s="300"/>
      <c r="K90" s="302"/>
      <c r="L90" s="303"/>
      <c r="M90" s="297"/>
      <c r="N90" s="297"/>
      <c r="O90" s="297"/>
      <c r="P90" s="297"/>
    </row>
    <row r="91" spans="1:19" ht="12.75" customHeight="1" x14ac:dyDescent="0.2">
      <c r="A91" s="665"/>
      <c r="B91" s="304" t="s">
        <v>638</v>
      </c>
      <c r="C91" s="305"/>
      <c r="D91" s="309"/>
      <c r="E91" s="315"/>
      <c r="F91" s="306"/>
      <c r="G91" s="306"/>
      <c r="H91" s="307"/>
      <c r="I91" s="308"/>
      <c r="J91" s="315"/>
      <c r="K91" s="317"/>
      <c r="L91" s="310"/>
      <c r="M91" s="297"/>
      <c r="N91" s="297"/>
      <c r="O91" s="297"/>
      <c r="P91" s="297"/>
    </row>
    <row r="92" spans="1:19" ht="12.75" customHeight="1" x14ac:dyDescent="0.2">
      <c r="A92" s="665" t="str">
        <f>'Relatório PCP - Tabela 3'!A54</f>
        <v/>
      </c>
      <c r="B92" s="290" t="s">
        <v>635</v>
      </c>
      <c r="C92" s="291"/>
      <c r="D92" s="295"/>
      <c r="E92" s="311"/>
      <c r="F92" s="311"/>
      <c r="G92" s="311"/>
      <c r="H92" s="312"/>
      <c r="I92" s="313"/>
      <c r="J92" s="311"/>
      <c r="K92" s="313"/>
      <c r="L92" s="295"/>
      <c r="M92" s="297"/>
      <c r="N92" s="297"/>
      <c r="O92" s="297"/>
      <c r="P92" s="297"/>
    </row>
    <row r="93" spans="1:19" ht="12.75" customHeight="1" x14ac:dyDescent="0.2">
      <c r="A93" s="665"/>
      <c r="B93" s="298" t="s">
        <v>636</v>
      </c>
      <c r="C93" s="299"/>
      <c r="D93" s="303"/>
      <c r="E93" s="300"/>
      <c r="F93" s="300"/>
      <c r="G93" s="300"/>
      <c r="H93" s="301"/>
      <c r="I93" s="302"/>
      <c r="J93" s="300"/>
      <c r="K93" s="302"/>
      <c r="L93" s="303"/>
      <c r="M93" s="297"/>
      <c r="N93" s="297"/>
      <c r="O93" s="297"/>
      <c r="P93" s="297"/>
    </row>
    <row r="94" spans="1:19" ht="12.75" customHeight="1" x14ac:dyDescent="0.2">
      <c r="A94" s="665"/>
      <c r="B94" s="298" t="s">
        <v>637</v>
      </c>
      <c r="C94" s="299"/>
      <c r="D94" s="303"/>
      <c r="E94" s="300"/>
      <c r="F94" s="300"/>
      <c r="G94" s="300"/>
      <c r="H94" s="301"/>
      <c r="I94" s="302"/>
      <c r="J94" s="300"/>
      <c r="K94" s="302"/>
      <c r="L94" s="303"/>
      <c r="M94" s="297"/>
      <c r="N94" s="297"/>
      <c r="O94" s="297"/>
      <c r="P94" s="297"/>
    </row>
    <row r="95" spans="1:19" ht="12.75" customHeight="1" x14ac:dyDescent="0.2">
      <c r="A95" s="665"/>
      <c r="B95" s="314" t="s">
        <v>638</v>
      </c>
      <c r="C95" s="305"/>
      <c r="D95" s="309"/>
      <c r="E95" s="315"/>
      <c r="F95" s="315"/>
      <c r="G95" s="315"/>
      <c r="H95" s="316"/>
      <c r="I95" s="317"/>
      <c r="J95" s="315"/>
      <c r="K95" s="317"/>
      <c r="L95" s="309"/>
      <c r="M95" s="297"/>
      <c r="N95" s="297"/>
      <c r="O95" s="297"/>
      <c r="P95" s="297"/>
    </row>
    <row r="96" spans="1:19" ht="12.75" customHeight="1" x14ac:dyDescent="0.2">
      <c r="A96" s="665" t="str">
        <f>'Relatório PCP - Tabela 3'!A56</f>
        <v/>
      </c>
      <c r="B96" s="304" t="s">
        <v>635</v>
      </c>
      <c r="C96" s="291"/>
      <c r="D96" s="295"/>
      <c r="E96" s="311"/>
      <c r="F96" s="318"/>
      <c r="G96" s="318"/>
      <c r="H96" s="319"/>
      <c r="I96" s="320"/>
      <c r="J96" s="311"/>
      <c r="K96" s="313"/>
      <c r="L96" s="321"/>
      <c r="M96" s="297"/>
      <c r="N96" s="297"/>
      <c r="O96" s="297"/>
      <c r="P96" s="297"/>
    </row>
    <row r="97" spans="1:16" ht="12.75" customHeight="1" x14ac:dyDescent="0.2">
      <c r="A97" s="665"/>
      <c r="B97" s="298" t="s">
        <v>636</v>
      </c>
      <c r="C97" s="299"/>
      <c r="D97" s="303"/>
      <c r="E97" s="300"/>
      <c r="F97" s="300"/>
      <c r="G97" s="300"/>
      <c r="H97" s="301"/>
      <c r="I97" s="302"/>
      <c r="J97" s="300"/>
      <c r="K97" s="302"/>
      <c r="L97" s="303"/>
      <c r="M97" s="322"/>
      <c r="N97" s="322"/>
      <c r="O97" s="322"/>
      <c r="P97" s="322"/>
    </row>
    <row r="98" spans="1:16" ht="12.75" customHeight="1" x14ac:dyDescent="0.2">
      <c r="A98" s="665"/>
      <c r="B98" s="298" t="s">
        <v>637</v>
      </c>
      <c r="C98" s="299"/>
      <c r="D98" s="303"/>
      <c r="E98" s="300"/>
      <c r="F98" s="300"/>
      <c r="G98" s="300"/>
      <c r="H98" s="301"/>
      <c r="I98" s="302"/>
      <c r="J98" s="300"/>
      <c r="K98" s="302"/>
      <c r="L98" s="303"/>
      <c r="M98" s="322"/>
      <c r="N98" s="322"/>
      <c r="O98" s="322"/>
      <c r="P98" s="322"/>
    </row>
    <row r="99" spans="1:16" ht="12.75" customHeight="1" x14ac:dyDescent="0.2">
      <c r="A99" s="665"/>
      <c r="B99" s="314" t="s">
        <v>638</v>
      </c>
      <c r="C99" s="305"/>
      <c r="D99" s="309"/>
      <c r="E99" s="315"/>
      <c r="F99" s="354"/>
      <c r="G99" s="354"/>
      <c r="H99" s="355"/>
      <c r="I99" s="40"/>
      <c r="J99" s="315"/>
      <c r="K99" s="317"/>
      <c r="L99" s="296"/>
      <c r="M99" s="297"/>
      <c r="N99" s="297"/>
      <c r="O99" s="297"/>
      <c r="P99" s="297"/>
    </row>
    <row r="100" spans="1:16" ht="12.75" customHeight="1" x14ac:dyDescent="0.2">
      <c r="A100" s="665" t="str">
        <f>'Relatório PCP - Tabela 3'!A58</f>
        <v/>
      </c>
      <c r="B100" s="290" t="s">
        <v>635</v>
      </c>
      <c r="C100" s="291"/>
      <c r="D100" s="295"/>
      <c r="E100" s="311"/>
      <c r="F100" s="292"/>
      <c r="G100" s="292"/>
      <c r="H100" s="293"/>
      <c r="I100" s="294"/>
      <c r="J100" s="311"/>
      <c r="K100" s="313"/>
      <c r="L100" s="303"/>
      <c r="M100" s="297"/>
      <c r="N100" s="297"/>
      <c r="O100" s="297"/>
      <c r="P100" s="297"/>
    </row>
    <row r="101" spans="1:16" ht="12.75" customHeight="1" x14ac:dyDescent="0.2">
      <c r="A101" s="665"/>
      <c r="B101" s="298" t="s">
        <v>636</v>
      </c>
      <c r="C101" s="299"/>
      <c r="D101" s="303"/>
      <c r="E101" s="300"/>
      <c r="F101" s="300"/>
      <c r="G101" s="300"/>
      <c r="H101" s="301"/>
      <c r="I101" s="302"/>
      <c r="J101" s="300"/>
      <c r="K101" s="302"/>
      <c r="L101" s="303"/>
      <c r="M101" s="297"/>
      <c r="N101" s="297"/>
      <c r="O101" s="297"/>
      <c r="P101" s="297"/>
    </row>
    <row r="102" spans="1:16" ht="12.75" customHeight="1" x14ac:dyDescent="0.2">
      <c r="A102" s="665"/>
      <c r="B102" s="298" t="s">
        <v>637</v>
      </c>
      <c r="C102" s="299"/>
      <c r="D102" s="303"/>
      <c r="E102" s="300"/>
      <c r="F102" s="300"/>
      <c r="G102" s="300"/>
      <c r="H102" s="301"/>
      <c r="I102" s="302"/>
      <c r="J102" s="300"/>
      <c r="K102" s="302"/>
      <c r="L102" s="310"/>
      <c r="M102" s="297"/>
      <c r="N102" s="297"/>
      <c r="O102" s="297"/>
      <c r="P102" s="297"/>
    </row>
    <row r="103" spans="1:16" ht="12.75" customHeight="1" x14ac:dyDescent="0.2">
      <c r="A103" s="665"/>
      <c r="B103" s="304" t="s">
        <v>638</v>
      </c>
      <c r="C103" s="305"/>
      <c r="D103" s="309"/>
      <c r="E103" s="315"/>
      <c r="F103" s="306"/>
      <c r="G103" s="306"/>
      <c r="H103" s="307"/>
      <c r="I103" s="308"/>
      <c r="J103" s="315"/>
      <c r="K103" s="317"/>
      <c r="L103" s="295"/>
      <c r="M103" s="297"/>
      <c r="N103" s="297"/>
      <c r="O103" s="297"/>
      <c r="P103" s="297"/>
    </row>
    <row r="104" spans="1:16" ht="12.75" customHeight="1" x14ac:dyDescent="0.2">
      <c r="A104" s="665" t="str">
        <f>'Relatório PCP - Tabela 3'!A60</f>
        <v/>
      </c>
      <c r="B104" s="290" t="s">
        <v>635</v>
      </c>
      <c r="C104" s="291"/>
      <c r="D104" s="295"/>
      <c r="E104" s="311"/>
      <c r="F104" s="311"/>
      <c r="G104" s="311"/>
      <c r="H104" s="312"/>
      <c r="I104" s="313"/>
      <c r="J104" s="311"/>
      <c r="K104" s="313"/>
      <c r="L104" s="303"/>
      <c r="M104" s="297"/>
      <c r="N104" s="297"/>
      <c r="O104" s="297"/>
      <c r="P104" s="297"/>
    </row>
    <row r="105" spans="1:16" ht="12.75" customHeight="1" x14ac:dyDescent="0.2">
      <c r="A105" s="665"/>
      <c r="B105" s="298" t="s">
        <v>636</v>
      </c>
      <c r="C105" s="299"/>
      <c r="D105" s="303"/>
      <c r="E105" s="300"/>
      <c r="F105" s="300"/>
      <c r="G105" s="300"/>
      <c r="H105" s="301"/>
      <c r="I105" s="302"/>
      <c r="J105" s="300"/>
      <c r="K105" s="302"/>
      <c r="L105" s="303"/>
      <c r="M105" s="297"/>
      <c r="N105" s="297"/>
      <c r="O105" s="297"/>
      <c r="P105" s="297"/>
    </row>
    <row r="106" spans="1:16" ht="12.75" customHeight="1" x14ac:dyDescent="0.2">
      <c r="A106" s="665"/>
      <c r="B106" s="298" t="s">
        <v>637</v>
      </c>
      <c r="C106" s="299"/>
      <c r="D106" s="303"/>
      <c r="E106" s="300"/>
      <c r="F106" s="300"/>
      <c r="G106" s="300"/>
      <c r="H106" s="301"/>
      <c r="I106" s="302"/>
      <c r="J106" s="300"/>
      <c r="K106" s="302"/>
      <c r="L106" s="309"/>
      <c r="M106" s="297"/>
      <c r="N106" s="297"/>
      <c r="O106" s="297"/>
      <c r="P106" s="297"/>
    </row>
    <row r="107" spans="1:16" ht="12.75" customHeight="1" x14ac:dyDescent="0.2">
      <c r="A107" s="665"/>
      <c r="B107" s="314" t="s">
        <v>638</v>
      </c>
      <c r="C107" s="305"/>
      <c r="D107" s="309"/>
      <c r="E107" s="315"/>
      <c r="F107" s="315"/>
      <c r="G107" s="315"/>
      <c r="H107" s="316"/>
      <c r="I107" s="317"/>
      <c r="J107" s="315"/>
      <c r="K107" s="317"/>
      <c r="L107" s="321"/>
      <c r="M107" s="297"/>
      <c r="N107" s="297"/>
      <c r="O107" s="297"/>
      <c r="P107" s="297"/>
    </row>
    <row r="108" spans="1:16" ht="12.75" customHeight="1" x14ac:dyDescent="0.2">
      <c r="A108" s="666" t="str">
        <f>'Relatório PCP - Tabela 3'!A62</f>
        <v/>
      </c>
      <c r="B108" s="304" t="s">
        <v>635</v>
      </c>
      <c r="C108" s="291"/>
      <c r="D108" s="295"/>
      <c r="E108" s="311"/>
      <c r="F108" s="318"/>
      <c r="G108" s="318"/>
      <c r="H108" s="319"/>
      <c r="I108" s="320"/>
      <c r="J108" s="311"/>
      <c r="K108" s="313"/>
      <c r="L108" s="303"/>
      <c r="M108" s="322"/>
      <c r="N108" s="322"/>
      <c r="O108" s="322"/>
      <c r="P108" s="322"/>
    </row>
    <row r="109" spans="1:16" ht="12.75" customHeight="1" x14ac:dyDescent="0.2">
      <c r="A109" s="666"/>
      <c r="B109" s="298" t="s">
        <v>636</v>
      </c>
      <c r="C109" s="299"/>
      <c r="D109" s="303"/>
      <c r="E109" s="300"/>
      <c r="F109" s="300"/>
      <c r="G109" s="300"/>
      <c r="H109" s="301"/>
      <c r="I109" s="302"/>
      <c r="J109" s="300"/>
      <c r="K109" s="302"/>
      <c r="L109" s="303"/>
      <c r="M109" s="322"/>
      <c r="N109" s="322"/>
      <c r="O109" s="322"/>
      <c r="P109" s="322"/>
    </row>
    <row r="110" spans="1:16" ht="12.75" customHeight="1" x14ac:dyDescent="0.2">
      <c r="A110" s="666"/>
      <c r="B110" s="298" t="s">
        <v>637</v>
      </c>
      <c r="C110" s="299"/>
      <c r="D110" s="303"/>
      <c r="E110" s="300"/>
      <c r="F110" s="300"/>
      <c r="G110" s="300"/>
      <c r="H110" s="301"/>
      <c r="I110" s="302"/>
      <c r="J110" s="300"/>
      <c r="K110" s="302"/>
      <c r="L110" s="303"/>
      <c r="M110" s="322"/>
      <c r="N110" s="322"/>
      <c r="O110" s="322"/>
      <c r="P110" s="322"/>
    </row>
    <row r="111" spans="1:16" ht="12.75" customHeight="1" x14ac:dyDescent="0.2">
      <c r="A111" s="666"/>
      <c r="B111" s="323" t="s">
        <v>638</v>
      </c>
      <c r="C111" s="324"/>
      <c r="D111" s="328"/>
      <c r="E111" s="356"/>
      <c r="F111" s="325"/>
      <c r="G111" s="325"/>
      <c r="H111" s="326"/>
      <c r="I111" s="327"/>
      <c r="J111" s="356"/>
      <c r="K111" s="357"/>
      <c r="L111" s="329"/>
      <c r="M111" s="330"/>
      <c r="N111" s="330"/>
      <c r="O111" s="330"/>
      <c r="P111" s="330"/>
    </row>
    <row r="112" spans="1:16" ht="6" customHeight="1" x14ac:dyDescent="0.2">
      <c r="A112" s="23"/>
      <c r="C112" s="13"/>
      <c r="D112" s="13"/>
      <c r="G112" s="13"/>
      <c r="I112" s="13"/>
      <c r="J112" s="13"/>
      <c r="K112" s="13"/>
      <c r="O112" s="13"/>
      <c r="P112" s="13"/>
    </row>
    <row r="113" spans="1:17" ht="20.25" customHeight="1" x14ac:dyDescent="0.3">
      <c r="A113" s="497" t="s">
        <v>19</v>
      </c>
      <c r="B113" s="497"/>
      <c r="C113" s="497"/>
      <c r="D113" s="511" t="str">
        <f>D75</f>
        <v>3R Petroleum</v>
      </c>
      <c r="E113" s="511"/>
      <c r="F113" s="511"/>
      <c r="G113" s="511"/>
      <c r="H113" s="511"/>
      <c r="I113" s="511"/>
      <c r="K113" s="569" t="s">
        <v>21</v>
      </c>
      <c r="L113" s="569"/>
      <c r="M113" s="569"/>
      <c r="N113" s="569"/>
      <c r="O113" s="279"/>
    </row>
    <row r="114" spans="1:17" ht="6" customHeight="1" x14ac:dyDescent="0.2">
      <c r="B114" s="1"/>
      <c r="H114" s="22"/>
      <c r="I114" s="22"/>
      <c r="J114" s="22"/>
      <c r="K114" s="18"/>
      <c r="M114" s="18"/>
      <c r="N114" s="18"/>
    </row>
    <row r="115" spans="1:17" ht="15.6" customHeight="1" x14ac:dyDescent="0.2">
      <c r="A115" s="487" t="s">
        <v>95</v>
      </c>
      <c r="B115" s="511">
        <f>B77</f>
        <v>5</v>
      </c>
      <c r="D115" s="483" t="s">
        <v>250</v>
      </c>
      <c r="E115" s="483"/>
      <c r="F115" s="483"/>
      <c r="G115" s="483"/>
      <c r="H115" s="483"/>
      <c r="I115" s="483"/>
      <c r="K115" s="586" t="s">
        <v>222</v>
      </c>
      <c r="L115" s="586"/>
      <c r="M115" s="586"/>
      <c r="N115" s="586"/>
      <c r="O115" s="280"/>
    </row>
    <row r="116" spans="1:17" ht="14.1" customHeight="1" x14ac:dyDescent="0.2">
      <c r="A116" s="487"/>
      <c r="B116" s="511"/>
      <c r="D116" s="483" t="s">
        <v>7</v>
      </c>
      <c r="E116" s="483"/>
      <c r="F116" s="483"/>
      <c r="G116" s="483" t="s">
        <v>8</v>
      </c>
      <c r="H116" s="483"/>
      <c r="I116" s="483"/>
    </row>
    <row r="117" spans="1:17" ht="14.1" customHeight="1" x14ac:dyDescent="0.25">
      <c r="A117" s="477" t="s">
        <v>4</v>
      </c>
      <c r="B117" s="477"/>
      <c r="D117" s="14" t="s">
        <v>9</v>
      </c>
      <c r="E117" s="19" t="s">
        <v>10</v>
      </c>
      <c r="F117" s="14" t="s">
        <v>11</v>
      </c>
      <c r="G117" s="14" t="s">
        <v>9</v>
      </c>
      <c r="H117" s="14" t="s">
        <v>10</v>
      </c>
      <c r="I117" s="14" t="s">
        <v>11</v>
      </c>
      <c r="K117" s="593" t="s">
        <v>223</v>
      </c>
      <c r="L117" s="593"/>
      <c r="M117" s="593"/>
      <c r="N117" s="593"/>
      <c r="O117" s="23"/>
    </row>
    <row r="118" spans="1:17" ht="12.75" customHeight="1" x14ac:dyDescent="0.2">
      <c r="A118" s="551">
        <f>A80</f>
        <v>44986</v>
      </c>
      <c r="B118" s="551"/>
      <c r="C118" s="22"/>
      <c r="D118" s="72">
        <f t="shared" ref="D118:I118" si="2">D80</f>
        <v>2</v>
      </c>
      <c r="E118" s="72">
        <f t="shared" si="2"/>
        <v>8</v>
      </c>
      <c r="F118" s="72">
        <f t="shared" si="2"/>
        <v>2022</v>
      </c>
      <c r="G118" s="72">
        <f t="shared" si="2"/>
        <v>31</v>
      </c>
      <c r="H118" s="72">
        <f t="shared" si="2"/>
        <v>12</v>
      </c>
      <c r="I118" s="72">
        <f t="shared" si="2"/>
        <v>2022</v>
      </c>
      <c r="K118" s="594" t="s">
        <v>25</v>
      </c>
      <c r="L118" s="594"/>
      <c r="M118" s="594"/>
      <c r="N118" s="594"/>
      <c r="O118" s="23"/>
      <c r="P118" s="54" t="s">
        <v>668</v>
      </c>
    </row>
    <row r="119" spans="1:17" ht="6" customHeight="1" x14ac:dyDescent="0.2">
      <c r="B119" s="1"/>
      <c r="N119" s="22"/>
    </row>
    <row r="120" spans="1:17" ht="15" customHeight="1" x14ac:dyDescent="0.2">
      <c r="A120" s="586" t="s">
        <v>652</v>
      </c>
      <c r="B120" s="586"/>
      <c r="C120" s="586"/>
      <c r="D120" s="586"/>
      <c r="E120" s="586"/>
      <c r="F120" s="586"/>
      <c r="G120" s="586"/>
      <c r="H120" s="586"/>
      <c r="I120" s="586"/>
      <c r="J120" s="586"/>
      <c r="K120" s="586"/>
      <c r="L120" s="586"/>
      <c r="M120" s="586"/>
      <c r="N120" s="586"/>
      <c r="O120" s="586"/>
      <c r="P120" s="586"/>
    </row>
    <row r="121" spans="1:17" ht="12.75" customHeight="1" x14ac:dyDescent="0.2">
      <c r="A121" s="332"/>
      <c r="B121" s="658" t="s">
        <v>608</v>
      </c>
      <c r="C121" s="668" t="s">
        <v>654</v>
      </c>
      <c r="D121" s="668"/>
      <c r="E121" s="668"/>
      <c r="F121" s="668"/>
      <c r="G121" s="668"/>
      <c r="H121" s="668"/>
      <c r="I121" s="668"/>
      <c r="J121" s="668"/>
      <c r="K121" s="668"/>
      <c r="L121" s="668"/>
      <c r="M121" s="333" t="s">
        <v>610</v>
      </c>
      <c r="N121" s="334" t="s">
        <v>611</v>
      </c>
      <c r="O121" s="659" t="s">
        <v>612</v>
      </c>
      <c r="P121" s="659"/>
    </row>
    <row r="122" spans="1:17" ht="11.85" customHeight="1" x14ac:dyDescent="0.2">
      <c r="A122" s="335" t="s">
        <v>613</v>
      </c>
      <c r="B122" s="658"/>
      <c r="C122" s="660" t="s">
        <v>655</v>
      </c>
      <c r="D122" s="582" t="s">
        <v>618</v>
      </c>
      <c r="E122" s="582"/>
      <c r="F122" s="582" t="s">
        <v>656</v>
      </c>
      <c r="G122" s="582"/>
      <c r="H122" s="582" t="s">
        <v>620</v>
      </c>
      <c r="I122" s="286" t="s">
        <v>621</v>
      </c>
      <c r="J122" s="582" t="s">
        <v>622</v>
      </c>
      <c r="K122" s="503" t="s">
        <v>623</v>
      </c>
      <c r="L122" s="667" t="s">
        <v>657</v>
      </c>
      <c r="M122" s="336" t="s">
        <v>614</v>
      </c>
      <c r="N122" s="337" t="s">
        <v>615</v>
      </c>
      <c r="O122" s="659"/>
      <c r="P122" s="659"/>
    </row>
    <row r="123" spans="1:17" ht="11.85" customHeight="1" x14ac:dyDescent="0.2">
      <c r="A123" s="335" t="s">
        <v>616</v>
      </c>
      <c r="B123" s="658"/>
      <c r="C123" s="660"/>
      <c r="D123" s="582"/>
      <c r="E123" s="582"/>
      <c r="F123" s="582"/>
      <c r="G123" s="582"/>
      <c r="H123" s="582"/>
      <c r="I123" s="338" t="s">
        <v>629</v>
      </c>
      <c r="J123" s="582"/>
      <c r="K123" s="503"/>
      <c r="L123" s="667"/>
      <c r="M123" s="339" t="s">
        <v>658</v>
      </c>
      <c r="N123" s="340" t="s">
        <v>659</v>
      </c>
      <c r="O123" s="341" t="s">
        <v>660</v>
      </c>
      <c r="P123" s="342" t="s">
        <v>661</v>
      </c>
      <c r="Q123" s="22"/>
    </row>
    <row r="124" spans="1:17" ht="11.85" customHeight="1" x14ac:dyDescent="0.25">
      <c r="A124" s="335" t="s">
        <v>628</v>
      </c>
      <c r="B124" s="658"/>
      <c r="C124" s="660"/>
      <c r="D124" s="582"/>
      <c r="E124" s="582"/>
      <c r="F124" s="582"/>
      <c r="G124" s="582"/>
      <c r="H124" s="582"/>
      <c r="I124" s="338" t="s">
        <v>631</v>
      </c>
      <c r="J124" s="582"/>
      <c r="K124" s="503"/>
      <c r="L124" s="667"/>
      <c r="M124" s="343" t="s">
        <v>662</v>
      </c>
      <c r="N124" s="344" t="s">
        <v>663</v>
      </c>
      <c r="O124" s="345" t="s">
        <v>664</v>
      </c>
      <c r="P124" s="346" t="s">
        <v>664</v>
      </c>
    </row>
    <row r="125" spans="1:17" ht="12.75" customHeight="1" x14ac:dyDescent="0.25">
      <c r="A125" s="347"/>
      <c r="B125" s="658"/>
      <c r="C125" s="660"/>
      <c r="D125" s="348" t="s">
        <v>632</v>
      </c>
      <c r="E125" s="348" t="s">
        <v>633</v>
      </c>
      <c r="F125" s="348" t="s">
        <v>632</v>
      </c>
      <c r="G125" s="348" t="s">
        <v>633</v>
      </c>
      <c r="H125" s="582"/>
      <c r="I125" s="349" t="s">
        <v>634</v>
      </c>
      <c r="J125" s="582"/>
      <c r="K125" s="503"/>
      <c r="L125" s="667"/>
      <c r="M125" s="350" t="s">
        <v>665</v>
      </c>
      <c r="N125" s="351" t="s">
        <v>481</v>
      </c>
      <c r="O125" s="352" t="s">
        <v>665</v>
      </c>
      <c r="P125" s="353" t="s">
        <v>665</v>
      </c>
    </row>
    <row r="126" spans="1:17" ht="12.75" customHeight="1" x14ac:dyDescent="0.2">
      <c r="A126" s="665" t="str">
        <f>'Relatório PCP - Tabela 3'!A64</f>
        <v/>
      </c>
      <c r="B126" s="290" t="s">
        <v>635</v>
      </c>
      <c r="C126" s="291"/>
      <c r="D126" s="295"/>
      <c r="E126" s="311"/>
      <c r="F126" s="311"/>
      <c r="G126" s="311"/>
      <c r="H126" s="312"/>
      <c r="I126" s="313"/>
      <c r="J126" s="311"/>
      <c r="K126" s="313"/>
      <c r="L126" s="296"/>
      <c r="M126" s="297"/>
      <c r="N126" s="297"/>
      <c r="O126" s="297"/>
      <c r="P126" s="297"/>
    </row>
    <row r="127" spans="1:17" ht="12.75" customHeight="1" x14ac:dyDescent="0.2">
      <c r="A127" s="665"/>
      <c r="B127" s="298" t="s">
        <v>636</v>
      </c>
      <c r="C127" s="299"/>
      <c r="D127" s="303"/>
      <c r="E127" s="300"/>
      <c r="F127" s="300"/>
      <c r="G127" s="300"/>
      <c r="H127" s="301"/>
      <c r="I127" s="302"/>
      <c r="J127" s="300"/>
      <c r="K127" s="302"/>
      <c r="L127" s="303"/>
      <c r="M127" s="297"/>
      <c r="N127" s="297"/>
      <c r="O127" s="297"/>
      <c r="P127" s="297"/>
    </row>
    <row r="128" spans="1:17" ht="12.75" customHeight="1" x14ac:dyDescent="0.2">
      <c r="A128" s="665"/>
      <c r="B128" s="298" t="s">
        <v>637</v>
      </c>
      <c r="C128" s="299"/>
      <c r="D128" s="303"/>
      <c r="E128" s="300"/>
      <c r="F128" s="300"/>
      <c r="G128" s="300"/>
      <c r="H128" s="301"/>
      <c r="I128" s="302"/>
      <c r="J128" s="300"/>
      <c r="K128" s="302"/>
      <c r="L128" s="303"/>
      <c r="M128" s="297"/>
      <c r="N128" s="297"/>
      <c r="O128" s="297"/>
      <c r="P128" s="297"/>
    </row>
    <row r="129" spans="1:16" ht="12.75" customHeight="1" x14ac:dyDescent="0.2">
      <c r="A129" s="665"/>
      <c r="B129" s="304" t="s">
        <v>638</v>
      </c>
      <c r="C129" s="305"/>
      <c r="D129" s="309"/>
      <c r="E129" s="315"/>
      <c r="F129" s="306"/>
      <c r="G129" s="306"/>
      <c r="H129" s="307"/>
      <c r="I129" s="308"/>
      <c r="J129" s="315"/>
      <c r="K129" s="317"/>
      <c r="L129" s="310"/>
      <c r="M129" s="297"/>
      <c r="N129" s="297"/>
      <c r="O129" s="297"/>
      <c r="P129" s="297"/>
    </row>
    <row r="130" spans="1:16" ht="12.75" customHeight="1" x14ac:dyDescent="0.2">
      <c r="A130" s="665" t="str">
        <f>'Relatório PCP - Tabela 3'!A83</f>
        <v/>
      </c>
      <c r="B130" s="290" t="s">
        <v>635</v>
      </c>
      <c r="C130" s="291"/>
      <c r="D130" s="295"/>
      <c r="E130" s="311"/>
      <c r="F130" s="311"/>
      <c r="G130" s="311"/>
      <c r="H130" s="312"/>
      <c r="I130" s="313"/>
      <c r="J130" s="311"/>
      <c r="K130" s="313"/>
      <c r="L130" s="295"/>
      <c r="M130" s="297"/>
      <c r="N130" s="297"/>
      <c r="O130" s="297"/>
      <c r="P130" s="297"/>
    </row>
    <row r="131" spans="1:16" ht="12.75" customHeight="1" x14ac:dyDescent="0.2">
      <c r="A131" s="665"/>
      <c r="B131" s="298" t="s">
        <v>636</v>
      </c>
      <c r="C131" s="299"/>
      <c r="D131" s="303"/>
      <c r="E131" s="300"/>
      <c r="F131" s="300"/>
      <c r="G131" s="300"/>
      <c r="H131" s="301"/>
      <c r="I131" s="302"/>
      <c r="J131" s="300"/>
      <c r="K131" s="302"/>
      <c r="L131" s="303"/>
      <c r="M131" s="297"/>
      <c r="N131" s="297"/>
      <c r="O131" s="297"/>
      <c r="P131" s="297"/>
    </row>
    <row r="132" spans="1:16" ht="12.75" customHeight="1" x14ac:dyDescent="0.2">
      <c r="A132" s="665"/>
      <c r="B132" s="298" t="s">
        <v>637</v>
      </c>
      <c r="C132" s="299"/>
      <c r="D132" s="303"/>
      <c r="E132" s="300"/>
      <c r="F132" s="300"/>
      <c r="G132" s="300"/>
      <c r="H132" s="301"/>
      <c r="I132" s="302"/>
      <c r="J132" s="300"/>
      <c r="K132" s="302"/>
      <c r="L132" s="303"/>
      <c r="M132" s="297"/>
      <c r="N132" s="297"/>
      <c r="O132" s="297"/>
      <c r="P132" s="297"/>
    </row>
    <row r="133" spans="1:16" ht="12.75" customHeight="1" x14ac:dyDescent="0.2">
      <c r="A133" s="665"/>
      <c r="B133" s="314" t="s">
        <v>638</v>
      </c>
      <c r="C133" s="305"/>
      <c r="D133" s="309"/>
      <c r="E133" s="315"/>
      <c r="F133" s="315"/>
      <c r="G133" s="315"/>
      <c r="H133" s="316"/>
      <c r="I133" s="317"/>
      <c r="J133" s="315"/>
      <c r="K133" s="317"/>
      <c r="L133" s="309"/>
      <c r="M133" s="297"/>
      <c r="N133" s="297"/>
      <c r="O133" s="297"/>
      <c r="P133" s="297"/>
    </row>
    <row r="134" spans="1:16" ht="12.75" customHeight="1" x14ac:dyDescent="0.2">
      <c r="A134" s="665" t="str">
        <f>'Relatório PCP - Tabela 3'!A85</f>
        <v/>
      </c>
      <c r="B134" s="304" t="s">
        <v>635</v>
      </c>
      <c r="C134" s="291"/>
      <c r="D134" s="295"/>
      <c r="E134" s="311"/>
      <c r="F134" s="318"/>
      <c r="G134" s="318"/>
      <c r="H134" s="319"/>
      <c r="I134" s="320"/>
      <c r="J134" s="311"/>
      <c r="K134" s="313"/>
      <c r="L134" s="321"/>
      <c r="M134" s="297"/>
      <c r="N134" s="297"/>
      <c r="O134" s="297"/>
      <c r="P134" s="297"/>
    </row>
    <row r="135" spans="1:16" ht="12.75" customHeight="1" x14ac:dyDescent="0.2">
      <c r="A135" s="665"/>
      <c r="B135" s="298" t="s">
        <v>636</v>
      </c>
      <c r="C135" s="299"/>
      <c r="D135" s="303"/>
      <c r="E135" s="300"/>
      <c r="F135" s="300"/>
      <c r="G135" s="300"/>
      <c r="H135" s="301"/>
      <c r="I135" s="302"/>
      <c r="J135" s="300"/>
      <c r="K135" s="302"/>
      <c r="L135" s="303"/>
      <c r="M135" s="322"/>
      <c r="N135" s="322"/>
      <c r="O135" s="322"/>
      <c r="P135" s="322"/>
    </row>
    <row r="136" spans="1:16" ht="12.75" customHeight="1" x14ac:dyDescent="0.2">
      <c r="A136" s="665"/>
      <c r="B136" s="298" t="s">
        <v>637</v>
      </c>
      <c r="C136" s="299"/>
      <c r="D136" s="303"/>
      <c r="E136" s="300"/>
      <c r="F136" s="300"/>
      <c r="G136" s="300"/>
      <c r="H136" s="301"/>
      <c r="I136" s="302"/>
      <c r="J136" s="300"/>
      <c r="K136" s="302"/>
      <c r="L136" s="303"/>
      <c r="M136" s="322"/>
      <c r="N136" s="322"/>
      <c r="O136" s="322"/>
      <c r="P136" s="322"/>
    </row>
    <row r="137" spans="1:16" ht="12.75" customHeight="1" x14ac:dyDescent="0.2">
      <c r="A137" s="665"/>
      <c r="B137" s="314" t="s">
        <v>638</v>
      </c>
      <c r="C137" s="305"/>
      <c r="D137" s="309"/>
      <c r="E137" s="315"/>
      <c r="F137" s="354"/>
      <c r="G137" s="354"/>
      <c r="H137" s="355"/>
      <c r="I137" s="40"/>
      <c r="J137" s="315"/>
      <c r="K137" s="317"/>
      <c r="L137" s="296"/>
      <c r="M137" s="297"/>
      <c r="N137" s="297"/>
      <c r="O137" s="297"/>
      <c r="P137" s="297"/>
    </row>
    <row r="138" spans="1:16" ht="12.75" customHeight="1" x14ac:dyDescent="0.2">
      <c r="A138" s="665" t="str">
        <f>'Relatório PCP - Tabela 3'!A87</f>
        <v/>
      </c>
      <c r="B138" s="290" t="s">
        <v>635</v>
      </c>
      <c r="C138" s="291"/>
      <c r="D138" s="295"/>
      <c r="E138" s="311"/>
      <c r="F138" s="292"/>
      <c r="G138" s="292"/>
      <c r="H138" s="293"/>
      <c r="I138" s="294"/>
      <c r="J138" s="311"/>
      <c r="K138" s="313"/>
      <c r="L138" s="303"/>
      <c r="M138" s="297"/>
      <c r="N138" s="297"/>
      <c r="O138" s="297"/>
      <c r="P138" s="297"/>
    </row>
    <row r="139" spans="1:16" ht="12.75" customHeight="1" x14ac:dyDescent="0.2">
      <c r="A139" s="665"/>
      <c r="B139" s="298" t="s">
        <v>636</v>
      </c>
      <c r="C139" s="299"/>
      <c r="D139" s="303"/>
      <c r="E139" s="300"/>
      <c r="F139" s="300"/>
      <c r="G139" s="300"/>
      <c r="H139" s="301"/>
      <c r="I139" s="302"/>
      <c r="J139" s="300"/>
      <c r="K139" s="302"/>
      <c r="L139" s="303"/>
      <c r="M139" s="297"/>
      <c r="N139" s="297"/>
      <c r="O139" s="297"/>
      <c r="P139" s="297"/>
    </row>
    <row r="140" spans="1:16" ht="12.75" customHeight="1" x14ac:dyDescent="0.2">
      <c r="A140" s="665"/>
      <c r="B140" s="298" t="s">
        <v>637</v>
      </c>
      <c r="C140" s="299"/>
      <c r="D140" s="303"/>
      <c r="E140" s="300"/>
      <c r="F140" s="300"/>
      <c r="G140" s="300"/>
      <c r="H140" s="301"/>
      <c r="I140" s="302"/>
      <c r="J140" s="300"/>
      <c r="K140" s="302"/>
      <c r="L140" s="310"/>
      <c r="M140" s="297"/>
      <c r="N140" s="297"/>
      <c r="O140" s="297"/>
      <c r="P140" s="297"/>
    </row>
    <row r="141" spans="1:16" ht="12.75" customHeight="1" x14ac:dyDescent="0.2">
      <c r="A141" s="665"/>
      <c r="B141" s="304" t="s">
        <v>638</v>
      </c>
      <c r="C141" s="305"/>
      <c r="D141" s="309"/>
      <c r="E141" s="315"/>
      <c r="F141" s="306"/>
      <c r="G141" s="306"/>
      <c r="H141" s="307"/>
      <c r="I141" s="308"/>
      <c r="J141" s="315"/>
      <c r="K141" s="317"/>
      <c r="L141" s="295"/>
      <c r="M141" s="297"/>
      <c r="N141" s="297"/>
      <c r="O141" s="297"/>
      <c r="P141" s="297"/>
    </row>
    <row r="142" spans="1:16" ht="12.75" customHeight="1" x14ac:dyDescent="0.2">
      <c r="A142" s="665" t="str">
        <f>'Relatório PCP - Tabela 3'!A89</f>
        <v/>
      </c>
      <c r="B142" s="290" t="s">
        <v>635</v>
      </c>
      <c r="C142" s="291"/>
      <c r="D142" s="295"/>
      <c r="E142" s="311"/>
      <c r="F142" s="311"/>
      <c r="G142" s="311"/>
      <c r="H142" s="312"/>
      <c r="I142" s="313"/>
      <c r="J142" s="311"/>
      <c r="K142" s="313"/>
      <c r="L142" s="303"/>
      <c r="M142" s="297"/>
      <c r="N142" s="297"/>
      <c r="O142" s="297"/>
      <c r="P142" s="297"/>
    </row>
    <row r="143" spans="1:16" ht="12.75" customHeight="1" x14ac:dyDescent="0.2">
      <c r="A143" s="665"/>
      <c r="B143" s="298" t="s">
        <v>636</v>
      </c>
      <c r="C143" s="299"/>
      <c r="D143" s="303"/>
      <c r="E143" s="300"/>
      <c r="F143" s="300"/>
      <c r="G143" s="300"/>
      <c r="H143" s="301"/>
      <c r="I143" s="302"/>
      <c r="J143" s="300"/>
      <c r="K143" s="302"/>
      <c r="L143" s="303"/>
      <c r="M143" s="297"/>
      <c r="N143" s="297"/>
      <c r="O143" s="297"/>
      <c r="P143" s="297"/>
    </row>
    <row r="144" spans="1:16" ht="12.75" customHeight="1" x14ac:dyDescent="0.2">
      <c r="A144" s="665"/>
      <c r="B144" s="298" t="s">
        <v>637</v>
      </c>
      <c r="C144" s="299"/>
      <c r="D144" s="303"/>
      <c r="E144" s="300"/>
      <c r="F144" s="300"/>
      <c r="G144" s="300"/>
      <c r="H144" s="301"/>
      <c r="I144" s="302"/>
      <c r="J144" s="300"/>
      <c r="K144" s="302"/>
      <c r="L144" s="309"/>
      <c r="M144" s="297"/>
      <c r="N144" s="297"/>
      <c r="O144" s="297"/>
      <c r="P144" s="297"/>
    </row>
    <row r="145" spans="1:16" ht="12.75" customHeight="1" x14ac:dyDescent="0.2">
      <c r="A145" s="665"/>
      <c r="B145" s="314" t="s">
        <v>638</v>
      </c>
      <c r="C145" s="305"/>
      <c r="D145" s="309"/>
      <c r="E145" s="315"/>
      <c r="F145" s="315"/>
      <c r="G145" s="315"/>
      <c r="H145" s="316"/>
      <c r="I145" s="317"/>
      <c r="J145" s="315"/>
      <c r="K145" s="317"/>
      <c r="L145" s="321"/>
      <c r="M145" s="297"/>
      <c r="N145" s="297"/>
      <c r="O145" s="297"/>
      <c r="P145" s="297"/>
    </row>
    <row r="146" spans="1:16" ht="12.75" customHeight="1" x14ac:dyDescent="0.2">
      <c r="A146" s="666" t="str">
        <f>'Relatório PCP - Tabela 3'!A91</f>
        <v/>
      </c>
      <c r="B146" s="304" t="s">
        <v>635</v>
      </c>
      <c r="C146" s="291"/>
      <c r="D146" s="295"/>
      <c r="E146" s="311"/>
      <c r="F146" s="318"/>
      <c r="G146" s="318"/>
      <c r="H146" s="319"/>
      <c r="I146" s="320"/>
      <c r="J146" s="311"/>
      <c r="K146" s="313"/>
      <c r="L146" s="303"/>
      <c r="M146" s="322"/>
      <c r="N146" s="322"/>
      <c r="O146" s="322"/>
      <c r="P146" s="322"/>
    </row>
    <row r="147" spans="1:16" ht="12.75" customHeight="1" x14ac:dyDescent="0.2">
      <c r="A147" s="666"/>
      <c r="B147" s="298" t="s">
        <v>636</v>
      </c>
      <c r="C147" s="299"/>
      <c r="D147" s="303"/>
      <c r="E147" s="300"/>
      <c r="F147" s="300"/>
      <c r="G147" s="300"/>
      <c r="H147" s="301"/>
      <c r="I147" s="302"/>
      <c r="J147" s="300"/>
      <c r="K147" s="302"/>
      <c r="L147" s="303"/>
      <c r="M147" s="322"/>
      <c r="N147" s="322"/>
      <c r="O147" s="322"/>
      <c r="P147" s="322"/>
    </row>
    <row r="148" spans="1:16" ht="12.75" customHeight="1" x14ac:dyDescent="0.2">
      <c r="A148" s="666"/>
      <c r="B148" s="298" t="s">
        <v>637</v>
      </c>
      <c r="C148" s="299"/>
      <c r="D148" s="303"/>
      <c r="E148" s="300"/>
      <c r="F148" s="300"/>
      <c r="G148" s="300"/>
      <c r="H148" s="301"/>
      <c r="I148" s="302"/>
      <c r="J148" s="300"/>
      <c r="K148" s="302"/>
      <c r="L148" s="303"/>
      <c r="M148" s="322"/>
      <c r="N148" s="322"/>
      <c r="O148" s="322"/>
      <c r="P148" s="322"/>
    </row>
    <row r="149" spans="1:16" ht="12.75" customHeight="1" x14ac:dyDescent="0.2">
      <c r="A149" s="666"/>
      <c r="B149" s="323" t="s">
        <v>638</v>
      </c>
      <c r="C149" s="324"/>
      <c r="D149" s="328"/>
      <c r="E149" s="356"/>
      <c r="F149" s="325"/>
      <c r="G149" s="325"/>
      <c r="H149" s="326"/>
      <c r="I149" s="327"/>
      <c r="J149" s="356"/>
      <c r="K149" s="357"/>
      <c r="L149" s="329"/>
      <c r="M149" s="330"/>
      <c r="N149" s="330"/>
      <c r="O149" s="330"/>
      <c r="P149" s="330"/>
    </row>
    <row r="150" spans="1:16" ht="6" customHeight="1" x14ac:dyDescent="0.2">
      <c r="A150" s="23"/>
      <c r="C150" s="13"/>
      <c r="D150" s="13"/>
      <c r="G150" s="13"/>
      <c r="I150" s="13"/>
      <c r="J150" s="13"/>
      <c r="K150" s="13"/>
      <c r="O150" s="13"/>
      <c r="P150" s="13"/>
    </row>
    <row r="151" spans="1:16" ht="20.25" customHeight="1" x14ac:dyDescent="0.3">
      <c r="A151" s="497" t="s">
        <v>19</v>
      </c>
      <c r="B151" s="497"/>
      <c r="C151" s="497"/>
      <c r="D151" s="511" t="str">
        <f>D113</f>
        <v>3R Petroleum</v>
      </c>
      <c r="E151" s="511"/>
      <c r="F151" s="511"/>
      <c r="G151" s="511"/>
      <c r="H151" s="511"/>
      <c r="I151" s="511"/>
      <c r="K151" s="569" t="s">
        <v>21</v>
      </c>
      <c r="L151" s="569"/>
      <c r="M151" s="569"/>
      <c r="N151" s="569"/>
      <c r="O151" s="279"/>
    </row>
    <row r="152" spans="1:16" ht="6" customHeight="1" x14ac:dyDescent="0.2">
      <c r="B152" s="1"/>
      <c r="H152" s="22"/>
      <c r="I152" s="22"/>
      <c r="J152" s="22"/>
      <c r="K152" s="18"/>
      <c r="M152" s="18"/>
      <c r="N152" s="18"/>
    </row>
    <row r="153" spans="1:16" ht="15.6" customHeight="1" x14ac:dyDescent="0.2">
      <c r="A153" s="487" t="s">
        <v>95</v>
      </c>
      <c r="B153" s="511">
        <f>B115</f>
        <v>5</v>
      </c>
      <c r="D153" s="483" t="s">
        <v>250</v>
      </c>
      <c r="E153" s="483"/>
      <c r="F153" s="483"/>
      <c r="G153" s="483"/>
      <c r="H153" s="483"/>
      <c r="I153" s="483"/>
      <c r="K153" s="586" t="s">
        <v>222</v>
      </c>
      <c r="L153" s="586"/>
      <c r="M153" s="586"/>
      <c r="N153" s="586"/>
      <c r="O153" s="280"/>
    </row>
    <row r="154" spans="1:16" ht="14.1" customHeight="1" x14ac:dyDescent="0.2">
      <c r="A154" s="487"/>
      <c r="B154" s="511"/>
      <c r="D154" s="483" t="s">
        <v>7</v>
      </c>
      <c r="E154" s="483"/>
      <c r="F154" s="483"/>
      <c r="G154" s="483" t="s">
        <v>8</v>
      </c>
      <c r="H154" s="483"/>
      <c r="I154" s="483"/>
    </row>
    <row r="155" spans="1:16" ht="14.1" customHeight="1" x14ac:dyDescent="0.25">
      <c r="A155" s="477" t="s">
        <v>4</v>
      </c>
      <c r="B155" s="477"/>
      <c r="D155" s="14" t="s">
        <v>9</v>
      </c>
      <c r="E155" s="19" t="s">
        <v>10</v>
      </c>
      <c r="F155" s="14" t="s">
        <v>11</v>
      </c>
      <c r="G155" s="14" t="s">
        <v>9</v>
      </c>
      <c r="H155" s="14" t="s">
        <v>10</v>
      </c>
      <c r="I155" s="14" t="s">
        <v>11</v>
      </c>
      <c r="K155" s="593" t="s">
        <v>223</v>
      </c>
      <c r="L155" s="593"/>
      <c r="M155" s="593"/>
      <c r="N155" s="593"/>
      <c r="O155" s="23"/>
    </row>
    <row r="156" spans="1:16" ht="12.75" customHeight="1" x14ac:dyDescent="0.2">
      <c r="A156" s="551">
        <f>A118</f>
        <v>44986</v>
      </c>
      <c r="B156" s="551"/>
      <c r="C156" s="22"/>
      <c r="D156" s="72">
        <f t="shared" ref="D156:I156" si="3">D118</f>
        <v>2</v>
      </c>
      <c r="E156" s="72">
        <f t="shared" si="3"/>
        <v>8</v>
      </c>
      <c r="F156" s="72">
        <f t="shared" si="3"/>
        <v>2022</v>
      </c>
      <c r="G156" s="72">
        <f t="shared" si="3"/>
        <v>31</v>
      </c>
      <c r="H156" s="72">
        <f t="shared" si="3"/>
        <v>12</v>
      </c>
      <c r="I156" s="72">
        <f t="shared" si="3"/>
        <v>2022</v>
      </c>
      <c r="K156" s="594" t="s">
        <v>25</v>
      </c>
      <c r="L156" s="594"/>
      <c r="M156" s="594"/>
      <c r="N156" s="594"/>
      <c r="O156" s="23"/>
      <c r="P156" s="54" t="s">
        <v>669</v>
      </c>
    </row>
    <row r="157" spans="1:16" ht="6" customHeight="1" x14ac:dyDescent="0.2">
      <c r="B157" s="1"/>
      <c r="N157" s="22"/>
    </row>
    <row r="158" spans="1:16" ht="15" customHeight="1" x14ac:dyDescent="0.2">
      <c r="A158" s="586" t="s">
        <v>652</v>
      </c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6"/>
      <c r="O158" s="586"/>
      <c r="P158" s="586"/>
    </row>
    <row r="159" spans="1:16" ht="12.75" customHeight="1" x14ac:dyDescent="0.2">
      <c r="A159" s="332"/>
      <c r="B159" s="658" t="s">
        <v>608</v>
      </c>
      <c r="C159" s="668" t="s">
        <v>654</v>
      </c>
      <c r="D159" s="668"/>
      <c r="E159" s="668"/>
      <c r="F159" s="668"/>
      <c r="G159" s="668"/>
      <c r="H159" s="668"/>
      <c r="I159" s="668"/>
      <c r="J159" s="668"/>
      <c r="K159" s="668"/>
      <c r="L159" s="668"/>
      <c r="M159" s="333" t="s">
        <v>610</v>
      </c>
      <c r="N159" s="334" t="s">
        <v>611</v>
      </c>
      <c r="O159" s="659" t="s">
        <v>612</v>
      </c>
      <c r="P159" s="659"/>
    </row>
    <row r="160" spans="1:16" ht="11.85" customHeight="1" x14ac:dyDescent="0.2">
      <c r="A160" s="335" t="s">
        <v>613</v>
      </c>
      <c r="B160" s="658"/>
      <c r="C160" s="660" t="s">
        <v>655</v>
      </c>
      <c r="D160" s="582" t="s">
        <v>618</v>
      </c>
      <c r="E160" s="582"/>
      <c r="F160" s="582" t="s">
        <v>656</v>
      </c>
      <c r="G160" s="582"/>
      <c r="H160" s="582" t="s">
        <v>620</v>
      </c>
      <c r="I160" s="286" t="s">
        <v>621</v>
      </c>
      <c r="J160" s="582" t="s">
        <v>622</v>
      </c>
      <c r="K160" s="503" t="s">
        <v>623</v>
      </c>
      <c r="L160" s="667" t="s">
        <v>657</v>
      </c>
      <c r="M160" s="336" t="s">
        <v>614</v>
      </c>
      <c r="N160" s="337" t="s">
        <v>615</v>
      </c>
      <c r="O160" s="659"/>
      <c r="P160" s="659"/>
    </row>
    <row r="161" spans="1:17" ht="11.85" customHeight="1" x14ac:dyDescent="0.2">
      <c r="A161" s="335" t="s">
        <v>616</v>
      </c>
      <c r="B161" s="658"/>
      <c r="C161" s="660"/>
      <c r="D161" s="582"/>
      <c r="E161" s="582"/>
      <c r="F161" s="582"/>
      <c r="G161" s="582"/>
      <c r="H161" s="582"/>
      <c r="I161" s="338" t="s">
        <v>629</v>
      </c>
      <c r="J161" s="582"/>
      <c r="K161" s="503"/>
      <c r="L161" s="667"/>
      <c r="M161" s="339" t="s">
        <v>658</v>
      </c>
      <c r="N161" s="340" t="s">
        <v>659</v>
      </c>
      <c r="O161" s="341" t="s">
        <v>660</v>
      </c>
      <c r="P161" s="342" t="s">
        <v>661</v>
      </c>
      <c r="Q161" s="22"/>
    </row>
    <row r="162" spans="1:17" ht="11.85" customHeight="1" x14ac:dyDescent="0.25">
      <c r="A162" s="335" t="s">
        <v>628</v>
      </c>
      <c r="B162" s="658"/>
      <c r="C162" s="660"/>
      <c r="D162" s="582"/>
      <c r="E162" s="582"/>
      <c r="F162" s="582"/>
      <c r="G162" s="582"/>
      <c r="H162" s="582"/>
      <c r="I162" s="338" t="s">
        <v>631</v>
      </c>
      <c r="J162" s="582"/>
      <c r="K162" s="503"/>
      <c r="L162" s="667"/>
      <c r="M162" s="343" t="s">
        <v>662</v>
      </c>
      <c r="N162" s="344" t="s">
        <v>663</v>
      </c>
      <c r="O162" s="345" t="s">
        <v>664</v>
      </c>
      <c r="P162" s="346" t="s">
        <v>664</v>
      </c>
    </row>
    <row r="163" spans="1:17" ht="12.75" customHeight="1" x14ac:dyDescent="0.25">
      <c r="A163" s="347"/>
      <c r="B163" s="658"/>
      <c r="C163" s="660"/>
      <c r="D163" s="348" t="s">
        <v>632</v>
      </c>
      <c r="E163" s="348" t="s">
        <v>633</v>
      </c>
      <c r="F163" s="348" t="s">
        <v>632</v>
      </c>
      <c r="G163" s="348" t="s">
        <v>633</v>
      </c>
      <c r="H163" s="582"/>
      <c r="I163" s="349" t="s">
        <v>634</v>
      </c>
      <c r="J163" s="582"/>
      <c r="K163" s="503"/>
      <c r="L163" s="667"/>
      <c r="M163" s="350" t="s">
        <v>665</v>
      </c>
      <c r="N163" s="351" t="s">
        <v>481</v>
      </c>
      <c r="O163" s="352" t="s">
        <v>665</v>
      </c>
      <c r="P163" s="353" t="s">
        <v>665</v>
      </c>
    </row>
    <row r="164" spans="1:17" ht="12.75" customHeight="1" x14ac:dyDescent="0.2">
      <c r="A164" s="665" t="str">
        <f>'Relatório PCP - Tabela 3'!A93</f>
        <v/>
      </c>
      <c r="B164" s="290" t="s">
        <v>635</v>
      </c>
      <c r="C164" s="291"/>
      <c r="D164" s="295"/>
      <c r="E164" s="311"/>
      <c r="F164" s="311"/>
      <c r="G164" s="311"/>
      <c r="H164" s="312"/>
      <c r="I164" s="313"/>
      <c r="J164" s="311"/>
      <c r="K164" s="313"/>
      <c r="L164" s="296"/>
      <c r="M164" s="297"/>
      <c r="N164" s="297"/>
      <c r="O164" s="297"/>
      <c r="P164" s="297"/>
    </row>
    <row r="165" spans="1:17" ht="12.75" customHeight="1" x14ac:dyDescent="0.2">
      <c r="A165" s="665"/>
      <c r="B165" s="298" t="s">
        <v>636</v>
      </c>
      <c r="C165" s="299"/>
      <c r="D165" s="303"/>
      <c r="E165" s="300"/>
      <c r="F165" s="300"/>
      <c r="G165" s="300"/>
      <c r="H165" s="301"/>
      <c r="I165" s="302"/>
      <c r="J165" s="300"/>
      <c r="K165" s="302"/>
      <c r="L165" s="303"/>
      <c r="M165" s="297"/>
      <c r="N165" s="297"/>
      <c r="O165" s="297"/>
      <c r="P165" s="297"/>
    </row>
    <row r="166" spans="1:17" ht="12.75" customHeight="1" x14ac:dyDescent="0.2">
      <c r="A166" s="665"/>
      <c r="B166" s="298" t="s">
        <v>637</v>
      </c>
      <c r="C166" s="299"/>
      <c r="D166" s="303"/>
      <c r="E166" s="300"/>
      <c r="F166" s="300"/>
      <c r="G166" s="300"/>
      <c r="H166" s="301"/>
      <c r="I166" s="302"/>
      <c r="J166" s="300"/>
      <c r="K166" s="302"/>
      <c r="L166" s="303"/>
      <c r="M166" s="297"/>
      <c r="N166" s="297"/>
      <c r="O166" s="297"/>
      <c r="P166" s="297"/>
    </row>
    <row r="167" spans="1:17" ht="12.75" customHeight="1" x14ac:dyDescent="0.2">
      <c r="A167" s="665"/>
      <c r="B167" s="304" t="s">
        <v>638</v>
      </c>
      <c r="C167" s="305"/>
      <c r="D167" s="309"/>
      <c r="E167" s="315"/>
      <c r="F167" s="306"/>
      <c r="G167" s="306"/>
      <c r="H167" s="307"/>
      <c r="I167" s="308"/>
      <c r="J167" s="315"/>
      <c r="K167" s="317"/>
      <c r="L167" s="310"/>
      <c r="M167" s="297"/>
      <c r="N167" s="297"/>
      <c r="O167" s="297"/>
      <c r="P167" s="297"/>
    </row>
    <row r="168" spans="1:17" ht="12.75" customHeight="1" x14ac:dyDescent="0.2">
      <c r="A168" s="665" t="str">
        <f>'Relatório PCP - Tabela 3'!A95</f>
        <v/>
      </c>
      <c r="B168" s="290" t="s">
        <v>635</v>
      </c>
      <c r="C168" s="291"/>
      <c r="D168" s="295"/>
      <c r="E168" s="311"/>
      <c r="F168" s="311"/>
      <c r="G168" s="311"/>
      <c r="H168" s="312"/>
      <c r="I168" s="313"/>
      <c r="J168" s="311"/>
      <c r="K168" s="313"/>
      <c r="L168" s="295"/>
      <c r="M168" s="297"/>
      <c r="N168" s="297"/>
      <c r="O168" s="297"/>
      <c r="P168" s="297"/>
    </row>
    <row r="169" spans="1:17" ht="12.75" customHeight="1" x14ac:dyDescent="0.2">
      <c r="A169" s="665"/>
      <c r="B169" s="298" t="s">
        <v>636</v>
      </c>
      <c r="C169" s="299"/>
      <c r="D169" s="303"/>
      <c r="E169" s="300"/>
      <c r="F169" s="300"/>
      <c r="G169" s="300"/>
      <c r="H169" s="301"/>
      <c r="I169" s="302"/>
      <c r="J169" s="300"/>
      <c r="K169" s="302"/>
      <c r="L169" s="303"/>
      <c r="M169" s="297"/>
      <c r="N169" s="297"/>
      <c r="O169" s="297"/>
      <c r="P169" s="297"/>
    </row>
    <row r="170" spans="1:17" ht="12.75" customHeight="1" x14ac:dyDescent="0.2">
      <c r="A170" s="665"/>
      <c r="B170" s="298" t="s">
        <v>637</v>
      </c>
      <c r="C170" s="299"/>
      <c r="D170" s="303"/>
      <c r="E170" s="300"/>
      <c r="F170" s="300"/>
      <c r="G170" s="300"/>
      <c r="H170" s="301"/>
      <c r="I170" s="302"/>
      <c r="J170" s="300"/>
      <c r="K170" s="302"/>
      <c r="L170" s="303"/>
      <c r="M170" s="297"/>
      <c r="N170" s="297"/>
      <c r="O170" s="297"/>
      <c r="P170" s="297"/>
    </row>
    <row r="171" spans="1:17" ht="12.75" customHeight="1" x14ac:dyDescent="0.2">
      <c r="A171" s="665"/>
      <c r="B171" s="314" t="s">
        <v>638</v>
      </c>
      <c r="C171" s="305"/>
      <c r="D171" s="309"/>
      <c r="E171" s="315"/>
      <c r="F171" s="315"/>
      <c r="G171" s="315"/>
      <c r="H171" s="316"/>
      <c r="I171" s="317"/>
      <c r="J171" s="315"/>
      <c r="K171" s="317"/>
      <c r="L171" s="309"/>
      <c r="M171" s="297"/>
      <c r="N171" s="297"/>
      <c r="O171" s="297"/>
      <c r="P171" s="297"/>
    </row>
    <row r="172" spans="1:17" ht="12.75" customHeight="1" x14ac:dyDescent="0.2">
      <c r="A172" s="665" t="str">
        <f>'Relatório PCP - Tabela 3'!A97</f>
        <v/>
      </c>
      <c r="B172" s="304" t="s">
        <v>635</v>
      </c>
      <c r="C172" s="291"/>
      <c r="D172" s="295"/>
      <c r="E172" s="311"/>
      <c r="F172" s="318"/>
      <c r="G172" s="318"/>
      <c r="H172" s="319"/>
      <c r="I172" s="320"/>
      <c r="J172" s="311"/>
      <c r="K172" s="313"/>
      <c r="L172" s="321"/>
      <c r="M172" s="297"/>
      <c r="N172" s="297"/>
      <c r="O172" s="297"/>
      <c r="P172" s="297"/>
    </row>
    <row r="173" spans="1:17" ht="12.75" customHeight="1" x14ac:dyDescent="0.2">
      <c r="A173" s="665"/>
      <c r="B173" s="298" t="s">
        <v>636</v>
      </c>
      <c r="C173" s="299"/>
      <c r="D173" s="303"/>
      <c r="E173" s="300"/>
      <c r="F173" s="300"/>
      <c r="G173" s="300"/>
      <c r="H173" s="301"/>
      <c r="I173" s="302"/>
      <c r="J173" s="300"/>
      <c r="K173" s="302"/>
      <c r="L173" s="303"/>
      <c r="M173" s="322"/>
      <c r="N173" s="322"/>
      <c r="O173" s="322"/>
      <c r="P173" s="322"/>
    </row>
    <row r="174" spans="1:17" ht="12.75" customHeight="1" x14ac:dyDescent="0.2">
      <c r="A174" s="665"/>
      <c r="B174" s="298" t="s">
        <v>637</v>
      </c>
      <c r="C174" s="299"/>
      <c r="D174" s="303"/>
      <c r="E174" s="300"/>
      <c r="F174" s="300"/>
      <c r="G174" s="300"/>
      <c r="H174" s="301"/>
      <c r="I174" s="302"/>
      <c r="J174" s="300"/>
      <c r="K174" s="302"/>
      <c r="L174" s="303"/>
      <c r="M174" s="322"/>
      <c r="N174" s="322"/>
      <c r="O174" s="322"/>
      <c r="P174" s="322"/>
    </row>
    <row r="175" spans="1:17" ht="12.75" customHeight="1" x14ac:dyDescent="0.2">
      <c r="A175" s="665"/>
      <c r="B175" s="314" t="s">
        <v>638</v>
      </c>
      <c r="C175" s="305"/>
      <c r="D175" s="309"/>
      <c r="E175" s="315"/>
      <c r="F175" s="354"/>
      <c r="G175" s="354"/>
      <c r="H175" s="355"/>
      <c r="I175" s="40"/>
      <c r="J175" s="315"/>
      <c r="K175" s="317"/>
      <c r="L175" s="296"/>
      <c r="M175" s="297"/>
      <c r="N175" s="297"/>
      <c r="O175" s="297"/>
      <c r="P175" s="297"/>
    </row>
    <row r="176" spans="1:17" ht="12.75" customHeight="1" x14ac:dyDescent="0.2">
      <c r="A176" s="665" t="str">
        <f>'Relatório PCP - Tabela 3'!A99</f>
        <v/>
      </c>
      <c r="B176" s="290" t="s">
        <v>635</v>
      </c>
      <c r="C176" s="291"/>
      <c r="D176" s="295"/>
      <c r="E176" s="311"/>
      <c r="F176" s="292"/>
      <c r="G176" s="292"/>
      <c r="H176" s="293"/>
      <c r="I176" s="294"/>
      <c r="J176" s="311"/>
      <c r="K176" s="313"/>
      <c r="L176" s="303"/>
      <c r="M176" s="297"/>
      <c r="N176" s="297"/>
      <c r="O176" s="297"/>
      <c r="P176" s="297"/>
    </row>
    <row r="177" spans="1:16" ht="12.75" customHeight="1" x14ac:dyDescent="0.2">
      <c r="A177" s="665"/>
      <c r="B177" s="298" t="s">
        <v>636</v>
      </c>
      <c r="C177" s="299"/>
      <c r="D177" s="303"/>
      <c r="E177" s="300"/>
      <c r="F177" s="300"/>
      <c r="G177" s="300"/>
      <c r="H177" s="301"/>
      <c r="I177" s="302"/>
      <c r="J177" s="300"/>
      <c r="K177" s="302"/>
      <c r="L177" s="303"/>
      <c r="M177" s="297"/>
      <c r="N177" s="297"/>
      <c r="O177" s="297"/>
      <c r="P177" s="297"/>
    </row>
    <row r="178" spans="1:16" ht="12.75" customHeight="1" x14ac:dyDescent="0.2">
      <c r="A178" s="665"/>
      <c r="B178" s="298" t="s">
        <v>637</v>
      </c>
      <c r="C178" s="299"/>
      <c r="D178" s="303"/>
      <c r="E178" s="300"/>
      <c r="F178" s="300"/>
      <c r="G178" s="300"/>
      <c r="H178" s="301"/>
      <c r="I178" s="302"/>
      <c r="J178" s="300"/>
      <c r="K178" s="302"/>
      <c r="L178" s="310"/>
      <c r="M178" s="297"/>
      <c r="N178" s="297"/>
      <c r="O178" s="297"/>
      <c r="P178" s="297"/>
    </row>
    <row r="179" spans="1:16" ht="12.75" customHeight="1" x14ac:dyDescent="0.2">
      <c r="A179" s="665"/>
      <c r="B179" s="304" t="s">
        <v>638</v>
      </c>
      <c r="C179" s="305"/>
      <c r="D179" s="309"/>
      <c r="E179" s="315"/>
      <c r="F179" s="306"/>
      <c r="G179" s="306"/>
      <c r="H179" s="307"/>
      <c r="I179" s="308"/>
      <c r="J179" s="315"/>
      <c r="K179" s="317"/>
      <c r="L179" s="295"/>
      <c r="M179" s="297"/>
      <c r="N179" s="297"/>
      <c r="O179" s="297"/>
      <c r="P179" s="297"/>
    </row>
    <row r="180" spans="1:16" ht="12.75" customHeight="1" x14ac:dyDescent="0.2">
      <c r="A180" s="665" t="str">
        <f>'Relatório PCP - Tabela 3'!A118</f>
        <v/>
      </c>
      <c r="B180" s="290" t="s">
        <v>635</v>
      </c>
      <c r="C180" s="291"/>
      <c r="D180" s="295"/>
      <c r="E180" s="311"/>
      <c r="F180" s="311"/>
      <c r="G180" s="311"/>
      <c r="H180" s="312"/>
      <c r="I180" s="313"/>
      <c r="J180" s="311"/>
      <c r="K180" s="313"/>
      <c r="L180" s="303"/>
      <c r="M180" s="297"/>
      <c r="N180" s="297"/>
      <c r="O180" s="297"/>
      <c r="P180" s="297"/>
    </row>
    <row r="181" spans="1:16" ht="12.75" customHeight="1" x14ac:dyDescent="0.2">
      <c r="A181" s="665"/>
      <c r="B181" s="298" t="s">
        <v>636</v>
      </c>
      <c r="C181" s="299"/>
      <c r="D181" s="303"/>
      <c r="E181" s="300"/>
      <c r="F181" s="300"/>
      <c r="G181" s="300"/>
      <c r="H181" s="301"/>
      <c r="I181" s="302"/>
      <c r="J181" s="300"/>
      <c r="K181" s="302"/>
      <c r="L181" s="303"/>
      <c r="M181" s="297"/>
      <c r="N181" s="297"/>
      <c r="O181" s="297"/>
      <c r="P181" s="297"/>
    </row>
    <row r="182" spans="1:16" ht="12.75" customHeight="1" x14ac:dyDescent="0.2">
      <c r="A182" s="665"/>
      <c r="B182" s="298" t="s">
        <v>637</v>
      </c>
      <c r="C182" s="299"/>
      <c r="D182" s="303"/>
      <c r="E182" s="300"/>
      <c r="F182" s="300"/>
      <c r="G182" s="300"/>
      <c r="H182" s="301"/>
      <c r="I182" s="302"/>
      <c r="J182" s="300"/>
      <c r="K182" s="302"/>
      <c r="L182" s="309"/>
      <c r="M182" s="297"/>
      <c r="N182" s="297"/>
      <c r="O182" s="297"/>
      <c r="P182" s="297"/>
    </row>
    <row r="183" spans="1:16" ht="12.75" customHeight="1" x14ac:dyDescent="0.2">
      <c r="A183" s="665"/>
      <c r="B183" s="314" t="s">
        <v>638</v>
      </c>
      <c r="C183" s="305"/>
      <c r="D183" s="309"/>
      <c r="E183" s="315"/>
      <c r="F183" s="315"/>
      <c r="G183" s="315"/>
      <c r="H183" s="316"/>
      <c r="I183" s="317"/>
      <c r="J183" s="315"/>
      <c r="K183" s="317"/>
      <c r="L183" s="321"/>
      <c r="M183" s="297"/>
      <c r="N183" s="297"/>
      <c r="O183" s="297"/>
      <c r="P183" s="297"/>
    </row>
    <row r="184" spans="1:16" ht="12.75" customHeight="1" x14ac:dyDescent="0.2">
      <c r="A184" s="666" t="str">
        <f>'Relatório PCP - Tabela 3'!A120</f>
        <v/>
      </c>
      <c r="B184" s="304" t="s">
        <v>635</v>
      </c>
      <c r="C184" s="291"/>
      <c r="D184" s="295"/>
      <c r="E184" s="311"/>
      <c r="F184" s="318"/>
      <c r="G184" s="318"/>
      <c r="H184" s="319"/>
      <c r="I184" s="320"/>
      <c r="J184" s="311"/>
      <c r="K184" s="313"/>
      <c r="L184" s="303"/>
      <c r="M184" s="322"/>
      <c r="N184" s="322"/>
      <c r="O184" s="322"/>
      <c r="P184" s="322"/>
    </row>
    <row r="185" spans="1:16" ht="12.75" customHeight="1" x14ac:dyDescent="0.2">
      <c r="A185" s="666"/>
      <c r="B185" s="298" t="s">
        <v>636</v>
      </c>
      <c r="C185" s="299"/>
      <c r="D185" s="303"/>
      <c r="E185" s="300"/>
      <c r="F185" s="300"/>
      <c r="G185" s="300"/>
      <c r="H185" s="301"/>
      <c r="I185" s="302"/>
      <c r="J185" s="300"/>
      <c r="K185" s="302"/>
      <c r="L185" s="303"/>
      <c r="M185" s="322"/>
      <c r="N185" s="322"/>
      <c r="O185" s="322"/>
      <c r="P185" s="322"/>
    </row>
    <row r="186" spans="1:16" ht="12.75" customHeight="1" x14ac:dyDescent="0.2">
      <c r="A186" s="666"/>
      <c r="B186" s="298" t="s">
        <v>637</v>
      </c>
      <c r="C186" s="299"/>
      <c r="D186" s="303"/>
      <c r="E186" s="300"/>
      <c r="F186" s="300"/>
      <c r="G186" s="300"/>
      <c r="H186" s="301"/>
      <c r="I186" s="302"/>
      <c r="J186" s="300"/>
      <c r="K186" s="302"/>
      <c r="L186" s="303"/>
      <c r="M186" s="322"/>
      <c r="N186" s="322"/>
      <c r="O186" s="322"/>
      <c r="P186" s="322"/>
    </row>
    <row r="187" spans="1:16" ht="12.75" customHeight="1" x14ac:dyDescent="0.2">
      <c r="A187" s="666"/>
      <c r="B187" s="323" t="s">
        <v>638</v>
      </c>
      <c r="C187" s="324"/>
      <c r="D187" s="328"/>
      <c r="E187" s="356"/>
      <c r="F187" s="325"/>
      <c r="G187" s="325"/>
      <c r="H187" s="326"/>
      <c r="I187" s="327"/>
      <c r="J187" s="356"/>
      <c r="K187" s="357"/>
      <c r="L187" s="329"/>
      <c r="M187" s="330"/>
      <c r="N187" s="330"/>
      <c r="O187" s="330"/>
      <c r="P187" s="330"/>
    </row>
    <row r="188" spans="1:16" ht="6" customHeight="1" x14ac:dyDescent="0.2">
      <c r="A188" s="23"/>
      <c r="C188" s="13"/>
      <c r="D188" s="13"/>
      <c r="G188" s="13"/>
      <c r="I188" s="13"/>
      <c r="J188" s="13"/>
      <c r="K188" s="13"/>
      <c r="O188" s="13"/>
      <c r="P188" s="13"/>
    </row>
    <row r="189" spans="1:16" ht="20.25" customHeight="1" x14ac:dyDescent="0.3">
      <c r="A189" s="497" t="s">
        <v>19</v>
      </c>
      <c r="B189" s="497"/>
      <c r="C189" s="497"/>
      <c r="D189" s="511" t="str">
        <f>D151</f>
        <v>3R Petroleum</v>
      </c>
      <c r="E189" s="511"/>
      <c r="F189" s="511"/>
      <c r="G189" s="511"/>
      <c r="H189" s="511"/>
      <c r="I189" s="511"/>
      <c r="K189" s="569" t="s">
        <v>21</v>
      </c>
      <c r="L189" s="569"/>
      <c r="M189" s="569"/>
      <c r="N189" s="569"/>
      <c r="O189" s="279"/>
    </row>
    <row r="190" spans="1:16" ht="6" customHeight="1" x14ac:dyDescent="0.2">
      <c r="B190" s="1"/>
      <c r="H190" s="22"/>
      <c r="I190" s="22"/>
      <c r="J190" s="22"/>
      <c r="K190" s="18"/>
      <c r="M190" s="18"/>
      <c r="N190" s="18"/>
    </row>
    <row r="191" spans="1:16" ht="15.6" customHeight="1" x14ac:dyDescent="0.2">
      <c r="A191" s="487" t="s">
        <v>95</v>
      </c>
      <c r="B191" s="511">
        <f>B153</f>
        <v>5</v>
      </c>
      <c r="D191" s="483" t="s">
        <v>250</v>
      </c>
      <c r="E191" s="483"/>
      <c r="F191" s="483"/>
      <c r="G191" s="483"/>
      <c r="H191" s="483"/>
      <c r="I191" s="483"/>
      <c r="K191" s="586" t="s">
        <v>222</v>
      </c>
      <c r="L191" s="586"/>
      <c r="M191" s="586"/>
      <c r="N191" s="586"/>
      <c r="O191" s="280"/>
    </row>
    <row r="192" spans="1:16" ht="14.1" customHeight="1" x14ac:dyDescent="0.2">
      <c r="A192" s="487"/>
      <c r="B192" s="511"/>
      <c r="D192" s="483" t="s">
        <v>7</v>
      </c>
      <c r="E192" s="483"/>
      <c r="F192" s="483"/>
      <c r="G192" s="483" t="s">
        <v>8</v>
      </c>
      <c r="H192" s="483"/>
      <c r="I192" s="483"/>
    </row>
    <row r="193" spans="1:17" ht="14.1" customHeight="1" x14ac:dyDescent="0.25">
      <c r="A193" s="477" t="s">
        <v>4</v>
      </c>
      <c r="B193" s="477"/>
      <c r="D193" s="14" t="s">
        <v>9</v>
      </c>
      <c r="E193" s="19" t="s">
        <v>10</v>
      </c>
      <c r="F193" s="14" t="s">
        <v>11</v>
      </c>
      <c r="G193" s="14" t="s">
        <v>9</v>
      </c>
      <c r="H193" s="14" t="s">
        <v>10</v>
      </c>
      <c r="I193" s="14" t="s">
        <v>11</v>
      </c>
      <c r="K193" s="593" t="s">
        <v>223</v>
      </c>
      <c r="L193" s="593"/>
      <c r="M193" s="593"/>
      <c r="N193" s="593"/>
      <c r="O193" s="23"/>
    </row>
    <row r="194" spans="1:17" ht="12.75" customHeight="1" x14ac:dyDescent="0.2">
      <c r="A194" s="551">
        <f>A156</f>
        <v>44986</v>
      </c>
      <c r="B194" s="551"/>
      <c r="C194" s="22"/>
      <c r="D194" s="72">
        <f t="shared" ref="D194:I194" si="4">D156</f>
        <v>2</v>
      </c>
      <c r="E194" s="72">
        <f t="shared" si="4"/>
        <v>8</v>
      </c>
      <c r="F194" s="72">
        <f t="shared" si="4"/>
        <v>2022</v>
      </c>
      <c r="G194" s="72">
        <f t="shared" si="4"/>
        <v>31</v>
      </c>
      <c r="H194" s="72">
        <f t="shared" si="4"/>
        <v>12</v>
      </c>
      <c r="I194" s="72">
        <f t="shared" si="4"/>
        <v>2022</v>
      </c>
      <c r="K194" s="594" t="s">
        <v>25</v>
      </c>
      <c r="L194" s="594"/>
      <c r="M194" s="594"/>
      <c r="N194" s="594"/>
      <c r="O194" s="23"/>
      <c r="P194" s="54" t="s">
        <v>670</v>
      </c>
    </row>
    <row r="195" spans="1:17" ht="6" customHeight="1" x14ac:dyDescent="0.2">
      <c r="B195" s="1"/>
      <c r="N195" s="22"/>
    </row>
    <row r="196" spans="1:17" ht="15" customHeight="1" x14ac:dyDescent="0.2">
      <c r="A196" s="586" t="s">
        <v>652</v>
      </c>
      <c r="B196" s="586"/>
      <c r="C196" s="586"/>
      <c r="D196" s="586"/>
      <c r="E196" s="586"/>
      <c r="F196" s="586"/>
      <c r="G196" s="586"/>
      <c r="H196" s="586"/>
      <c r="I196" s="586"/>
      <c r="J196" s="586"/>
      <c r="K196" s="586"/>
      <c r="L196" s="586"/>
      <c r="M196" s="586"/>
      <c r="N196" s="586"/>
      <c r="O196" s="586"/>
      <c r="P196" s="586"/>
    </row>
    <row r="197" spans="1:17" ht="12.75" customHeight="1" x14ac:dyDescent="0.2">
      <c r="A197" s="332"/>
      <c r="B197" s="658" t="s">
        <v>608</v>
      </c>
      <c r="C197" s="668" t="s">
        <v>654</v>
      </c>
      <c r="D197" s="668"/>
      <c r="E197" s="668"/>
      <c r="F197" s="668"/>
      <c r="G197" s="668"/>
      <c r="H197" s="668"/>
      <c r="I197" s="668"/>
      <c r="J197" s="668"/>
      <c r="K197" s="668"/>
      <c r="L197" s="668"/>
      <c r="M197" s="333" t="s">
        <v>610</v>
      </c>
      <c r="N197" s="334" t="s">
        <v>611</v>
      </c>
      <c r="O197" s="659" t="s">
        <v>612</v>
      </c>
      <c r="P197" s="659"/>
    </row>
    <row r="198" spans="1:17" ht="11.85" customHeight="1" x14ac:dyDescent="0.2">
      <c r="A198" s="335" t="s">
        <v>613</v>
      </c>
      <c r="B198" s="658"/>
      <c r="C198" s="660" t="s">
        <v>655</v>
      </c>
      <c r="D198" s="582" t="s">
        <v>618</v>
      </c>
      <c r="E198" s="582"/>
      <c r="F198" s="582" t="s">
        <v>656</v>
      </c>
      <c r="G198" s="582"/>
      <c r="H198" s="582" t="s">
        <v>620</v>
      </c>
      <c r="I198" s="286" t="s">
        <v>621</v>
      </c>
      <c r="J198" s="582" t="s">
        <v>622</v>
      </c>
      <c r="K198" s="503" t="s">
        <v>623</v>
      </c>
      <c r="L198" s="667" t="s">
        <v>657</v>
      </c>
      <c r="M198" s="336" t="s">
        <v>614</v>
      </c>
      <c r="N198" s="337" t="s">
        <v>615</v>
      </c>
      <c r="O198" s="659"/>
      <c r="P198" s="659"/>
    </row>
    <row r="199" spans="1:17" ht="11.85" customHeight="1" x14ac:dyDescent="0.2">
      <c r="A199" s="335" t="s">
        <v>616</v>
      </c>
      <c r="B199" s="658"/>
      <c r="C199" s="660"/>
      <c r="D199" s="582"/>
      <c r="E199" s="582"/>
      <c r="F199" s="582"/>
      <c r="G199" s="582"/>
      <c r="H199" s="582"/>
      <c r="I199" s="338" t="s">
        <v>629</v>
      </c>
      <c r="J199" s="582"/>
      <c r="K199" s="503"/>
      <c r="L199" s="667"/>
      <c r="M199" s="339" t="s">
        <v>658</v>
      </c>
      <c r="N199" s="340" t="s">
        <v>659</v>
      </c>
      <c r="O199" s="341" t="s">
        <v>660</v>
      </c>
      <c r="P199" s="342" t="s">
        <v>661</v>
      </c>
      <c r="Q199" s="22"/>
    </row>
    <row r="200" spans="1:17" ht="11.85" customHeight="1" x14ac:dyDescent="0.25">
      <c r="A200" s="335" t="s">
        <v>628</v>
      </c>
      <c r="B200" s="658"/>
      <c r="C200" s="660"/>
      <c r="D200" s="582"/>
      <c r="E200" s="582"/>
      <c r="F200" s="582"/>
      <c r="G200" s="582"/>
      <c r="H200" s="582"/>
      <c r="I200" s="338" t="s">
        <v>631</v>
      </c>
      <c r="J200" s="582"/>
      <c r="K200" s="503"/>
      <c r="L200" s="667"/>
      <c r="M200" s="343" t="s">
        <v>662</v>
      </c>
      <c r="N200" s="344" t="s">
        <v>663</v>
      </c>
      <c r="O200" s="345" t="s">
        <v>664</v>
      </c>
      <c r="P200" s="346" t="s">
        <v>664</v>
      </c>
    </row>
    <row r="201" spans="1:17" ht="12.75" customHeight="1" x14ac:dyDescent="0.25">
      <c r="A201" s="347"/>
      <c r="B201" s="658"/>
      <c r="C201" s="660"/>
      <c r="D201" s="348" t="s">
        <v>632</v>
      </c>
      <c r="E201" s="348" t="s">
        <v>633</v>
      </c>
      <c r="F201" s="348" t="s">
        <v>632</v>
      </c>
      <c r="G201" s="348" t="s">
        <v>633</v>
      </c>
      <c r="H201" s="582"/>
      <c r="I201" s="349" t="s">
        <v>634</v>
      </c>
      <c r="J201" s="582"/>
      <c r="K201" s="503"/>
      <c r="L201" s="667"/>
      <c r="M201" s="350" t="s">
        <v>665</v>
      </c>
      <c r="N201" s="351" t="s">
        <v>481</v>
      </c>
      <c r="O201" s="352" t="s">
        <v>665</v>
      </c>
      <c r="P201" s="353" t="s">
        <v>665</v>
      </c>
    </row>
    <row r="202" spans="1:17" ht="12.75" customHeight="1" x14ac:dyDescent="0.2">
      <c r="A202" s="665" t="str">
        <f>'Relatório PCP - Tabela 3'!A122</f>
        <v/>
      </c>
      <c r="B202" s="290" t="s">
        <v>635</v>
      </c>
      <c r="C202" s="291"/>
      <c r="D202" s="295"/>
      <c r="E202" s="311"/>
      <c r="F202" s="311"/>
      <c r="G202" s="311"/>
      <c r="H202" s="312"/>
      <c r="I202" s="313"/>
      <c r="J202" s="311"/>
      <c r="K202" s="313"/>
      <c r="L202" s="296"/>
      <c r="M202" s="297"/>
      <c r="N202" s="297"/>
      <c r="O202" s="297"/>
      <c r="P202" s="297"/>
    </row>
    <row r="203" spans="1:17" ht="12.75" customHeight="1" x14ac:dyDescent="0.2">
      <c r="A203" s="665"/>
      <c r="B203" s="298" t="s">
        <v>636</v>
      </c>
      <c r="C203" s="299"/>
      <c r="D203" s="303"/>
      <c r="E203" s="300"/>
      <c r="F203" s="300"/>
      <c r="G203" s="300"/>
      <c r="H203" s="301"/>
      <c r="I203" s="302"/>
      <c r="J203" s="300"/>
      <c r="K203" s="302"/>
      <c r="L203" s="303"/>
      <c r="M203" s="297"/>
      <c r="N203" s="297"/>
      <c r="O203" s="297"/>
      <c r="P203" s="297"/>
    </row>
    <row r="204" spans="1:17" ht="12.75" customHeight="1" x14ac:dyDescent="0.2">
      <c r="A204" s="665"/>
      <c r="B204" s="298" t="s">
        <v>637</v>
      </c>
      <c r="C204" s="299"/>
      <c r="D204" s="303"/>
      <c r="E204" s="300"/>
      <c r="F204" s="300"/>
      <c r="G204" s="300"/>
      <c r="H204" s="301"/>
      <c r="I204" s="302"/>
      <c r="J204" s="300"/>
      <c r="K204" s="302"/>
      <c r="L204" s="303"/>
      <c r="M204" s="297"/>
      <c r="N204" s="297"/>
      <c r="O204" s="297"/>
      <c r="P204" s="297"/>
    </row>
    <row r="205" spans="1:17" ht="12.75" customHeight="1" x14ac:dyDescent="0.2">
      <c r="A205" s="665"/>
      <c r="B205" s="304" t="s">
        <v>638</v>
      </c>
      <c r="C205" s="305"/>
      <c r="D205" s="309"/>
      <c r="E205" s="315"/>
      <c r="F205" s="306"/>
      <c r="G205" s="306"/>
      <c r="H205" s="307"/>
      <c r="I205" s="308"/>
      <c r="J205" s="315"/>
      <c r="K205" s="317"/>
      <c r="L205" s="310"/>
      <c r="M205" s="297"/>
      <c r="N205" s="297"/>
      <c r="O205" s="297"/>
      <c r="P205" s="297"/>
    </row>
    <row r="206" spans="1:17" ht="12.75" customHeight="1" x14ac:dyDescent="0.2">
      <c r="A206" s="665" t="str">
        <f>'Relatório PCP - Tabela 3'!A124</f>
        <v/>
      </c>
      <c r="B206" s="290" t="s">
        <v>635</v>
      </c>
      <c r="C206" s="291"/>
      <c r="D206" s="295"/>
      <c r="E206" s="311"/>
      <c r="F206" s="311"/>
      <c r="G206" s="311"/>
      <c r="H206" s="312"/>
      <c r="I206" s="313"/>
      <c r="J206" s="311"/>
      <c r="K206" s="313"/>
      <c r="L206" s="295"/>
      <c r="M206" s="297"/>
      <c r="N206" s="297"/>
      <c r="O206" s="297"/>
      <c r="P206" s="297"/>
    </row>
    <row r="207" spans="1:17" ht="12.75" customHeight="1" x14ac:dyDescent="0.2">
      <c r="A207" s="665"/>
      <c r="B207" s="298" t="s">
        <v>636</v>
      </c>
      <c r="C207" s="299"/>
      <c r="D207" s="303"/>
      <c r="E207" s="300"/>
      <c r="F207" s="300"/>
      <c r="G207" s="300"/>
      <c r="H207" s="301"/>
      <c r="I207" s="302"/>
      <c r="J207" s="300"/>
      <c r="K207" s="302"/>
      <c r="L207" s="303"/>
      <c r="M207" s="297"/>
      <c r="N207" s="297"/>
      <c r="O207" s="297"/>
      <c r="P207" s="297"/>
    </row>
    <row r="208" spans="1:17" ht="12.75" customHeight="1" x14ac:dyDescent="0.2">
      <c r="A208" s="665"/>
      <c r="B208" s="298" t="s">
        <v>637</v>
      </c>
      <c r="C208" s="299"/>
      <c r="D208" s="303"/>
      <c r="E208" s="300"/>
      <c r="F208" s="300"/>
      <c r="G208" s="300"/>
      <c r="H208" s="301"/>
      <c r="I208" s="302"/>
      <c r="J208" s="300"/>
      <c r="K208" s="302"/>
      <c r="L208" s="303"/>
      <c r="M208" s="297"/>
      <c r="N208" s="297"/>
      <c r="O208" s="297"/>
      <c r="P208" s="297"/>
    </row>
    <row r="209" spans="1:16" ht="12.75" customHeight="1" x14ac:dyDescent="0.2">
      <c r="A209" s="665"/>
      <c r="B209" s="314" t="s">
        <v>638</v>
      </c>
      <c r="C209" s="305"/>
      <c r="D209" s="309"/>
      <c r="E209" s="315"/>
      <c r="F209" s="315"/>
      <c r="G209" s="315"/>
      <c r="H209" s="316"/>
      <c r="I209" s="317"/>
      <c r="J209" s="315"/>
      <c r="K209" s="317"/>
      <c r="L209" s="309"/>
      <c r="M209" s="297"/>
      <c r="N209" s="297"/>
      <c r="O209" s="297"/>
      <c r="P209" s="297"/>
    </row>
    <row r="210" spans="1:16" ht="12.75" customHeight="1" x14ac:dyDescent="0.2">
      <c r="A210" s="665" t="str">
        <f>'Relatório PCP - Tabela 3'!A126</f>
        <v/>
      </c>
      <c r="B210" s="304" t="s">
        <v>635</v>
      </c>
      <c r="C210" s="291"/>
      <c r="D210" s="295"/>
      <c r="E210" s="311"/>
      <c r="F210" s="318"/>
      <c r="G210" s="318"/>
      <c r="H210" s="319"/>
      <c r="I210" s="320"/>
      <c r="J210" s="311"/>
      <c r="K210" s="313"/>
      <c r="L210" s="321"/>
      <c r="M210" s="297"/>
      <c r="N210" s="297"/>
      <c r="O210" s="297"/>
      <c r="P210" s="297"/>
    </row>
    <row r="211" spans="1:16" ht="12.75" customHeight="1" x14ac:dyDescent="0.2">
      <c r="A211" s="665"/>
      <c r="B211" s="298" t="s">
        <v>636</v>
      </c>
      <c r="C211" s="299"/>
      <c r="D211" s="303"/>
      <c r="E211" s="300"/>
      <c r="F211" s="300"/>
      <c r="G211" s="300"/>
      <c r="H211" s="301"/>
      <c r="I211" s="302"/>
      <c r="J211" s="300"/>
      <c r="K211" s="302"/>
      <c r="L211" s="303"/>
      <c r="M211" s="322"/>
      <c r="N211" s="322"/>
      <c r="O211" s="322"/>
      <c r="P211" s="322"/>
    </row>
    <row r="212" spans="1:16" ht="12.75" customHeight="1" x14ac:dyDescent="0.2">
      <c r="A212" s="665"/>
      <c r="B212" s="298" t="s">
        <v>637</v>
      </c>
      <c r="C212" s="299"/>
      <c r="D212" s="303"/>
      <c r="E212" s="300"/>
      <c r="F212" s="300"/>
      <c r="G212" s="300"/>
      <c r="H212" s="301"/>
      <c r="I212" s="302"/>
      <c r="J212" s="300"/>
      <c r="K212" s="302"/>
      <c r="L212" s="303"/>
      <c r="M212" s="322"/>
      <c r="N212" s="322"/>
      <c r="O212" s="322"/>
      <c r="P212" s="322"/>
    </row>
    <row r="213" spans="1:16" ht="12.75" customHeight="1" x14ac:dyDescent="0.2">
      <c r="A213" s="665"/>
      <c r="B213" s="314" t="s">
        <v>638</v>
      </c>
      <c r="C213" s="305"/>
      <c r="D213" s="309"/>
      <c r="E213" s="315"/>
      <c r="F213" s="354"/>
      <c r="G213" s="354"/>
      <c r="H213" s="355"/>
      <c r="I213" s="40"/>
      <c r="J213" s="315"/>
      <c r="K213" s="317"/>
      <c r="L213" s="296"/>
      <c r="M213" s="297"/>
      <c r="N213" s="297"/>
      <c r="O213" s="297"/>
      <c r="P213" s="297"/>
    </row>
    <row r="214" spans="1:16" ht="12.75" customHeight="1" x14ac:dyDescent="0.2">
      <c r="A214" s="665" t="str">
        <f>'Relatório PCP - Tabela 3'!A128</f>
        <v/>
      </c>
      <c r="B214" s="290" t="s">
        <v>635</v>
      </c>
      <c r="C214" s="291"/>
      <c r="D214" s="295"/>
      <c r="E214" s="311"/>
      <c r="F214" s="292"/>
      <c r="G214" s="292"/>
      <c r="H214" s="293"/>
      <c r="I214" s="294"/>
      <c r="J214" s="311"/>
      <c r="K214" s="313"/>
      <c r="L214" s="303"/>
      <c r="M214" s="297"/>
      <c r="N214" s="297"/>
      <c r="O214" s="297"/>
      <c r="P214" s="297"/>
    </row>
    <row r="215" spans="1:16" ht="12.75" customHeight="1" x14ac:dyDescent="0.2">
      <c r="A215" s="665"/>
      <c r="B215" s="298" t="s">
        <v>636</v>
      </c>
      <c r="C215" s="299"/>
      <c r="D215" s="303"/>
      <c r="E215" s="300"/>
      <c r="F215" s="300"/>
      <c r="G215" s="300"/>
      <c r="H215" s="301"/>
      <c r="I215" s="302"/>
      <c r="J215" s="300"/>
      <c r="K215" s="302"/>
      <c r="L215" s="303"/>
      <c r="M215" s="297"/>
      <c r="N215" s="297"/>
      <c r="O215" s="297"/>
      <c r="P215" s="297"/>
    </row>
    <row r="216" spans="1:16" ht="12.75" customHeight="1" x14ac:dyDescent="0.2">
      <c r="A216" s="665"/>
      <c r="B216" s="298" t="s">
        <v>637</v>
      </c>
      <c r="C216" s="299"/>
      <c r="D216" s="303"/>
      <c r="E216" s="300"/>
      <c r="F216" s="300"/>
      <c r="G216" s="300"/>
      <c r="H216" s="301"/>
      <c r="I216" s="302"/>
      <c r="J216" s="300"/>
      <c r="K216" s="302"/>
      <c r="L216" s="310"/>
      <c r="M216" s="297"/>
      <c r="N216" s="297"/>
      <c r="O216" s="297"/>
      <c r="P216" s="297"/>
    </row>
    <row r="217" spans="1:16" ht="12.75" customHeight="1" x14ac:dyDescent="0.2">
      <c r="A217" s="665"/>
      <c r="B217" s="304" t="s">
        <v>638</v>
      </c>
      <c r="C217" s="305"/>
      <c r="D217" s="309"/>
      <c r="E217" s="315"/>
      <c r="F217" s="306"/>
      <c r="G217" s="306"/>
      <c r="H217" s="307"/>
      <c r="I217" s="308"/>
      <c r="J217" s="315"/>
      <c r="K217" s="317"/>
      <c r="L217" s="295"/>
      <c r="M217" s="297"/>
      <c r="N217" s="297"/>
      <c r="O217" s="297"/>
      <c r="P217" s="297"/>
    </row>
    <row r="218" spans="1:16" ht="12.75" customHeight="1" x14ac:dyDescent="0.2">
      <c r="A218" s="665" t="str">
        <f>'Relatório PCP - Tabela 3'!A130</f>
        <v/>
      </c>
      <c r="B218" s="290" t="s">
        <v>635</v>
      </c>
      <c r="C218" s="291"/>
      <c r="D218" s="295"/>
      <c r="E218" s="311"/>
      <c r="F218" s="311"/>
      <c r="G218" s="311"/>
      <c r="H218" s="312"/>
      <c r="I218" s="313"/>
      <c r="J218" s="311"/>
      <c r="K218" s="313"/>
      <c r="L218" s="303"/>
      <c r="M218" s="297"/>
      <c r="N218" s="297"/>
      <c r="O218" s="297"/>
      <c r="P218" s="297"/>
    </row>
    <row r="219" spans="1:16" ht="12.75" customHeight="1" x14ac:dyDescent="0.2">
      <c r="A219" s="665"/>
      <c r="B219" s="298" t="s">
        <v>636</v>
      </c>
      <c r="C219" s="299"/>
      <c r="D219" s="303"/>
      <c r="E219" s="300"/>
      <c r="F219" s="300"/>
      <c r="G219" s="300"/>
      <c r="H219" s="301"/>
      <c r="I219" s="302"/>
      <c r="J219" s="300"/>
      <c r="K219" s="302"/>
      <c r="L219" s="303"/>
      <c r="M219" s="297"/>
      <c r="N219" s="297"/>
      <c r="O219" s="297"/>
      <c r="P219" s="297"/>
    </row>
    <row r="220" spans="1:16" ht="12.75" customHeight="1" x14ac:dyDescent="0.2">
      <c r="A220" s="665"/>
      <c r="B220" s="298" t="s">
        <v>637</v>
      </c>
      <c r="C220" s="299"/>
      <c r="D220" s="303"/>
      <c r="E220" s="300"/>
      <c r="F220" s="300"/>
      <c r="G220" s="300"/>
      <c r="H220" s="301"/>
      <c r="I220" s="302"/>
      <c r="J220" s="300"/>
      <c r="K220" s="302"/>
      <c r="L220" s="309"/>
      <c r="M220" s="297"/>
      <c r="N220" s="297"/>
      <c r="O220" s="297"/>
      <c r="P220" s="297"/>
    </row>
    <row r="221" spans="1:16" ht="12.75" customHeight="1" x14ac:dyDescent="0.2">
      <c r="A221" s="665"/>
      <c r="B221" s="314" t="s">
        <v>638</v>
      </c>
      <c r="C221" s="305"/>
      <c r="D221" s="309"/>
      <c r="E221" s="315"/>
      <c r="F221" s="315"/>
      <c r="G221" s="315"/>
      <c r="H221" s="316"/>
      <c r="I221" s="317"/>
      <c r="J221" s="315"/>
      <c r="K221" s="317"/>
      <c r="L221" s="321"/>
      <c r="M221" s="297"/>
      <c r="N221" s="297"/>
      <c r="O221" s="297"/>
      <c r="P221" s="297"/>
    </row>
    <row r="222" spans="1:16" ht="12.75" customHeight="1" x14ac:dyDescent="0.2">
      <c r="A222" s="666" t="str">
        <f>'Relatório PCP - Tabela 3'!A132</f>
        <v/>
      </c>
      <c r="B222" s="304" t="s">
        <v>635</v>
      </c>
      <c r="C222" s="291"/>
      <c r="D222" s="295"/>
      <c r="E222" s="311"/>
      <c r="F222" s="318"/>
      <c r="G222" s="318"/>
      <c r="H222" s="319"/>
      <c r="I222" s="320"/>
      <c r="J222" s="311"/>
      <c r="K222" s="313"/>
      <c r="L222" s="303"/>
      <c r="M222" s="322"/>
      <c r="N222" s="322"/>
      <c r="O222" s="322"/>
      <c r="P222" s="322"/>
    </row>
    <row r="223" spans="1:16" ht="12.75" customHeight="1" x14ac:dyDescent="0.2">
      <c r="A223" s="666"/>
      <c r="B223" s="298" t="s">
        <v>636</v>
      </c>
      <c r="C223" s="299"/>
      <c r="D223" s="303"/>
      <c r="E223" s="300"/>
      <c r="F223" s="300"/>
      <c r="G223" s="300"/>
      <c r="H223" s="301"/>
      <c r="I223" s="302"/>
      <c r="J223" s="300"/>
      <c r="K223" s="302"/>
      <c r="L223" s="303"/>
      <c r="M223" s="322"/>
      <c r="N223" s="322"/>
      <c r="O223" s="322"/>
      <c r="P223" s="322"/>
    </row>
    <row r="224" spans="1:16" ht="12.75" customHeight="1" x14ac:dyDescent="0.2">
      <c r="A224" s="666"/>
      <c r="B224" s="298" t="s">
        <v>637</v>
      </c>
      <c r="C224" s="299"/>
      <c r="D224" s="303"/>
      <c r="E224" s="300"/>
      <c r="F224" s="300"/>
      <c r="G224" s="300"/>
      <c r="H224" s="301"/>
      <c r="I224" s="302"/>
      <c r="J224" s="300"/>
      <c r="K224" s="302"/>
      <c r="L224" s="303"/>
      <c r="M224" s="322"/>
      <c r="N224" s="322"/>
      <c r="O224" s="322"/>
      <c r="P224" s="322"/>
    </row>
    <row r="225" spans="1:17" ht="12.75" customHeight="1" x14ac:dyDescent="0.2">
      <c r="A225" s="666"/>
      <c r="B225" s="323" t="s">
        <v>638</v>
      </c>
      <c r="C225" s="324"/>
      <c r="D225" s="328"/>
      <c r="E225" s="356"/>
      <c r="F225" s="325"/>
      <c r="G225" s="325"/>
      <c r="H225" s="326"/>
      <c r="I225" s="327"/>
      <c r="J225" s="356"/>
      <c r="K225" s="357"/>
      <c r="L225" s="329"/>
      <c r="M225" s="330"/>
      <c r="N225" s="330"/>
      <c r="O225" s="330"/>
      <c r="P225" s="330"/>
    </row>
    <row r="226" spans="1:17" ht="6" customHeight="1" x14ac:dyDescent="0.2">
      <c r="A226" s="23"/>
      <c r="C226" s="13"/>
      <c r="D226" s="13"/>
      <c r="G226" s="13"/>
      <c r="I226" s="13"/>
      <c r="J226" s="13"/>
      <c r="K226" s="13"/>
      <c r="O226" s="13"/>
      <c r="P226" s="13"/>
    </row>
    <row r="227" spans="1:17" ht="20.25" customHeight="1" x14ac:dyDescent="0.3">
      <c r="A227" s="497" t="s">
        <v>19</v>
      </c>
      <c r="B227" s="497"/>
      <c r="C227" s="497"/>
      <c r="D227" s="511" t="str">
        <f>D189</f>
        <v>3R Petroleum</v>
      </c>
      <c r="E227" s="511"/>
      <c r="F227" s="511"/>
      <c r="G227" s="511"/>
      <c r="H227" s="511"/>
      <c r="I227" s="511"/>
      <c r="K227" s="569" t="s">
        <v>21</v>
      </c>
      <c r="L227" s="569"/>
      <c r="M227" s="569"/>
      <c r="N227" s="569"/>
      <c r="O227" s="279"/>
    </row>
    <row r="228" spans="1:17" ht="6" customHeight="1" x14ac:dyDescent="0.2">
      <c r="B228" s="1"/>
      <c r="H228" s="22"/>
      <c r="I228" s="22"/>
      <c r="J228" s="22"/>
      <c r="K228" s="18"/>
      <c r="M228" s="18"/>
      <c r="N228" s="18"/>
    </row>
    <row r="229" spans="1:17" ht="15.6" customHeight="1" x14ac:dyDescent="0.2">
      <c r="A229" s="487" t="s">
        <v>95</v>
      </c>
      <c r="B229" s="511">
        <f>B191</f>
        <v>5</v>
      </c>
      <c r="D229" s="483" t="s">
        <v>250</v>
      </c>
      <c r="E229" s="483"/>
      <c r="F229" s="483"/>
      <c r="G229" s="483"/>
      <c r="H229" s="483"/>
      <c r="I229" s="483"/>
      <c r="K229" s="586" t="s">
        <v>222</v>
      </c>
      <c r="L229" s="586"/>
      <c r="M229" s="586"/>
      <c r="N229" s="586"/>
      <c r="O229" s="280"/>
    </row>
    <row r="230" spans="1:17" ht="14.1" customHeight="1" x14ac:dyDescent="0.2">
      <c r="A230" s="487"/>
      <c r="B230" s="511"/>
      <c r="D230" s="483" t="s">
        <v>7</v>
      </c>
      <c r="E230" s="483"/>
      <c r="F230" s="483"/>
      <c r="G230" s="483" t="s">
        <v>8</v>
      </c>
      <c r="H230" s="483"/>
      <c r="I230" s="483"/>
    </row>
    <row r="231" spans="1:17" ht="14.1" customHeight="1" x14ac:dyDescent="0.25">
      <c r="A231" s="477" t="s">
        <v>4</v>
      </c>
      <c r="B231" s="477"/>
      <c r="D231" s="14" t="s">
        <v>9</v>
      </c>
      <c r="E231" s="19" t="s">
        <v>10</v>
      </c>
      <c r="F231" s="14" t="s">
        <v>11</v>
      </c>
      <c r="G231" s="14" t="s">
        <v>9</v>
      </c>
      <c r="H231" s="14" t="s">
        <v>10</v>
      </c>
      <c r="I231" s="14" t="s">
        <v>11</v>
      </c>
      <c r="K231" s="593" t="s">
        <v>223</v>
      </c>
      <c r="L231" s="593"/>
      <c r="M231" s="593"/>
      <c r="N231" s="593"/>
      <c r="O231" s="23"/>
    </row>
    <row r="232" spans="1:17" ht="12.75" customHeight="1" x14ac:dyDescent="0.2">
      <c r="A232" s="551">
        <f>A194</f>
        <v>44986</v>
      </c>
      <c r="B232" s="551"/>
      <c r="C232" s="22"/>
      <c r="D232" s="72">
        <f t="shared" ref="D232:I232" si="5">D194</f>
        <v>2</v>
      </c>
      <c r="E232" s="72">
        <f t="shared" si="5"/>
        <v>8</v>
      </c>
      <c r="F232" s="72">
        <f t="shared" si="5"/>
        <v>2022</v>
      </c>
      <c r="G232" s="72">
        <f t="shared" si="5"/>
        <v>31</v>
      </c>
      <c r="H232" s="72">
        <f t="shared" si="5"/>
        <v>12</v>
      </c>
      <c r="I232" s="72">
        <f t="shared" si="5"/>
        <v>2022</v>
      </c>
      <c r="K232" s="594" t="s">
        <v>25</v>
      </c>
      <c r="L232" s="594"/>
      <c r="M232" s="594"/>
      <c r="N232" s="594"/>
      <c r="O232" s="23"/>
      <c r="P232" s="54" t="s">
        <v>671</v>
      </c>
    </row>
    <row r="233" spans="1:17" ht="6" customHeight="1" x14ac:dyDescent="0.2">
      <c r="B233" s="1"/>
      <c r="N233" s="22"/>
    </row>
    <row r="234" spans="1:17" ht="15" customHeight="1" x14ac:dyDescent="0.2">
      <c r="A234" s="586" t="s">
        <v>652</v>
      </c>
      <c r="B234" s="586"/>
      <c r="C234" s="586"/>
      <c r="D234" s="586"/>
      <c r="E234" s="586"/>
      <c r="F234" s="586"/>
      <c r="G234" s="586"/>
      <c r="H234" s="586"/>
      <c r="I234" s="586"/>
      <c r="J234" s="586"/>
      <c r="K234" s="586"/>
      <c r="L234" s="586"/>
      <c r="M234" s="586"/>
      <c r="N234" s="586"/>
      <c r="O234" s="586"/>
      <c r="P234" s="586"/>
    </row>
    <row r="235" spans="1:17" ht="12.75" customHeight="1" x14ac:dyDescent="0.2">
      <c r="A235" s="332"/>
      <c r="B235" s="658" t="s">
        <v>608</v>
      </c>
      <c r="C235" s="668" t="s">
        <v>654</v>
      </c>
      <c r="D235" s="668"/>
      <c r="E235" s="668"/>
      <c r="F235" s="668"/>
      <c r="G235" s="668"/>
      <c r="H235" s="668"/>
      <c r="I235" s="668"/>
      <c r="J235" s="668"/>
      <c r="K235" s="668"/>
      <c r="L235" s="668"/>
      <c r="M235" s="333" t="s">
        <v>610</v>
      </c>
      <c r="N235" s="334" t="s">
        <v>611</v>
      </c>
      <c r="O235" s="659" t="s">
        <v>612</v>
      </c>
      <c r="P235" s="659"/>
    </row>
    <row r="236" spans="1:17" ht="11.85" customHeight="1" x14ac:dyDescent="0.2">
      <c r="A236" s="335" t="s">
        <v>613</v>
      </c>
      <c r="B236" s="658"/>
      <c r="C236" s="660" t="s">
        <v>655</v>
      </c>
      <c r="D236" s="582" t="s">
        <v>618</v>
      </c>
      <c r="E236" s="582"/>
      <c r="F236" s="582" t="s">
        <v>656</v>
      </c>
      <c r="G236" s="582"/>
      <c r="H236" s="582" t="s">
        <v>620</v>
      </c>
      <c r="I236" s="286" t="s">
        <v>621</v>
      </c>
      <c r="J236" s="582" t="s">
        <v>622</v>
      </c>
      <c r="K236" s="503" t="s">
        <v>623</v>
      </c>
      <c r="L236" s="667" t="s">
        <v>657</v>
      </c>
      <c r="M236" s="336" t="s">
        <v>614</v>
      </c>
      <c r="N236" s="337" t="s">
        <v>615</v>
      </c>
      <c r="O236" s="659"/>
      <c r="P236" s="659"/>
    </row>
    <row r="237" spans="1:17" ht="11.85" customHeight="1" x14ac:dyDescent="0.2">
      <c r="A237" s="335" t="s">
        <v>616</v>
      </c>
      <c r="B237" s="658"/>
      <c r="C237" s="660"/>
      <c r="D237" s="582"/>
      <c r="E237" s="582"/>
      <c r="F237" s="582"/>
      <c r="G237" s="582"/>
      <c r="H237" s="582"/>
      <c r="I237" s="338" t="s">
        <v>629</v>
      </c>
      <c r="J237" s="582"/>
      <c r="K237" s="503"/>
      <c r="L237" s="667"/>
      <c r="M237" s="339" t="s">
        <v>658</v>
      </c>
      <c r="N237" s="340" t="s">
        <v>659</v>
      </c>
      <c r="O237" s="341" t="s">
        <v>660</v>
      </c>
      <c r="P237" s="342" t="s">
        <v>661</v>
      </c>
      <c r="Q237" s="22"/>
    </row>
    <row r="238" spans="1:17" ht="11.85" customHeight="1" x14ac:dyDescent="0.25">
      <c r="A238" s="335" t="s">
        <v>628</v>
      </c>
      <c r="B238" s="658"/>
      <c r="C238" s="660"/>
      <c r="D238" s="582"/>
      <c r="E238" s="582"/>
      <c r="F238" s="582"/>
      <c r="G238" s="582"/>
      <c r="H238" s="582"/>
      <c r="I238" s="338" t="s">
        <v>631</v>
      </c>
      <c r="J238" s="582"/>
      <c r="K238" s="503"/>
      <c r="L238" s="667"/>
      <c r="M238" s="343" t="s">
        <v>662</v>
      </c>
      <c r="N238" s="344" t="s">
        <v>663</v>
      </c>
      <c r="O238" s="345" t="s">
        <v>664</v>
      </c>
      <c r="P238" s="346" t="s">
        <v>664</v>
      </c>
    </row>
    <row r="239" spans="1:17" ht="12.75" customHeight="1" x14ac:dyDescent="0.25">
      <c r="A239" s="347"/>
      <c r="B239" s="658"/>
      <c r="C239" s="660"/>
      <c r="D239" s="348" t="s">
        <v>632</v>
      </c>
      <c r="E239" s="348" t="s">
        <v>633</v>
      </c>
      <c r="F239" s="348" t="s">
        <v>632</v>
      </c>
      <c r="G239" s="348" t="s">
        <v>633</v>
      </c>
      <c r="H239" s="582"/>
      <c r="I239" s="349" t="s">
        <v>634</v>
      </c>
      <c r="J239" s="582"/>
      <c r="K239" s="503"/>
      <c r="L239" s="667"/>
      <c r="M239" s="350" t="s">
        <v>665</v>
      </c>
      <c r="N239" s="351" t="s">
        <v>481</v>
      </c>
      <c r="O239" s="352" t="s">
        <v>665</v>
      </c>
      <c r="P239" s="353" t="s">
        <v>665</v>
      </c>
    </row>
    <row r="240" spans="1:17" ht="12.75" customHeight="1" x14ac:dyDescent="0.2">
      <c r="A240" s="665" t="str">
        <f>'Relatório PCP - Tabela 3'!A134</f>
        <v/>
      </c>
      <c r="B240" s="290" t="s">
        <v>635</v>
      </c>
      <c r="C240" s="291"/>
      <c r="D240" s="295"/>
      <c r="E240" s="311"/>
      <c r="F240" s="311"/>
      <c r="G240" s="311"/>
      <c r="H240" s="312"/>
      <c r="I240" s="313"/>
      <c r="J240" s="311"/>
      <c r="K240" s="313"/>
      <c r="L240" s="296"/>
      <c r="M240" s="297"/>
      <c r="N240" s="297"/>
      <c r="O240" s="297"/>
      <c r="P240" s="297"/>
    </row>
    <row r="241" spans="1:16" ht="12.75" customHeight="1" x14ac:dyDescent="0.2">
      <c r="A241" s="665"/>
      <c r="B241" s="298" t="s">
        <v>636</v>
      </c>
      <c r="C241" s="299"/>
      <c r="D241" s="303"/>
      <c r="E241" s="300"/>
      <c r="F241" s="300"/>
      <c r="G241" s="300"/>
      <c r="H241" s="301"/>
      <c r="I241" s="302"/>
      <c r="J241" s="300"/>
      <c r="K241" s="302"/>
      <c r="L241" s="303"/>
      <c r="M241" s="297"/>
      <c r="N241" s="297"/>
      <c r="O241" s="297"/>
      <c r="P241" s="297"/>
    </row>
    <row r="242" spans="1:16" ht="12.75" customHeight="1" x14ac:dyDescent="0.2">
      <c r="A242" s="665"/>
      <c r="B242" s="298" t="s">
        <v>637</v>
      </c>
      <c r="C242" s="299"/>
      <c r="D242" s="303"/>
      <c r="E242" s="300"/>
      <c r="F242" s="300"/>
      <c r="G242" s="300"/>
      <c r="H242" s="301"/>
      <c r="I242" s="302"/>
      <c r="J242" s="300"/>
      <c r="K242" s="302"/>
      <c r="L242" s="303"/>
      <c r="M242" s="297"/>
      <c r="N242" s="297"/>
      <c r="O242" s="297"/>
      <c r="P242" s="297"/>
    </row>
    <row r="243" spans="1:16" ht="12.75" customHeight="1" x14ac:dyDescent="0.2">
      <c r="A243" s="665"/>
      <c r="B243" s="304" t="s">
        <v>638</v>
      </c>
      <c r="C243" s="305"/>
      <c r="D243" s="309"/>
      <c r="E243" s="315"/>
      <c r="F243" s="306"/>
      <c r="G243" s="306"/>
      <c r="H243" s="307"/>
      <c r="I243" s="308"/>
      <c r="J243" s="315"/>
      <c r="K243" s="317"/>
      <c r="L243" s="310"/>
      <c r="M243" s="297"/>
      <c r="N243" s="297"/>
      <c r="O243" s="297"/>
      <c r="P243" s="297"/>
    </row>
    <row r="244" spans="1:16" ht="12.75" customHeight="1" x14ac:dyDescent="0.2">
      <c r="A244" s="665" t="str">
        <f>'Relatório PCP - Tabela 3'!A153</f>
        <v/>
      </c>
      <c r="B244" s="290" t="s">
        <v>635</v>
      </c>
      <c r="C244" s="291"/>
      <c r="D244" s="295"/>
      <c r="E244" s="311"/>
      <c r="F244" s="311"/>
      <c r="G244" s="311"/>
      <c r="H244" s="312"/>
      <c r="I244" s="313"/>
      <c r="J244" s="311"/>
      <c r="K244" s="313"/>
      <c r="L244" s="295"/>
      <c r="M244" s="297"/>
      <c r="N244" s="297"/>
      <c r="O244" s="297"/>
      <c r="P244" s="297"/>
    </row>
    <row r="245" spans="1:16" ht="12.75" customHeight="1" x14ac:dyDescent="0.2">
      <c r="A245" s="665"/>
      <c r="B245" s="298" t="s">
        <v>636</v>
      </c>
      <c r="C245" s="299"/>
      <c r="D245" s="303"/>
      <c r="E245" s="300"/>
      <c r="F245" s="300"/>
      <c r="G245" s="300"/>
      <c r="H245" s="301"/>
      <c r="I245" s="302"/>
      <c r="J245" s="300"/>
      <c r="K245" s="302"/>
      <c r="L245" s="303"/>
      <c r="M245" s="297"/>
      <c r="N245" s="297"/>
      <c r="O245" s="297"/>
      <c r="P245" s="297"/>
    </row>
    <row r="246" spans="1:16" ht="12.75" customHeight="1" x14ac:dyDescent="0.2">
      <c r="A246" s="665"/>
      <c r="B246" s="298" t="s">
        <v>637</v>
      </c>
      <c r="C246" s="299"/>
      <c r="D246" s="303"/>
      <c r="E246" s="300"/>
      <c r="F246" s="300"/>
      <c r="G246" s="300"/>
      <c r="H246" s="301"/>
      <c r="I246" s="302"/>
      <c r="J246" s="300"/>
      <c r="K246" s="302"/>
      <c r="L246" s="303"/>
      <c r="M246" s="297"/>
      <c r="N246" s="297"/>
      <c r="O246" s="297"/>
      <c r="P246" s="297"/>
    </row>
    <row r="247" spans="1:16" ht="12.75" customHeight="1" x14ac:dyDescent="0.2">
      <c r="A247" s="665"/>
      <c r="B247" s="314" t="s">
        <v>638</v>
      </c>
      <c r="C247" s="305"/>
      <c r="D247" s="309"/>
      <c r="E247" s="315"/>
      <c r="F247" s="315"/>
      <c r="G247" s="315"/>
      <c r="H247" s="316"/>
      <c r="I247" s="317"/>
      <c r="J247" s="315"/>
      <c r="K247" s="317"/>
      <c r="L247" s="309"/>
      <c r="M247" s="297"/>
      <c r="N247" s="297"/>
      <c r="O247" s="297"/>
      <c r="P247" s="297"/>
    </row>
    <row r="248" spans="1:16" ht="12.75" customHeight="1" x14ac:dyDescent="0.2">
      <c r="A248" s="665" t="str">
        <f>'Relatório PCP - Tabela 3'!A155</f>
        <v/>
      </c>
      <c r="B248" s="304" t="s">
        <v>635</v>
      </c>
      <c r="C248" s="291"/>
      <c r="D248" s="295"/>
      <c r="E248" s="311"/>
      <c r="F248" s="318"/>
      <c r="G248" s="318"/>
      <c r="H248" s="319"/>
      <c r="I248" s="320"/>
      <c r="J248" s="311"/>
      <c r="K248" s="313"/>
      <c r="L248" s="321"/>
      <c r="M248" s="297"/>
      <c r="N248" s="297"/>
      <c r="O248" s="297"/>
      <c r="P248" s="297"/>
    </row>
    <row r="249" spans="1:16" ht="12.75" customHeight="1" x14ac:dyDescent="0.2">
      <c r="A249" s="665"/>
      <c r="B249" s="298" t="s">
        <v>636</v>
      </c>
      <c r="C249" s="299"/>
      <c r="D249" s="303"/>
      <c r="E249" s="300"/>
      <c r="F249" s="300"/>
      <c r="G249" s="300"/>
      <c r="H249" s="301"/>
      <c r="I249" s="302"/>
      <c r="J249" s="300"/>
      <c r="K249" s="302"/>
      <c r="L249" s="303"/>
      <c r="M249" s="322"/>
      <c r="N249" s="322"/>
      <c r="O249" s="322"/>
      <c r="P249" s="322"/>
    </row>
    <row r="250" spans="1:16" ht="12.75" customHeight="1" x14ac:dyDescent="0.2">
      <c r="A250" s="665"/>
      <c r="B250" s="298" t="s">
        <v>637</v>
      </c>
      <c r="C250" s="299"/>
      <c r="D250" s="303"/>
      <c r="E250" s="300"/>
      <c r="F250" s="300"/>
      <c r="G250" s="300"/>
      <c r="H250" s="301"/>
      <c r="I250" s="302"/>
      <c r="J250" s="300"/>
      <c r="K250" s="302"/>
      <c r="L250" s="303"/>
      <c r="M250" s="322"/>
      <c r="N250" s="322"/>
      <c r="O250" s="322"/>
      <c r="P250" s="322"/>
    </row>
    <row r="251" spans="1:16" ht="12.75" customHeight="1" x14ac:dyDescent="0.2">
      <c r="A251" s="665"/>
      <c r="B251" s="314" t="s">
        <v>638</v>
      </c>
      <c r="C251" s="305"/>
      <c r="D251" s="309"/>
      <c r="E251" s="315"/>
      <c r="F251" s="354"/>
      <c r="G251" s="354"/>
      <c r="H251" s="355"/>
      <c r="I251" s="40"/>
      <c r="J251" s="315"/>
      <c r="K251" s="317"/>
      <c r="L251" s="296"/>
      <c r="M251" s="297"/>
      <c r="N251" s="297"/>
      <c r="O251" s="297"/>
      <c r="P251" s="297"/>
    </row>
    <row r="252" spans="1:16" ht="12.75" customHeight="1" x14ac:dyDescent="0.2">
      <c r="A252" s="665" t="str">
        <f>'Relatório PCP - Tabela 3'!A157</f>
        <v/>
      </c>
      <c r="B252" s="290" t="s">
        <v>635</v>
      </c>
      <c r="C252" s="291"/>
      <c r="D252" s="295"/>
      <c r="E252" s="311"/>
      <c r="F252" s="292"/>
      <c r="G252" s="292"/>
      <c r="H252" s="293"/>
      <c r="I252" s="294"/>
      <c r="J252" s="311"/>
      <c r="K252" s="313"/>
      <c r="L252" s="303"/>
      <c r="M252" s="297"/>
      <c r="N252" s="297"/>
      <c r="O252" s="297"/>
      <c r="P252" s="297"/>
    </row>
    <row r="253" spans="1:16" ht="12.75" customHeight="1" x14ac:dyDescent="0.2">
      <c r="A253" s="665"/>
      <c r="B253" s="298" t="s">
        <v>636</v>
      </c>
      <c r="C253" s="299"/>
      <c r="D253" s="303"/>
      <c r="E253" s="300"/>
      <c r="F253" s="300"/>
      <c r="G253" s="300"/>
      <c r="H253" s="301"/>
      <c r="I253" s="302"/>
      <c r="J253" s="300"/>
      <c r="K253" s="302"/>
      <c r="L253" s="303"/>
      <c r="M253" s="297"/>
      <c r="N253" s="297"/>
      <c r="O253" s="297"/>
      <c r="P253" s="297"/>
    </row>
    <row r="254" spans="1:16" ht="12.75" customHeight="1" x14ac:dyDescent="0.2">
      <c r="A254" s="665"/>
      <c r="B254" s="298" t="s">
        <v>637</v>
      </c>
      <c r="C254" s="299"/>
      <c r="D254" s="303"/>
      <c r="E254" s="300"/>
      <c r="F254" s="300"/>
      <c r="G254" s="300"/>
      <c r="H254" s="301"/>
      <c r="I254" s="302"/>
      <c r="J254" s="300"/>
      <c r="K254" s="302"/>
      <c r="L254" s="310"/>
      <c r="M254" s="297"/>
      <c r="N254" s="297"/>
      <c r="O254" s="297"/>
      <c r="P254" s="297"/>
    </row>
    <row r="255" spans="1:16" ht="12.75" customHeight="1" x14ac:dyDescent="0.2">
      <c r="A255" s="665"/>
      <c r="B255" s="304" t="s">
        <v>638</v>
      </c>
      <c r="C255" s="305"/>
      <c r="D255" s="309"/>
      <c r="E255" s="315"/>
      <c r="F255" s="306"/>
      <c r="G255" s="306"/>
      <c r="H255" s="307"/>
      <c r="I255" s="308"/>
      <c r="J255" s="315"/>
      <c r="K255" s="317"/>
      <c r="L255" s="295"/>
      <c r="M255" s="297"/>
      <c r="N255" s="297"/>
      <c r="O255" s="297"/>
      <c r="P255" s="297"/>
    </row>
    <row r="256" spans="1:16" ht="12.75" customHeight="1" x14ac:dyDescent="0.2">
      <c r="A256" s="665" t="str">
        <f>'Relatório PCP - Tabela 3'!A159</f>
        <v/>
      </c>
      <c r="B256" s="290" t="s">
        <v>635</v>
      </c>
      <c r="C256" s="291"/>
      <c r="D256" s="295"/>
      <c r="E256" s="311"/>
      <c r="F256" s="311"/>
      <c r="G256" s="311"/>
      <c r="H256" s="312"/>
      <c r="I256" s="313"/>
      <c r="J256" s="311"/>
      <c r="K256" s="313"/>
      <c r="L256" s="303"/>
      <c r="M256" s="297"/>
      <c r="N256" s="297"/>
      <c r="O256" s="297"/>
      <c r="P256" s="297"/>
    </row>
    <row r="257" spans="1:20" ht="12.75" customHeight="1" x14ac:dyDescent="0.2">
      <c r="A257" s="665"/>
      <c r="B257" s="298" t="s">
        <v>636</v>
      </c>
      <c r="C257" s="299"/>
      <c r="D257" s="303"/>
      <c r="E257" s="300"/>
      <c r="F257" s="300"/>
      <c r="G257" s="300"/>
      <c r="H257" s="301"/>
      <c r="I257" s="302"/>
      <c r="J257" s="300"/>
      <c r="K257" s="302"/>
      <c r="L257" s="303"/>
      <c r="M257" s="297"/>
      <c r="N257" s="297"/>
      <c r="O257" s="297"/>
      <c r="P257" s="297"/>
    </row>
    <row r="258" spans="1:20" ht="12.75" customHeight="1" x14ac:dyDescent="0.2">
      <c r="A258" s="665"/>
      <c r="B258" s="298" t="s">
        <v>637</v>
      </c>
      <c r="C258" s="299"/>
      <c r="D258" s="303"/>
      <c r="E258" s="300"/>
      <c r="F258" s="300"/>
      <c r="G258" s="300"/>
      <c r="H258" s="301"/>
      <c r="I258" s="302"/>
      <c r="J258" s="300"/>
      <c r="K258" s="302"/>
      <c r="L258" s="309"/>
      <c r="M258" s="297"/>
      <c r="N258" s="297"/>
      <c r="O258" s="297"/>
      <c r="P258" s="297"/>
    </row>
    <row r="259" spans="1:20" ht="12.75" customHeight="1" x14ac:dyDescent="0.2">
      <c r="A259" s="665"/>
      <c r="B259" s="314" t="s">
        <v>638</v>
      </c>
      <c r="C259" s="305"/>
      <c r="D259" s="309"/>
      <c r="E259" s="315"/>
      <c r="F259" s="315"/>
      <c r="G259" s="315"/>
      <c r="H259" s="316"/>
      <c r="I259" s="317"/>
      <c r="J259" s="315"/>
      <c r="K259" s="317"/>
      <c r="L259" s="321"/>
      <c r="M259" s="297"/>
      <c r="N259" s="297"/>
      <c r="O259" s="297"/>
      <c r="P259" s="297"/>
    </row>
    <row r="260" spans="1:20" ht="12.75" customHeight="1" x14ac:dyDescent="0.2">
      <c r="A260" s="666" t="str">
        <f>'Relatório PCP - Tabela 3'!A161</f>
        <v/>
      </c>
      <c r="B260" s="304" t="s">
        <v>635</v>
      </c>
      <c r="C260" s="291"/>
      <c r="D260" s="295"/>
      <c r="E260" s="311"/>
      <c r="F260" s="318"/>
      <c r="G260" s="318"/>
      <c r="H260" s="319"/>
      <c r="I260" s="320"/>
      <c r="J260" s="311"/>
      <c r="K260" s="313"/>
      <c r="L260" s="303"/>
      <c r="M260" s="322"/>
      <c r="N260" s="322"/>
      <c r="O260" s="322"/>
      <c r="P260" s="322"/>
    </row>
    <row r="261" spans="1:20" ht="12.75" customHeight="1" x14ac:dyDescent="0.2">
      <c r="A261" s="666"/>
      <c r="B261" s="298" t="s">
        <v>636</v>
      </c>
      <c r="C261" s="299"/>
      <c r="D261" s="303"/>
      <c r="E261" s="300"/>
      <c r="F261" s="300"/>
      <c r="G261" s="300"/>
      <c r="H261" s="301"/>
      <c r="I261" s="302"/>
      <c r="J261" s="300"/>
      <c r="K261" s="302"/>
      <c r="L261" s="303"/>
      <c r="M261" s="322"/>
      <c r="N261" s="322"/>
      <c r="O261" s="322"/>
      <c r="P261" s="322"/>
    </row>
    <row r="262" spans="1:20" ht="12.75" customHeight="1" x14ac:dyDescent="0.2">
      <c r="A262" s="666"/>
      <c r="B262" s="298" t="s">
        <v>637</v>
      </c>
      <c r="C262" s="299"/>
      <c r="D262" s="303"/>
      <c r="E262" s="300"/>
      <c r="F262" s="300"/>
      <c r="G262" s="300"/>
      <c r="H262" s="301"/>
      <c r="I262" s="302"/>
      <c r="J262" s="300"/>
      <c r="K262" s="302"/>
      <c r="L262" s="303"/>
      <c r="M262" s="322"/>
      <c r="N262" s="322"/>
      <c r="O262" s="322"/>
      <c r="P262" s="322"/>
    </row>
    <row r="263" spans="1:20" ht="12.75" customHeight="1" x14ac:dyDescent="0.2">
      <c r="A263" s="666"/>
      <c r="B263" s="323" t="s">
        <v>638</v>
      </c>
      <c r="C263" s="324"/>
      <c r="D263" s="328"/>
      <c r="E263" s="356"/>
      <c r="F263" s="325"/>
      <c r="G263" s="325"/>
      <c r="H263" s="326"/>
      <c r="I263" s="327"/>
      <c r="J263" s="356"/>
      <c r="K263" s="357"/>
      <c r="L263" s="329"/>
      <c r="M263" s="330"/>
      <c r="N263" s="330"/>
      <c r="O263" s="330"/>
      <c r="P263" s="330"/>
    </row>
    <row r="264" spans="1:20" ht="6" customHeight="1" x14ac:dyDescent="0.2">
      <c r="A264" s="23"/>
      <c r="C264" s="13"/>
      <c r="D264" s="13"/>
      <c r="G264" s="13"/>
      <c r="I264" s="13"/>
      <c r="J264" s="13"/>
      <c r="K264" s="13"/>
      <c r="O264" s="13"/>
      <c r="P264" s="13"/>
    </row>
    <row r="265" spans="1:20" ht="20.25" customHeight="1" x14ac:dyDescent="0.3">
      <c r="A265" s="497" t="s">
        <v>19</v>
      </c>
      <c r="B265" s="497"/>
      <c r="C265" s="497"/>
      <c r="D265" s="511" t="str">
        <f>D227</f>
        <v>3R Petroleum</v>
      </c>
      <c r="E265" s="511"/>
      <c r="F265" s="511"/>
      <c r="G265" s="511"/>
      <c r="H265" s="511"/>
      <c r="I265" s="511"/>
      <c r="K265" s="569" t="s">
        <v>21</v>
      </c>
      <c r="L265" s="569"/>
      <c r="M265" s="569"/>
      <c r="N265" s="569"/>
      <c r="O265" s="279"/>
    </row>
    <row r="266" spans="1:20" ht="6" customHeight="1" x14ac:dyDescent="0.2">
      <c r="B266" s="1"/>
      <c r="H266" s="22"/>
      <c r="I266" s="22"/>
      <c r="J266" s="22"/>
      <c r="K266" s="18"/>
      <c r="M266" s="18"/>
      <c r="N266" s="18"/>
    </row>
    <row r="267" spans="1:20" ht="15.6" customHeight="1" x14ac:dyDescent="0.2">
      <c r="A267" s="487" t="s">
        <v>95</v>
      </c>
      <c r="B267" s="511">
        <f>B229</f>
        <v>5</v>
      </c>
      <c r="D267" s="483" t="s">
        <v>250</v>
      </c>
      <c r="E267" s="483"/>
      <c r="F267" s="483"/>
      <c r="G267" s="483"/>
      <c r="H267" s="483"/>
      <c r="I267" s="483"/>
      <c r="K267" s="586" t="s">
        <v>222</v>
      </c>
      <c r="L267" s="586"/>
      <c r="M267" s="586"/>
      <c r="N267" s="586"/>
      <c r="O267" s="280"/>
    </row>
    <row r="268" spans="1:20" ht="14.1" customHeight="1" x14ac:dyDescent="0.2">
      <c r="A268" s="487"/>
      <c r="B268" s="511"/>
      <c r="D268" s="483" t="s">
        <v>7</v>
      </c>
      <c r="E268" s="483"/>
      <c r="F268" s="483"/>
      <c r="G268" s="483" t="s">
        <v>8</v>
      </c>
      <c r="H268" s="483"/>
      <c r="I268" s="483"/>
    </row>
    <row r="269" spans="1:20" ht="14.1" customHeight="1" x14ac:dyDescent="0.25">
      <c r="A269" s="477" t="s">
        <v>4</v>
      </c>
      <c r="B269" s="477"/>
      <c r="D269" s="14" t="s">
        <v>9</v>
      </c>
      <c r="E269" s="19" t="s">
        <v>10</v>
      </c>
      <c r="F269" s="14" t="s">
        <v>11</v>
      </c>
      <c r="G269" s="14" t="s">
        <v>9</v>
      </c>
      <c r="H269" s="14" t="s">
        <v>10</v>
      </c>
      <c r="I269" s="14" t="s">
        <v>11</v>
      </c>
      <c r="K269" s="593" t="s">
        <v>223</v>
      </c>
      <c r="L269" s="593"/>
      <c r="M269" s="593"/>
      <c r="N269" s="593"/>
      <c r="O269" s="23"/>
      <c r="T269" s="358"/>
    </row>
    <row r="270" spans="1:20" ht="12.75" customHeight="1" x14ac:dyDescent="0.2">
      <c r="A270" s="551">
        <f>A232</f>
        <v>44986</v>
      </c>
      <c r="B270" s="551"/>
      <c r="C270" s="22"/>
      <c r="D270" s="72">
        <f t="shared" ref="D270:I270" si="6">D232</f>
        <v>2</v>
      </c>
      <c r="E270" s="72">
        <f t="shared" si="6"/>
        <v>8</v>
      </c>
      <c r="F270" s="72">
        <f t="shared" si="6"/>
        <v>2022</v>
      </c>
      <c r="G270" s="72">
        <f t="shared" si="6"/>
        <v>31</v>
      </c>
      <c r="H270" s="72">
        <f t="shared" si="6"/>
        <v>12</v>
      </c>
      <c r="I270" s="72">
        <f t="shared" si="6"/>
        <v>2022</v>
      </c>
      <c r="K270" s="594" t="s">
        <v>25</v>
      </c>
      <c r="L270" s="594"/>
      <c r="M270" s="594"/>
      <c r="N270" s="594"/>
      <c r="O270" s="23"/>
      <c r="P270" s="54" t="s">
        <v>672</v>
      </c>
    </row>
    <row r="271" spans="1:20" ht="6" customHeight="1" x14ac:dyDescent="0.2">
      <c r="B271" s="1"/>
      <c r="N271" s="22"/>
    </row>
    <row r="272" spans="1:20" ht="15" customHeight="1" x14ac:dyDescent="0.2">
      <c r="A272" s="586" t="s">
        <v>652</v>
      </c>
      <c r="B272" s="586"/>
      <c r="C272" s="586"/>
      <c r="D272" s="586"/>
      <c r="E272" s="586"/>
      <c r="F272" s="586"/>
      <c r="G272" s="586"/>
      <c r="H272" s="586"/>
      <c r="I272" s="586"/>
      <c r="J272" s="586"/>
      <c r="K272" s="586"/>
      <c r="L272" s="586"/>
      <c r="M272" s="586"/>
      <c r="N272" s="586"/>
      <c r="O272" s="586"/>
      <c r="P272" s="586"/>
    </row>
    <row r="273" spans="1:17" ht="12.75" customHeight="1" x14ac:dyDescent="0.2">
      <c r="A273" s="332"/>
      <c r="B273" s="658" t="s">
        <v>608</v>
      </c>
      <c r="C273" s="661" t="s">
        <v>654</v>
      </c>
      <c r="D273" s="661"/>
      <c r="E273" s="661"/>
      <c r="F273" s="661"/>
      <c r="G273" s="661"/>
      <c r="H273" s="661"/>
      <c r="I273" s="661"/>
      <c r="J273" s="661"/>
      <c r="K273" s="661"/>
      <c r="L273" s="661"/>
      <c r="M273" s="334" t="s">
        <v>610</v>
      </c>
      <c r="N273" s="334" t="s">
        <v>611</v>
      </c>
      <c r="O273" s="669" t="s">
        <v>612</v>
      </c>
      <c r="P273" s="669"/>
    </row>
    <row r="274" spans="1:17" ht="11.85" customHeight="1" x14ac:dyDescent="0.2">
      <c r="A274" s="335" t="s">
        <v>613</v>
      </c>
      <c r="B274" s="658"/>
      <c r="C274" s="660" t="s">
        <v>655</v>
      </c>
      <c r="D274" s="582" t="s">
        <v>618</v>
      </c>
      <c r="E274" s="582"/>
      <c r="F274" s="582" t="s">
        <v>656</v>
      </c>
      <c r="G274" s="582"/>
      <c r="H274" s="582" t="s">
        <v>620</v>
      </c>
      <c r="I274" s="286" t="s">
        <v>621</v>
      </c>
      <c r="J274" s="582" t="s">
        <v>622</v>
      </c>
      <c r="K274" s="503" t="s">
        <v>623</v>
      </c>
      <c r="L274" s="518" t="s">
        <v>657</v>
      </c>
      <c r="M274" s="359" t="s">
        <v>614</v>
      </c>
      <c r="N274" s="359" t="s">
        <v>615</v>
      </c>
      <c r="O274" s="669"/>
      <c r="P274" s="669"/>
    </row>
    <row r="275" spans="1:17" ht="11.85" customHeight="1" x14ac:dyDescent="0.2">
      <c r="A275" s="335" t="s">
        <v>616</v>
      </c>
      <c r="B275" s="658"/>
      <c r="C275" s="660"/>
      <c r="D275" s="582"/>
      <c r="E275" s="582"/>
      <c r="F275" s="582"/>
      <c r="G275" s="582"/>
      <c r="H275" s="582"/>
      <c r="I275" s="338" t="s">
        <v>629</v>
      </c>
      <c r="J275" s="582"/>
      <c r="K275" s="503"/>
      <c r="L275" s="518"/>
      <c r="M275" s="340" t="s">
        <v>658</v>
      </c>
      <c r="N275" s="340" t="s">
        <v>659</v>
      </c>
      <c r="O275" s="360" t="s">
        <v>660</v>
      </c>
      <c r="P275" s="342" t="s">
        <v>661</v>
      </c>
      <c r="Q275" s="22"/>
    </row>
    <row r="276" spans="1:17" ht="11.85" customHeight="1" x14ac:dyDescent="0.25">
      <c r="A276" s="335" t="s">
        <v>628</v>
      </c>
      <c r="B276" s="658"/>
      <c r="C276" s="660"/>
      <c r="D276" s="582"/>
      <c r="E276" s="582"/>
      <c r="F276" s="582"/>
      <c r="G276" s="582"/>
      <c r="H276" s="582"/>
      <c r="I276" s="338" t="s">
        <v>631</v>
      </c>
      <c r="J276" s="582"/>
      <c r="K276" s="503"/>
      <c r="L276" s="518"/>
      <c r="M276" s="361" t="s">
        <v>662</v>
      </c>
      <c r="N276" s="344" t="s">
        <v>663</v>
      </c>
      <c r="O276" s="362" t="s">
        <v>664</v>
      </c>
      <c r="P276" s="346" t="s">
        <v>664</v>
      </c>
    </row>
    <row r="277" spans="1:17" ht="12.75" customHeight="1" x14ac:dyDescent="0.25">
      <c r="A277" s="347"/>
      <c r="B277" s="658"/>
      <c r="C277" s="660"/>
      <c r="D277" s="348" t="s">
        <v>632</v>
      </c>
      <c r="E277" s="348" t="s">
        <v>633</v>
      </c>
      <c r="F277" s="348" t="s">
        <v>632</v>
      </c>
      <c r="G277" s="348" t="s">
        <v>633</v>
      </c>
      <c r="H277" s="582"/>
      <c r="I277" s="349" t="s">
        <v>634</v>
      </c>
      <c r="J277" s="582"/>
      <c r="K277" s="503"/>
      <c r="L277" s="518"/>
      <c r="M277" s="363" t="s">
        <v>665</v>
      </c>
      <c r="N277" s="351" t="s">
        <v>481</v>
      </c>
      <c r="O277" s="364" t="s">
        <v>665</v>
      </c>
      <c r="P277" s="353" t="s">
        <v>665</v>
      </c>
    </row>
    <row r="278" spans="1:17" ht="12.75" customHeight="1" x14ac:dyDescent="0.2">
      <c r="A278" s="665" t="str">
        <f>'Relatório PCP - Tabela 3'!A163</f>
        <v/>
      </c>
      <c r="B278" s="290" t="s">
        <v>635</v>
      </c>
      <c r="C278" s="291"/>
      <c r="D278" s="295"/>
      <c r="E278" s="311"/>
      <c r="F278" s="311"/>
      <c r="G278" s="311"/>
      <c r="H278" s="312"/>
      <c r="I278" s="313"/>
      <c r="J278" s="311"/>
      <c r="K278" s="313"/>
      <c r="L278" s="296"/>
      <c r="M278" s="297"/>
      <c r="N278" s="297"/>
      <c r="O278" s="297"/>
      <c r="P278" s="297"/>
    </row>
    <row r="279" spans="1:17" ht="12.75" customHeight="1" x14ac:dyDescent="0.2">
      <c r="A279" s="665"/>
      <c r="B279" s="298" t="s">
        <v>636</v>
      </c>
      <c r="C279" s="299"/>
      <c r="D279" s="303"/>
      <c r="E279" s="300"/>
      <c r="F279" s="300"/>
      <c r="G279" s="300"/>
      <c r="H279" s="301"/>
      <c r="I279" s="302"/>
      <c r="J279" s="300"/>
      <c r="K279" s="302"/>
      <c r="L279" s="303"/>
      <c r="M279" s="297"/>
      <c r="N279" s="297"/>
      <c r="O279" s="297"/>
      <c r="P279" s="297"/>
    </row>
    <row r="280" spans="1:17" ht="12.75" customHeight="1" x14ac:dyDescent="0.2">
      <c r="A280" s="665"/>
      <c r="B280" s="298" t="s">
        <v>637</v>
      </c>
      <c r="C280" s="299"/>
      <c r="D280" s="303"/>
      <c r="E280" s="300"/>
      <c r="F280" s="300"/>
      <c r="G280" s="300"/>
      <c r="H280" s="301"/>
      <c r="I280" s="302"/>
      <c r="J280" s="300"/>
      <c r="K280" s="302"/>
      <c r="L280" s="303"/>
      <c r="M280" s="297"/>
      <c r="N280" s="297"/>
      <c r="O280" s="297"/>
      <c r="P280" s="297"/>
    </row>
    <row r="281" spans="1:17" ht="12.75" customHeight="1" x14ac:dyDescent="0.2">
      <c r="A281" s="665"/>
      <c r="B281" s="304" t="s">
        <v>638</v>
      </c>
      <c r="C281" s="305"/>
      <c r="D281" s="309"/>
      <c r="E281" s="315"/>
      <c r="F281" s="306"/>
      <c r="G281" s="306"/>
      <c r="H281" s="307"/>
      <c r="I281" s="308"/>
      <c r="J281" s="315"/>
      <c r="K281" s="317"/>
      <c r="L281" s="310"/>
      <c r="M281" s="297"/>
      <c r="N281" s="297"/>
      <c r="O281" s="297"/>
      <c r="P281" s="297"/>
    </row>
    <row r="282" spans="1:17" ht="12.75" customHeight="1" x14ac:dyDescent="0.2">
      <c r="A282" s="665" t="str">
        <f>'Relatório PCP - Tabela 3'!A165</f>
        <v/>
      </c>
      <c r="B282" s="290" t="s">
        <v>635</v>
      </c>
      <c r="C282" s="291"/>
      <c r="D282" s="295"/>
      <c r="E282" s="311"/>
      <c r="F282" s="311"/>
      <c r="G282" s="311"/>
      <c r="H282" s="312"/>
      <c r="I282" s="313"/>
      <c r="J282" s="311"/>
      <c r="K282" s="313"/>
      <c r="L282" s="295"/>
      <c r="M282" s="297"/>
      <c r="N282" s="297"/>
      <c r="O282" s="297"/>
      <c r="P282" s="297"/>
    </row>
    <row r="283" spans="1:17" ht="12.75" customHeight="1" x14ac:dyDescent="0.2">
      <c r="A283" s="665"/>
      <c r="B283" s="298" t="s">
        <v>636</v>
      </c>
      <c r="C283" s="299"/>
      <c r="D283" s="303"/>
      <c r="E283" s="300"/>
      <c r="F283" s="300"/>
      <c r="G283" s="300"/>
      <c r="H283" s="301"/>
      <c r="I283" s="302"/>
      <c r="J283" s="300"/>
      <c r="K283" s="302"/>
      <c r="L283" s="303"/>
      <c r="M283" s="297"/>
      <c r="N283" s="297"/>
      <c r="O283" s="297"/>
      <c r="P283" s="297"/>
    </row>
    <row r="284" spans="1:17" ht="12.75" customHeight="1" x14ac:dyDescent="0.2">
      <c r="A284" s="665"/>
      <c r="B284" s="298" t="s">
        <v>637</v>
      </c>
      <c r="C284" s="299"/>
      <c r="D284" s="303"/>
      <c r="E284" s="300"/>
      <c r="F284" s="300"/>
      <c r="G284" s="300"/>
      <c r="H284" s="301"/>
      <c r="I284" s="302"/>
      <c r="J284" s="300"/>
      <c r="K284" s="302"/>
      <c r="L284" s="303"/>
      <c r="M284" s="297"/>
      <c r="N284" s="297"/>
      <c r="O284" s="297"/>
      <c r="P284" s="297"/>
    </row>
    <row r="285" spans="1:17" ht="12.75" customHeight="1" x14ac:dyDescent="0.2">
      <c r="A285" s="665"/>
      <c r="B285" s="314" t="s">
        <v>638</v>
      </c>
      <c r="C285" s="305"/>
      <c r="D285" s="309"/>
      <c r="E285" s="315"/>
      <c r="F285" s="315"/>
      <c r="G285" s="315"/>
      <c r="H285" s="316"/>
      <c r="I285" s="317"/>
      <c r="J285" s="315"/>
      <c r="K285" s="317"/>
      <c r="L285" s="309"/>
      <c r="M285" s="297"/>
      <c r="N285" s="297"/>
      <c r="O285" s="297"/>
      <c r="P285" s="297"/>
    </row>
    <row r="286" spans="1:17" ht="12.75" customHeight="1" x14ac:dyDescent="0.2">
      <c r="A286" s="665" t="str">
        <f>'Relatório PCP - Tabela 3'!A167</f>
        <v/>
      </c>
      <c r="B286" s="304" t="s">
        <v>635</v>
      </c>
      <c r="C286" s="291"/>
      <c r="D286" s="295"/>
      <c r="E286" s="311"/>
      <c r="F286" s="318"/>
      <c r="G286" s="318"/>
      <c r="H286" s="319"/>
      <c r="I286" s="320"/>
      <c r="J286" s="311"/>
      <c r="K286" s="313"/>
      <c r="L286" s="321"/>
      <c r="M286" s="297"/>
      <c r="N286" s="297"/>
      <c r="O286" s="297"/>
      <c r="P286" s="297"/>
    </row>
    <row r="287" spans="1:17" ht="12.75" customHeight="1" x14ac:dyDescent="0.2">
      <c r="A287" s="665"/>
      <c r="B287" s="298" t="s">
        <v>636</v>
      </c>
      <c r="C287" s="299"/>
      <c r="D287" s="303"/>
      <c r="E287" s="300"/>
      <c r="F287" s="300"/>
      <c r="G287" s="300"/>
      <c r="H287" s="301"/>
      <c r="I287" s="302"/>
      <c r="J287" s="300"/>
      <c r="K287" s="302"/>
      <c r="L287" s="303"/>
      <c r="M287" s="322"/>
      <c r="N287" s="322"/>
      <c r="O287" s="322"/>
      <c r="P287" s="322"/>
    </row>
    <row r="288" spans="1:17" ht="12.75" customHeight="1" x14ac:dyDescent="0.2">
      <c r="A288" s="665"/>
      <c r="B288" s="298" t="s">
        <v>637</v>
      </c>
      <c r="C288" s="299"/>
      <c r="D288" s="303"/>
      <c r="E288" s="300"/>
      <c r="F288" s="300"/>
      <c r="G288" s="300"/>
      <c r="H288" s="301"/>
      <c r="I288" s="302"/>
      <c r="J288" s="300"/>
      <c r="K288" s="302"/>
      <c r="L288" s="303"/>
      <c r="M288" s="322"/>
      <c r="N288" s="322"/>
      <c r="O288" s="322"/>
      <c r="P288" s="322"/>
    </row>
    <row r="289" spans="1:16" ht="12.75" customHeight="1" x14ac:dyDescent="0.2">
      <c r="A289" s="665"/>
      <c r="B289" s="314" t="s">
        <v>638</v>
      </c>
      <c r="C289" s="305"/>
      <c r="D289" s="309"/>
      <c r="E289" s="315"/>
      <c r="F289" s="354"/>
      <c r="G289" s="354"/>
      <c r="H289" s="355"/>
      <c r="I289" s="40"/>
      <c r="J289" s="315"/>
      <c r="K289" s="317"/>
      <c r="L289" s="296"/>
      <c r="M289" s="297"/>
      <c r="N289" s="297"/>
      <c r="O289" s="297"/>
      <c r="P289" s="297"/>
    </row>
    <row r="290" spans="1:16" ht="12.75" customHeight="1" x14ac:dyDescent="0.2">
      <c r="A290" s="665" t="str">
        <f>'Relatório PCP - Tabela 3'!A169</f>
        <v/>
      </c>
      <c r="B290" s="290" t="s">
        <v>635</v>
      </c>
      <c r="C290" s="291"/>
      <c r="D290" s="295"/>
      <c r="E290" s="311"/>
      <c r="F290" s="292"/>
      <c r="G290" s="292"/>
      <c r="H290" s="293"/>
      <c r="I290" s="294"/>
      <c r="J290" s="311"/>
      <c r="K290" s="313"/>
      <c r="L290" s="303"/>
      <c r="M290" s="297"/>
      <c r="N290" s="297"/>
      <c r="O290" s="297"/>
      <c r="P290" s="297"/>
    </row>
    <row r="291" spans="1:16" ht="12.75" customHeight="1" x14ac:dyDescent="0.2">
      <c r="A291" s="665"/>
      <c r="B291" s="298" t="s">
        <v>636</v>
      </c>
      <c r="C291" s="299"/>
      <c r="D291" s="303"/>
      <c r="E291" s="300"/>
      <c r="F291" s="300"/>
      <c r="G291" s="300"/>
      <c r="H291" s="301"/>
      <c r="I291" s="302"/>
      <c r="J291" s="300"/>
      <c r="K291" s="302"/>
      <c r="L291" s="303"/>
      <c r="M291" s="297"/>
      <c r="N291" s="297"/>
      <c r="O291" s="297"/>
      <c r="P291" s="297"/>
    </row>
    <row r="292" spans="1:16" ht="12.75" customHeight="1" x14ac:dyDescent="0.2">
      <c r="A292" s="665"/>
      <c r="B292" s="298" t="s">
        <v>637</v>
      </c>
      <c r="C292" s="299"/>
      <c r="D292" s="303"/>
      <c r="E292" s="300"/>
      <c r="F292" s="300"/>
      <c r="G292" s="300"/>
      <c r="H292" s="301"/>
      <c r="I292" s="302"/>
      <c r="J292" s="300"/>
      <c r="K292" s="302"/>
      <c r="L292" s="310"/>
      <c r="M292" s="297"/>
      <c r="N292" s="297"/>
      <c r="O292" s="297"/>
      <c r="P292" s="297"/>
    </row>
    <row r="293" spans="1:16" ht="12.75" customHeight="1" x14ac:dyDescent="0.2">
      <c r="A293" s="665"/>
      <c r="B293" s="304" t="s">
        <v>638</v>
      </c>
      <c r="C293" s="305"/>
      <c r="D293" s="309"/>
      <c r="E293" s="315"/>
      <c r="F293" s="306"/>
      <c r="G293" s="306"/>
      <c r="H293" s="307"/>
      <c r="I293" s="308"/>
      <c r="J293" s="315"/>
      <c r="K293" s="317"/>
      <c r="L293" s="295"/>
      <c r="M293" s="297"/>
      <c r="N293" s="297"/>
      <c r="O293" s="297"/>
      <c r="P293" s="297"/>
    </row>
    <row r="294" spans="1:16" ht="12.75" customHeight="1" x14ac:dyDescent="0.2">
      <c r="A294" s="665" t="str">
        <f>'Relatório PCP - Tabela 3'!A188</f>
        <v/>
      </c>
      <c r="B294" s="290" t="s">
        <v>635</v>
      </c>
      <c r="C294" s="291"/>
      <c r="D294" s="295"/>
      <c r="E294" s="311"/>
      <c r="F294" s="311"/>
      <c r="G294" s="311"/>
      <c r="H294" s="312"/>
      <c r="I294" s="313"/>
      <c r="J294" s="311"/>
      <c r="K294" s="313"/>
      <c r="L294" s="303"/>
      <c r="M294" s="297"/>
      <c r="N294" s="297"/>
      <c r="O294" s="297"/>
      <c r="P294" s="297"/>
    </row>
    <row r="295" spans="1:16" ht="12.75" customHeight="1" x14ac:dyDescent="0.2">
      <c r="A295" s="665"/>
      <c r="B295" s="298" t="s">
        <v>636</v>
      </c>
      <c r="C295" s="299"/>
      <c r="D295" s="303"/>
      <c r="E295" s="300"/>
      <c r="F295" s="300"/>
      <c r="G295" s="300"/>
      <c r="H295" s="301"/>
      <c r="I295" s="302"/>
      <c r="J295" s="300"/>
      <c r="K295" s="302"/>
      <c r="L295" s="303"/>
      <c r="M295" s="297"/>
      <c r="N295" s="297"/>
      <c r="O295" s="297"/>
      <c r="P295" s="297"/>
    </row>
    <row r="296" spans="1:16" ht="12.75" customHeight="1" x14ac:dyDescent="0.2">
      <c r="A296" s="665"/>
      <c r="B296" s="298" t="s">
        <v>637</v>
      </c>
      <c r="C296" s="299"/>
      <c r="D296" s="303"/>
      <c r="E296" s="300"/>
      <c r="F296" s="300"/>
      <c r="G296" s="300"/>
      <c r="H296" s="301"/>
      <c r="I296" s="302"/>
      <c r="J296" s="300"/>
      <c r="K296" s="302"/>
      <c r="L296" s="309"/>
      <c r="M296" s="297"/>
      <c r="N296" s="297"/>
      <c r="O296" s="297"/>
      <c r="P296" s="297"/>
    </row>
    <row r="297" spans="1:16" ht="12.75" customHeight="1" x14ac:dyDescent="0.2">
      <c r="A297" s="665"/>
      <c r="B297" s="314" t="s">
        <v>638</v>
      </c>
      <c r="C297" s="305"/>
      <c r="D297" s="309"/>
      <c r="E297" s="315"/>
      <c r="F297" s="315"/>
      <c r="G297" s="315"/>
      <c r="H297" s="316"/>
      <c r="I297" s="317"/>
      <c r="J297" s="315"/>
      <c r="K297" s="317"/>
      <c r="L297" s="321"/>
      <c r="M297" s="297"/>
      <c r="N297" s="297"/>
      <c r="O297" s="297"/>
      <c r="P297" s="297"/>
    </row>
    <row r="298" spans="1:16" ht="12.75" customHeight="1" x14ac:dyDescent="0.2">
      <c r="A298" s="666" t="str">
        <f>'Relatório PCP - Tabela 3'!A190</f>
        <v/>
      </c>
      <c r="B298" s="304" t="s">
        <v>635</v>
      </c>
      <c r="C298" s="291"/>
      <c r="D298" s="295"/>
      <c r="E298" s="311"/>
      <c r="F298" s="318"/>
      <c r="G298" s="318"/>
      <c r="H298" s="319"/>
      <c r="I298" s="320"/>
      <c r="J298" s="311"/>
      <c r="K298" s="313"/>
      <c r="L298" s="303"/>
      <c r="M298" s="322"/>
      <c r="N298" s="322"/>
      <c r="O298" s="322"/>
      <c r="P298" s="322"/>
    </row>
    <row r="299" spans="1:16" ht="12.75" customHeight="1" x14ac:dyDescent="0.2">
      <c r="A299" s="666"/>
      <c r="B299" s="298" t="s">
        <v>636</v>
      </c>
      <c r="C299" s="299"/>
      <c r="D299" s="303"/>
      <c r="E299" s="300"/>
      <c r="F299" s="300"/>
      <c r="G299" s="300"/>
      <c r="H299" s="301"/>
      <c r="I299" s="302"/>
      <c r="J299" s="300"/>
      <c r="K299" s="302"/>
      <c r="L299" s="303"/>
      <c r="M299" s="322"/>
      <c r="N299" s="322"/>
      <c r="O299" s="322"/>
      <c r="P299" s="322"/>
    </row>
    <row r="300" spans="1:16" ht="12.75" customHeight="1" x14ac:dyDescent="0.2">
      <c r="A300" s="666"/>
      <c r="B300" s="298" t="s">
        <v>637</v>
      </c>
      <c r="C300" s="299"/>
      <c r="D300" s="303"/>
      <c r="E300" s="300"/>
      <c r="F300" s="300"/>
      <c r="G300" s="300"/>
      <c r="H300" s="301"/>
      <c r="I300" s="302"/>
      <c r="J300" s="300"/>
      <c r="K300" s="302"/>
      <c r="L300" s="303"/>
      <c r="M300" s="322"/>
      <c r="N300" s="322"/>
      <c r="O300" s="322"/>
      <c r="P300" s="322"/>
    </row>
    <row r="301" spans="1:16" ht="12.75" customHeight="1" x14ac:dyDescent="0.2">
      <c r="A301" s="666"/>
      <c r="B301" s="323" t="s">
        <v>638</v>
      </c>
      <c r="C301" s="324"/>
      <c r="D301" s="328"/>
      <c r="E301" s="356"/>
      <c r="F301" s="325"/>
      <c r="G301" s="325"/>
      <c r="H301" s="326"/>
      <c r="I301" s="327"/>
      <c r="J301" s="356"/>
      <c r="K301" s="357"/>
      <c r="L301" s="329"/>
      <c r="M301" s="330"/>
      <c r="N301" s="330"/>
      <c r="O301" s="330"/>
      <c r="P301" s="330"/>
    </row>
    <row r="302" spans="1:16" ht="6" customHeight="1" x14ac:dyDescent="0.2">
      <c r="A302" s="23"/>
      <c r="C302" s="13"/>
      <c r="D302" s="13"/>
      <c r="G302" s="13"/>
      <c r="I302" s="13"/>
      <c r="J302" s="13"/>
      <c r="K302" s="13"/>
      <c r="O302" s="13"/>
      <c r="P302" s="13"/>
    </row>
    <row r="303" spans="1:16" ht="20.25" customHeight="1" x14ac:dyDescent="0.3">
      <c r="A303" s="497" t="s">
        <v>19</v>
      </c>
      <c r="B303" s="497"/>
      <c r="C303" s="497"/>
      <c r="D303" s="511" t="str">
        <f>D265</f>
        <v>3R Petroleum</v>
      </c>
      <c r="E303" s="511"/>
      <c r="F303" s="511"/>
      <c r="G303" s="511"/>
      <c r="H303" s="511"/>
      <c r="I303" s="511"/>
      <c r="K303" s="569" t="s">
        <v>21</v>
      </c>
      <c r="L303" s="569"/>
      <c r="M303" s="569"/>
      <c r="N303" s="569"/>
      <c r="O303" s="279"/>
    </row>
    <row r="304" spans="1:16" ht="6" customHeight="1" x14ac:dyDescent="0.2">
      <c r="B304" s="1"/>
      <c r="H304" s="22"/>
      <c r="I304" s="22"/>
      <c r="J304" s="22"/>
      <c r="K304" s="18"/>
      <c r="M304" s="18"/>
      <c r="N304" s="18"/>
    </row>
    <row r="305" spans="1:17" ht="15.6" customHeight="1" x14ac:dyDescent="0.2">
      <c r="A305" s="487" t="s">
        <v>95</v>
      </c>
      <c r="B305" s="511">
        <f>B267</f>
        <v>5</v>
      </c>
      <c r="D305" s="483" t="s">
        <v>250</v>
      </c>
      <c r="E305" s="483"/>
      <c r="F305" s="483"/>
      <c r="G305" s="483"/>
      <c r="H305" s="483"/>
      <c r="I305" s="483"/>
      <c r="K305" s="586" t="s">
        <v>222</v>
      </c>
      <c r="L305" s="586"/>
      <c r="M305" s="586"/>
      <c r="N305" s="586"/>
      <c r="O305" s="280"/>
    </row>
    <row r="306" spans="1:17" ht="14.1" customHeight="1" x14ac:dyDescent="0.2">
      <c r="A306" s="487"/>
      <c r="B306" s="511"/>
      <c r="D306" s="483" t="s">
        <v>7</v>
      </c>
      <c r="E306" s="483"/>
      <c r="F306" s="483"/>
      <c r="G306" s="483" t="s">
        <v>8</v>
      </c>
      <c r="H306" s="483"/>
      <c r="I306" s="483"/>
    </row>
    <row r="307" spans="1:17" ht="14.1" customHeight="1" x14ac:dyDescent="0.25">
      <c r="A307" s="477" t="s">
        <v>4</v>
      </c>
      <c r="B307" s="477"/>
      <c r="D307" s="14" t="s">
        <v>9</v>
      </c>
      <c r="E307" s="19" t="s">
        <v>10</v>
      </c>
      <c r="F307" s="14" t="s">
        <v>11</v>
      </c>
      <c r="G307" s="14" t="s">
        <v>9</v>
      </c>
      <c r="H307" s="14" t="s">
        <v>10</v>
      </c>
      <c r="I307" s="14" t="s">
        <v>11</v>
      </c>
      <c r="K307" s="593" t="s">
        <v>223</v>
      </c>
      <c r="L307" s="593"/>
      <c r="M307" s="593"/>
      <c r="N307" s="593"/>
      <c r="O307" s="23"/>
    </row>
    <row r="308" spans="1:17" ht="12.75" customHeight="1" x14ac:dyDescent="0.2">
      <c r="A308" s="551">
        <f>A270</f>
        <v>44986</v>
      </c>
      <c r="B308" s="551"/>
      <c r="C308" s="22"/>
      <c r="D308" s="72">
        <f t="shared" ref="D308:I308" si="7">D270</f>
        <v>2</v>
      </c>
      <c r="E308" s="72">
        <f t="shared" si="7"/>
        <v>8</v>
      </c>
      <c r="F308" s="72">
        <f t="shared" si="7"/>
        <v>2022</v>
      </c>
      <c r="G308" s="72">
        <f t="shared" si="7"/>
        <v>31</v>
      </c>
      <c r="H308" s="72">
        <f t="shared" si="7"/>
        <v>12</v>
      </c>
      <c r="I308" s="72">
        <f t="shared" si="7"/>
        <v>2022</v>
      </c>
      <c r="K308" s="594" t="s">
        <v>25</v>
      </c>
      <c r="L308" s="594"/>
      <c r="M308" s="594"/>
      <c r="N308" s="594"/>
      <c r="O308" s="23"/>
      <c r="P308" s="54" t="s">
        <v>673</v>
      </c>
    </row>
    <row r="309" spans="1:17" ht="6" customHeight="1" x14ac:dyDescent="0.2">
      <c r="B309" s="1"/>
      <c r="N309" s="22"/>
    </row>
    <row r="310" spans="1:17" ht="15" customHeight="1" x14ac:dyDescent="0.2">
      <c r="A310" s="586" t="s">
        <v>652</v>
      </c>
      <c r="B310" s="586"/>
      <c r="C310" s="586"/>
      <c r="D310" s="586"/>
      <c r="E310" s="586"/>
      <c r="F310" s="586"/>
      <c r="G310" s="586"/>
      <c r="H310" s="586"/>
      <c r="I310" s="586"/>
      <c r="J310" s="586"/>
      <c r="K310" s="586"/>
      <c r="L310" s="586"/>
      <c r="M310" s="586"/>
      <c r="N310" s="586"/>
      <c r="O310" s="586"/>
      <c r="P310" s="586"/>
    </row>
    <row r="311" spans="1:17" ht="12.75" customHeight="1" x14ac:dyDescent="0.2">
      <c r="A311" s="332"/>
      <c r="B311" s="658" t="s">
        <v>608</v>
      </c>
      <c r="C311" s="661" t="s">
        <v>654</v>
      </c>
      <c r="D311" s="661"/>
      <c r="E311" s="661"/>
      <c r="F311" s="661"/>
      <c r="G311" s="661"/>
      <c r="H311" s="661"/>
      <c r="I311" s="661"/>
      <c r="J311" s="661"/>
      <c r="K311" s="661"/>
      <c r="L311" s="661"/>
      <c r="M311" s="334" t="s">
        <v>610</v>
      </c>
      <c r="N311" s="334" t="s">
        <v>611</v>
      </c>
      <c r="O311" s="669" t="s">
        <v>612</v>
      </c>
      <c r="P311" s="669"/>
    </row>
    <row r="312" spans="1:17" ht="11.85" customHeight="1" x14ac:dyDescent="0.2">
      <c r="A312" s="335" t="s">
        <v>613</v>
      </c>
      <c r="B312" s="658"/>
      <c r="C312" s="660" t="s">
        <v>655</v>
      </c>
      <c r="D312" s="582" t="s">
        <v>618</v>
      </c>
      <c r="E312" s="582"/>
      <c r="F312" s="582" t="s">
        <v>656</v>
      </c>
      <c r="G312" s="582"/>
      <c r="H312" s="582" t="s">
        <v>620</v>
      </c>
      <c r="I312" s="286" t="s">
        <v>621</v>
      </c>
      <c r="J312" s="582" t="s">
        <v>622</v>
      </c>
      <c r="K312" s="503" t="s">
        <v>623</v>
      </c>
      <c r="L312" s="518" t="s">
        <v>657</v>
      </c>
      <c r="M312" s="337" t="s">
        <v>614</v>
      </c>
      <c r="N312" s="359" t="s">
        <v>615</v>
      </c>
      <c r="O312" s="669"/>
      <c r="P312" s="669"/>
    </row>
    <row r="313" spans="1:17" ht="11.85" customHeight="1" x14ac:dyDescent="0.2">
      <c r="A313" s="335" t="s">
        <v>616</v>
      </c>
      <c r="B313" s="658"/>
      <c r="C313" s="660"/>
      <c r="D313" s="582"/>
      <c r="E313" s="582"/>
      <c r="F313" s="582"/>
      <c r="G313" s="582"/>
      <c r="H313" s="582"/>
      <c r="I313" s="338" t="s">
        <v>629</v>
      </c>
      <c r="J313" s="582"/>
      <c r="K313" s="503"/>
      <c r="L313" s="518"/>
      <c r="M313" s="287" t="s">
        <v>658</v>
      </c>
      <c r="N313" s="340" t="s">
        <v>659</v>
      </c>
      <c r="O313" s="360" t="s">
        <v>660</v>
      </c>
      <c r="P313" s="342" t="s">
        <v>661</v>
      </c>
      <c r="Q313" s="22"/>
    </row>
    <row r="314" spans="1:17" ht="11.85" customHeight="1" x14ac:dyDescent="0.25">
      <c r="A314" s="335" t="s">
        <v>628</v>
      </c>
      <c r="B314" s="658"/>
      <c r="C314" s="660"/>
      <c r="D314" s="582"/>
      <c r="E314" s="582"/>
      <c r="F314" s="582"/>
      <c r="G314" s="582"/>
      <c r="H314" s="582"/>
      <c r="I314" s="338" t="s">
        <v>631</v>
      </c>
      <c r="J314" s="582"/>
      <c r="K314" s="503"/>
      <c r="L314" s="518"/>
      <c r="M314" s="361" t="s">
        <v>662</v>
      </c>
      <c r="N314" s="344" t="s">
        <v>663</v>
      </c>
      <c r="O314" s="362" t="s">
        <v>664</v>
      </c>
      <c r="P314" s="346" t="s">
        <v>664</v>
      </c>
    </row>
    <row r="315" spans="1:17" ht="12.75" customHeight="1" x14ac:dyDescent="0.25">
      <c r="A315" s="347"/>
      <c r="B315" s="658"/>
      <c r="C315" s="660"/>
      <c r="D315" s="348" t="s">
        <v>632</v>
      </c>
      <c r="E315" s="348" t="s">
        <v>633</v>
      </c>
      <c r="F315" s="348" t="s">
        <v>632</v>
      </c>
      <c r="G315" s="348" t="s">
        <v>633</v>
      </c>
      <c r="H315" s="582"/>
      <c r="I315" s="349" t="s">
        <v>634</v>
      </c>
      <c r="J315" s="582"/>
      <c r="K315" s="503"/>
      <c r="L315" s="518"/>
      <c r="M315" s="351" t="s">
        <v>665</v>
      </c>
      <c r="N315" s="351" t="s">
        <v>481</v>
      </c>
      <c r="O315" s="364" t="s">
        <v>665</v>
      </c>
      <c r="P315" s="353" t="s">
        <v>665</v>
      </c>
    </row>
    <row r="316" spans="1:17" ht="12.75" customHeight="1" x14ac:dyDescent="0.2">
      <c r="A316" s="665" t="str">
        <f>'Relatório PCP - Tabela 3'!A192</f>
        <v/>
      </c>
      <c r="B316" s="290" t="s">
        <v>635</v>
      </c>
      <c r="C316" s="291"/>
      <c r="D316" s="295"/>
      <c r="E316" s="311"/>
      <c r="F316" s="311"/>
      <c r="G316" s="311"/>
      <c r="H316" s="312"/>
      <c r="I316" s="313"/>
      <c r="J316" s="311"/>
      <c r="K316" s="313"/>
      <c r="L316" s="296"/>
      <c r="M316" s="297"/>
      <c r="N316" s="297"/>
      <c r="O316" s="297"/>
      <c r="P316" s="297"/>
    </row>
    <row r="317" spans="1:17" ht="12.75" customHeight="1" x14ac:dyDescent="0.2">
      <c r="A317" s="665"/>
      <c r="B317" s="298" t="s">
        <v>636</v>
      </c>
      <c r="C317" s="299"/>
      <c r="D317" s="303"/>
      <c r="E317" s="300"/>
      <c r="F317" s="300"/>
      <c r="G317" s="300"/>
      <c r="H317" s="301"/>
      <c r="I317" s="302"/>
      <c r="J317" s="300"/>
      <c r="K317" s="302"/>
      <c r="L317" s="303"/>
      <c r="M317" s="297"/>
      <c r="N317" s="297"/>
      <c r="O317" s="297"/>
      <c r="P317" s="297"/>
    </row>
    <row r="318" spans="1:17" ht="12.75" customHeight="1" x14ac:dyDescent="0.2">
      <c r="A318" s="665"/>
      <c r="B318" s="298" t="s">
        <v>637</v>
      </c>
      <c r="C318" s="299"/>
      <c r="D318" s="303"/>
      <c r="E318" s="300"/>
      <c r="F318" s="300"/>
      <c r="G318" s="300"/>
      <c r="H318" s="301"/>
      <c r="I318" s="302"/>
      <c r="J318" s="300"/>
      <c r="K318" s="302"/>
      <c r="L318" s="303"/>
      <c r="M318" s="297"/>
      <c r="N318" s="297"/>
      <c r="O318" s="297"/>
      <c r="P318" s="297"/>
    </row>
    <row r="319" spans="1:17" ht="12.75" customHeight="1" x14ac:dyDescent="0.2">
      <c r="A319" s="665"/>
      <c r="B319" s="304" t="s">
        <v>638</v>
      </c>
      <c r="C319" s="305"/>
      <c r="D319" s="309"/>
      <c r="E319" s="315"/>
      <c r="F319" s="306"/>
      <c r="G319" s="306"/>
      <c r="H319" s="307"/>
      <c r="I319" s="308"/>
      <c r="J319" s="315"/>
      <c r="K319" s="317"/>
      <c r="L319" s="310"/>
      <c r="M319" s="297"/>
      <c r="N319" s="297"/>
      <c r="O319" s="297"/>
      <c r="P319" s="297"/>
    </row>
    <row r="320" spans="1:17" ht="12.75" customHeight="1" x14ac:dyDescent="0.2">
      <c r="A320" s="665" t="str">
        <f>'Relatório PCP - Tabela 3'!A194</f>
        <v/>
      </c>
      <c r="B320" s="290" t="s">
        <v>635</v>
      </c>
      <c r="C320" s="291"/>
      <c r="D320" s="295"/>
      <c r="E320" s="311"/>
      <c r="F320" s="311"/>
      <c r="G320" s="311"/>
      <c r="H320" s="312"/>
      <c r="I320" s="313"/>
      <c r="J320" s="311"/>
      <c r="K320" s="313"/>
      <c r="L320" s="295"/>
      <c r="M320" s="297"/>
      <c r="N320" s="297"/>
      <c r="O320" s="297"/>
      <c r="P320" s="297"/>
    </row>
    <row r="321" spans="1:16" ht="12.75" customHeight="1" x14ac:dyDescent="0.2">
      <c r="A321" s="665"/>
      <c r="B321" s="298" t="s">
        <v>636</v>
      </c>
      <c r="C321" s="299"/>
      <c r="D321" s="303"/>
      <c r="E321" s="300"/>
      <c r="F321" s="300"/>
      <c r="G321" s="300"/>
      <c r="H321" s="301"/>
      <c r="I321" s="302"/>
      <c r="J321" s="300"/>
      <c r="K321" s="302"/>
      <c r="L321" s="303"/>
      <c r="M321" s="297"/>
      <c r="N321" s="297"/>
      <c r="O321" s="297"/>
      <c r="P321" s="297"/>
    </row>
    <row r="322" spans="1:16" ht="12.75" customHeight="1" x14ac:dyDescent="0.2">
      <c r="A322" s="665"/>
      <c r="B322" s="298" t="s">
        <v>637</v>
      </c>
      <c r="C322" s="299"/>
      <c r="D322" s="303"/>
      <c r="E322" s="300"/>
      <c r="F322" s="300"/>
      <c r="G322" s="300"/>
      <c r="H322" s="301"/>
      <c r="I322" s="302"/>
      <c r="J322" s="300"/>
      <c r="K322" s="302"/>
      <c r="L322" s="303"/>
      <c r="M322" s="297"/>
      <c r="N322" s="297"/>
      <c r="O322" s="297"/>
      <c r="P322" s="297"/>
    </row>
    <row r="323" spans="1:16" ht="12.75" customHeight="1" x14ac:dyDescent="0.2">
      <c r="A323" s="665"/>
      <c r="B323" s="314" t="s">
        <v>638</v>
      </c>
      <c r="C323" s="305"/>
      <c r="D323" s="309"/>
      <c r="E323" s="315"/>
      <c r="F323" s="315"/>
      <c r="G323" s="315"/>
      <c r="H323" s="316"/>
      <c r="I323" s="317"/>
      <c r="J323" s="315"/>
      <c r="K323" s="317"/>
      <c r="L323" s="309"/>
      <c r="M323" s="297"/>
      <c r="N323" s="297"/>
      <c r="O323" s="297"/>
      <c r="P323" s="297"/>
    </row>
    <row r="324" spans="1:16" ht="12.75" customHeight="1" x14ac:dyDescent="0.2">
      <c r="A324" s="665" t="str">
        <f>'Relatório PCP - Tabela 3'!A196</f>
        <v/>
      </c>
      <c r="B324" s="304" t="s">
        <v>635</v>
      </c>
      <c r="C324" s="291"/>
      <c r="D324" s="295"/>
      <c r="E324" s="311"/>
      <c r="F324" s="318"/>
      <c r="G324" s="318"/>
      <c r="H324" s="319"/>
      <c r="I324" s="320"/>
      <c r="J324" s="311"/>
      <c r="K324" s="313"/>
      <c r="L324" s="321"/>
      <c r="M324" s="297"/>
      <c r="N324" s="297"/>
      <c r="O324" s="297"/>
      <c r="P324" s="297"/>
    </row>
    <row r="325" spans="1:16" ht="12.75" customHeight="1" x14ac:dyDescent="0.2">
      <c r="A325" s="665"/>
      <c r="B325" s="298" t="s">
        <v>636</v>
      </c>
      <c r="C325" s="299"/>
      <c r="D325" s="303"/>
      <c r="E325" s="300"/>
      <c r="F325" s="300"/>
      <c r="G325" s="300"/>
      <c r="H325" s="301"/>
      <c r="I325" s="302"/>
      <c r="J325" s="300"/>
      <c r="K325" s="302"/>
      <c r="L325" s="303"/>
      <c r="M325" s="322"/>
      <c r="N325" s="322"/>
      <c r="O325" s="322"/>
      <c r="P325" s="322"/>
    </row>
    <row r="326" spans="1:16" ht="12.75" customHeight="1" x14ac:dyDescent="0.2">
      <c r="A326" s="665"/>
      <c r="B326" s="298" t="s">
        <v>637</v>
      </c>
      <c r="C326" s="299"/>
      <c r="D326" s="303"/>
      <c r="E326" s="300"/>
      <c r="F326" s="300"/>
      <c r="G326" s="300"/>
      <c r="H326" s="301"/>
      <c r="I326" s="302"/>
      <c r="J326" s="300"/>
      <c r="K326" s="302"/>
      <c r="L326" s="303"/>
      <c r="M326" s="322"/>
      <c r="N326" s="322"/>
      <c r="O326" s="322"/>
      <c r="P326" s="322"/>
    </row>
    <row r="327" spans="1:16" ht="12.75" customHeight="1" x14ac:dyDescent="0.2">
      <c r="A327" s="665"/>
      <c r="B327" s="314" t="s">
        <v>638</v>
      </c>
      <c r="C327" s="305"/>
      <c r="D327" s="309"/>
      <c r="E327" s="315"/>
      <c r="F327" s="354"/>
      <c r="G327" s="354"/>
      <c r="H327" s="355"/>
      <c r="I327" s="40"/>
      <c r="J327" s="315"/>
      <c r="K327" s="317"/>
      <c r="L327" s="296"/>
      <c r="M327" s="297"/>
      <c r="N327" s="297"/>
      <c r="O327" s="297"/>
      <c r="P327" s="297"/>
    </row>
    <row r="328" spans="1:16" ht="12.75" customHeight="1" x14ac:dyDescent="0.2">
      <c r="A328" s="665" t="str">
        <f>'Relatório PCP - Tabela 3'!A198</f>
        <v/>
      </c>
      <c r="B328" s="290" t="s">
        <v>635</v>
      </c>
      <c r="C328" s="291"/>
      <c r="D328" s="295"/>
      <c r="E328" s="311"/>
      <c r="F328" s="292"/>
      <c r="G328" s="292"/>
      <c r="H328" s="293"/>
      <c r="I328" s="294"/>
      <c r="J328" s="311"/>
      <c r="K328" s="313"/>
      <c r="L328" s="303"/>
      <c r="M328" s="297"/>
      <c r="N328" s="297"/>
      <c r="O328" s="297"/>
      <c r="P328" s="297"/>
    </row>
    <row r="329" spans="1:16" ht="12.75" customHeight="1" x14ac:dyDescent="0.2">
      <c r="A329" s="665"/>
      <c r="B329" s="298" t="s">
        <v>636</v>
      </c>
      <c r="C329" s="299"/>
      <c r="D329" s="303"/>
      <c r="E329" s="300"/>
      <c r="F329" s="300"/>
      <c r="G329" s="300"/>
      <c r="H329" s="301"/>
      <c r="I329" s="302"/>
      <c r="J329" s="300"/>
      <c r="K329" s="302"/>
      <c r="L329" s="303"/>
      <c r="M329" s="297"/>
      <c r="N329" s="297"/>
      <c r="O329" s="297"/>
      <c r="P329" s="297"/>
    </row>
    <row r="330" spans="1:16" ht="12.75" customHeight="1" x14ac:dyDescent="0.2">
      <c r="A330" s="665"/>
      <c r="B330" s="298" t="s">
        <v>637</v>
      </c>
      <c r="C330" s="299"/>
      <c r="D330" s="303"/>
      <c r="E330" s="300"/>
      <c r="F330" s="300"/>
      <c r="G330" s="300"/>
      <c r="H330" s="301"/>
      <c r="I330" s="302"/>
      <c r="J330" s="300"/>
      <c r="K330" s="302"/>
      <c r="L330" s="310"/>
      <c r="M330" s="297"/>
      <c r="N330" s="297"/>
      <c r="O330" s="297"/>
      <c r="P330" s="297"/>
    </row>
    <row r="331" spans="1:16" ht="12.75" customHeight="1" x14ac:dyDescent="0.2">
      <c r="A331" s="665"/>
      <c r="B331" s="304" t="s">
        <v>638</v>
      </c>
      <c r="C331" s="305"/>
      <c r="D331" s="309"/>
      <c r="E331" s="315"/>
      <c r="F331" s="306"/>
      <c r="G331" s="306"/>
      <c r="H331" s="307"/>
      <c r="I331" s="308"/>
      <c r="J331" s="315"/>
      <c r="K331" s="317"/>
      <c r="L331" s="295"/>
      <c r="M331" s="297"/>
      <c r="N331" s="297"/>
      <c r="O331" s="297"/>
      <c r="P331" s="297"/>
    </row>
    <row r="332" spans="1:16" ht="12.75" customHeight="1" x14ac:dyDescent="0.2">
      <c r="A332" s="665" t="str">
        <f>'Relatório PCP - Tabela 3'!A200</f>
        <v/>
      </c>
      <c r="B332" s="290" t="s">
        <v>635</v>
      </c>
      <c r="C332" s="291"/>
      <c r="D332" s="295"/>
      <c r="E332" s="311"/>
      <c r="F332" s="311"/>
      <c r="G332" s="311"/>
      <c r="H332" s="312"/>
      <c r="I332" s="313"/>
      <c r="J332" s="311"/>
      <c r="K332" s="313"/>
      <c r="L332" s="303"/>
      <c r="M332" s="297"/>
      <c r="N332" s="297"/>
      <c r="O332" s="297"/>
      <c r="P332" s="297"/>
    </row>
    <row r="333" spans="1:16" ht="12.75" customHeight="1" x14ac:dyDescent="0.2">
      <c r="A333" s="665"/>
      <c r="B333" s="298" t="s">
        <v>636</v>
      </c>
      <c r="C333" s="299"/>
      <c r="D333" s="303"/>
      <c r="E333" s="300"/>
      <c r="F333" s="300"/>
      <c r="G333" s="300"/>
      <c r="H333" s="301"/>
      <c r="I333" s="302"/>
      <c r="J333" s="300"/>
      <c r="K333" s="302"/>
      <c r="L333" s="303"/>
      <c r="M333" s="297"/>
      <c r="N333" s="297"/>
      <c r="O333" s="297"/>
      <c r="P333" s="297"/>
    </row>
    <row r="334" spans="1:16" ht="12.75" customHeight="1" x14ac:dyDescent="0.2">
      <c r="A334" s="665"/>
      <c r="B334" s="298" t="s">
        <v>637</v>
      </c>
      <c r="C334" s="299"/>
      <c r="D334" s="303"/>
      <c r="E334" s="300"/>
      <c r="F334" s="300"/>
      <c r="G334" s="300"/>
      <c r="H334" s="301"/>
      <c r="I334" s="302"/>
      <c r="J334" s="300"/>
      <c r="K334" s="302"/>
      <c r="L334" s="309"/>
      <c r="M334" s="297"/>
      <c r="N334" s="297"/>
      <c r="O334" s="297"/>
      <c r="P334" s="297"/>
    </row>
    <row r="335" spans="1:16" ht="12.75" customHeight="1" x14ac:dyDescent="0.2">
      <c r="A335" s="665"/>
      <c r="B335" s="314" t="s">
        <v>638</v>
      </c>
      <c r="C335" s="305"/>
      <c r="D335" s="309"/>
      <c r="E335" s="315"/>
      <c r="F335" s="315"/>
      <c r="G335" s="315"/>
      <c r="H335" s="316"/>
      <c r="I335" s="317"/>
      <c r="J335" s="315"/>
      <c r="K335" s="317"/>
      <c r="L335" s="321"/>
      <c r="M335" s="297"/>
      <c r="N335" s="297"/>
      <c r="O335" s="297"/>
      <c r="P335" s="297"/>
    </row>
    <row r="336" spans="1:16" ht="12.75" customHeight="1" x14ac:dyDescent="0.2">
      <c r="A336" s="666" t="str">
        <f>'Relatório PCP - Tabela 3'!A202</f>
        <v/>
      </c>
      <c r="B336" s="304" t="s">
        <v>635</v>
      </c>
      <c r="C336" s="291"/>
      <c r="D336" s="295"/>
      <c r="E336" s="311"/>
      <c r="F336" s="318"/>
      <c r="G336" s="318"/>
      <c r="H336" s="319"/>
      <c r="I336" s="320"/>
      <c r="J336" s="311"/>
      <c r="K336" s="313"/>
      <c r="L336" s="303"/>
      <c r="M336" s="322"/>
      <c r="N336" s="322"/>
      <c r="O336" s="322"/>
      <c r="P336" s="322"/>
    </row>
    <row r="337" spans="1:17" ht="12.75" customHeight="1" x14ac:dyDescent="0.2">
      <c r="A337" s="666"/>
      <c r="B337" s="298" t="s">
        <v>636</v>
      </c>
      <c r="C337" s="299"/>
      <c r="D337" s="303"/>
      <c r="E337" s="300"/>
      <c r="F337" s="300"/>
      <c r="G337" s="300"/>
      <c r="H337" s="301"/>
      <c r="I337" s="302"/>
      <c r="J337" s="300"/>
      <c r="K337" s="302"/>
      <c r="L337" s="303"/>
      <c r="M337" s="322"/>
      <c r="N337" s="322"/>
      <c r="O337" s="322"/>
      <c r="P337" s="322"/>
    </row>
    <row r="338" spans="1:17" ht="12.75" customHeight="1" x14ac:dyDescent="0.2">
      <c r="A338" s="666"/>
      <c r="B338" s="298" t="s">
        <v>637</v>
      </c>
      <c r="C338" s="299"/>
      <c r="D338" s="303"/>
      <c r="E338" s="300"/>
      <c r="F338" s="300"/>
      <c r="G338" s="300"/>
      <c r="H338" s="301"/>
      <c r="I338" s="302"/>
      <c r="J338" s="300"/>
      <c r="K338" s="302"/>
      <c r="L338" s="303"/>
      <c r="M338" s="322"/>
      <c r="N338" s="322"/>
      <c r="O338" s="322"/>
      <c r="P338" s="322"/>
    </row>
    <row r="339" spans="1:17" ht="12.75" customHeight="1" x14ac:dyDescent="0.2">
      <c r="A339" s="666"/>
      <c r="B339" s="323" t="s">
        <v>638</v>
      </c>
      <c r="C339" s="324"/>
      <c r="D339" s="328"/>
      <c r="E339" s="356"/>
      <c r="F339" s="325"/>
      <c r="G339" s="325"/>
      <c r="H339" s="326"/>
      <c r="I339" s="327"/>
      <c r="J339" s="356"/>
      <c r="K339" s="357"/>
      <c r="L339" s="329"/>
      <c r="M339" s="330"/>
      <c r="N339" s="330"/>
      <c r="O339" s="330"/>
      <c r="P339" s="330"/>
    </row>
    <row r="340" spans="1:17" ht="6" customHeight="1" x14ac:dyDescent="0.2">
      <c r="A340" s="23"/>
      <c r="C340" s="13"/>
      <c r="D340" s="13"/>
      <c r="G340" s="13"/>
      <c r="I340" s="13"/>
      <c r="J340" s="13"/>
      <c r="K340" s="13"/>
      <c r="O340" s="13"/>
      <c r="P340" s="13"/>
    </row>
    <row r="341" spans="1:17" ht="20.25" customHeight="1" x14ac:dyDescent="0.3">
      <c r="A341" s="497" t="s">
        <v>19</v>
      </c>
      <c r="B341" s="497"/>
      <c r="C341" s="497"/>
      <c r="D341" s="511" t="str">
        <f>D303</f>
        <v>3R Petroleum</v>
      </c>
      <c r="E341" s="511"/>
      <c r="F341" s="511"/>
      <c r="G341" s="511"/>
      <c r="H341" s="511"/>
      <c r="I341" s="511"/>
      <c r="K341" s="569" t="s">
        <v>21</v>
      </c>
      <c r="L341" s="569"/>
      <c r="M341" s="569"/>
      <c r="N341" s="569"/>
      <c r="O341" s="279"/>
    </row>
    <row r="342" spans="1:17" ht="6" customHeight="1" x14ac:dyDescent="0.2">
      <c r="B342" s="1"/>
      <c r="H342" s="22"/>
      <c r="I342" s="22"/>
      <c r="J342" s="22"/>
      <c r="K342" s="18"/>
      <c r="M342" s="18"/>
      <c r="N342" s="18"/>
    </row>
    <row r="343" spans="1:17" ht="15.6" customHeight="1" x14ac:dyDescent="0.2">
      <c r="A343" s="487" t="s">
        <v>95</v>
      </c>
      <c r="B343" s="511">
        <f>B305</f>
        <v>5</v>
      </c>
      <c r="D343" s="483" t="s">
        <v>250</v>
      </c>
      <c r="E343" s="483"/>
      <c r="F343" s="483"/>
      <c r="G343" s="483"/>
      <c r="H343" s="483"/>
      <c r="I343" s="483"/>
      <c r="K343" s="586" t="s">
        <v>222</v>
      </c>
      <c r="L343" s="586"/>
      <c r="M343" s="586"/>
      <c r="N343" s="586"/>
      <c r="O343" s="280"/>
    </row>
    <row r="344" spans="1:17" ht="14.1" customHeight="1" x14ac:dyDescent="0.2">
      <c r="A344" s="487"/>
      <c r="B344" s="511"/>
      <c r="D344" s="483" t="s">
        <v>7</v>
      </c>
      <c r="E344" s="483"/>
      <c r="F344" s="483"/>
      <c r="G344" s="483" t="s">
        <v>8</v>
      </c>
      <c r="H344" s="483"/>
      <c r="I344" s="483"/>
    </row>
    <row r="345" spans="1:17" ht="14.1" customHeight="1" x14ac:dyDescent="0.25">
      <c r="A345" s="477" t="s">
        <v>4</v>
      </c>
      <c r="B345" s="477"/>
      <c r="D345" s="14" t="s">
        <v>9</v>
      </c>
      <c r="E345" s="19" t="s">
        <v>10</v>
      </c>
      <c r="F345" s="14" t="s">
        <v>11</v>
      </c>
      <c r="G345" s="14" t="s">
        <v>9</v>
      </c>
      <c r="H345" s="14" t="s">
        <v>10</v>
      </c>
      <c r="I345" s="14" t="s">
        <v>11</v>
      </c>
      <c r="K345" s="593" t="s">
        <v>223</v>
      </c>
      <c r="L345" s="593"/>
      <c r="M345" s="593"/>
      <c r="N345" s="593"/>
      <c r="O345" s="23"/>
    </row>
    <row r="346" spans="1:17" ht="12.75" customHeight="1" x14ac:dyDescent="0.2">
      <c r="A346" s="551">
        <f>A308</f>
        <v>44986</v>
      </c>
      <c r="B346" s="551"/>
      <c r="C346" s="22"/>
      <c r="D346" s="72">
        <f t="shared" ref="D346:I346" si="8">D308</f>
        <v>2</v>
      </c>
      <c r="E346" s="72">
        <f t="shared" si="8"/>
        <v>8</v>
      </c>
      <c r="F346" s="72">
        <f t="shared" si="8"/>
        <v>2022</v>
      </c>
      <c r="G346" s="72">
        <f t="shared" si="8"/>
        <v>31</v>
      </c>
      <c r="H346" s="72">
        <f t="shared" si="8"/>
        <v>12</v>
      </c>
      <c r="I346" s="72">
        <f t="shared" si="8"/>
        <v>2022</v>
      </c>
      <c r="K346" s="594" t="s">
        <v>25</v>
      </c>
      <c r="L346" s="594"/>
      <c r="M346" s="594"/>
      <c r="N346" s="594"/>
      <c r="O346" s="23"/>
      <c r="P346" s="54" t="s">
        <v>674</v>
      </c>
    </row>
    <row r="347" spans="1:17" ht="6" customHeight="1" x14ac:dyDescent="0.2">
      <c r="B347" s="1"/>
      <c r="N347" s="22"/>
    </row>
    <row r="348" spans="1:17" ht="15" customHeight="1" x14ac:dyDescent="0.2">
      <c r="A348" s="586" t="s">
        <v>652</v>
      </c>
      <c r="B348" s="586"/>
      <c r="C348" s="586"/>
      <c r="D348" s="586"/>
      <c r="E348" s="586"/>
      <c r="F348" s="586"/>
      <c r="G348" s="586"/>
      <c r="H348" s="586"/>
      <c r="I348" s="586"/>
      <c r="J348" s="586"/>
      <c r="K348" s="586"/>
      <c r="L348" s="586"/>
      <c r="M348" s="586"/>
      <c r="N348" s="586"/>
      <c r="O348" s="586"/>
      <c r="P348" s="586"/>
    </row>
    <row r="349" spans="1:17" ht="12.75" customHeight="1" x14ac:dyDescent="0.2">
      <c r="A349" s="332"/>
      <c r="B349" s="658" t="s">
        <v>608</v>
      </c>
      <c r="C349" s="668" t="s">
        <v>654</v>
      </c>
      <c r="D349" s="668"/>
      <c r="E349" s="668"/>
      <c r="F349" s="668"/>
      <c r="G349" s="668"/>
      <c r="H349" s="668"/>
      <c r="I349" s="668"/>
      <c r="J349" s="668"/>
      <c r="K349" s="668"/>
      <c r="L349" s="668"/>
      <c r="M349" s="333" t="s">
        <v>610</v>
      </c>
      <c r="N349" s="334" t="s">
        <v>611</v>
      </c>
      <c r="O349" s="659" t="s">
        <v>612</v>
      </c>
      <c r="P349" s="659"/>
    </row>
    <row r="350" spans="1:17" ht="11.85" customHeight="1" x14ac:dyDescent="0.2">
      <c r="A350" s="335" t="s">
        <v>613</v>
      </c>
      <c r="B350" s="658"/>
      <c r="C350" s="660" t="s">
        <v>655</v>
      </c>
      <c r="D350" s="582" t="s">
        <v>618</v>
      </c>
      <c r="E350" s="582"/>
      <c r="F350" s="582" t="s">
        <v>656</v>
      </c>
      <c r="G350" s="582"/>
      <c r="H350" s="582" t="s">
        <v>620</v>
      </c>
      <c r="I350" s="286" t="s">
        <v>621</v>
      </c>
      <c r="J350" s="582" t="s">
        <v>622</v>
      </c>
      <c r="K350" s="503" t="s">
        <v>623</v>
      </c>
      <c r="L350" s="667" t="s">
        <v>657</v>
      </c>
      <c r="M350" s="336" t="s">
        <v>614</v>
      </c>
      <c r="N350" s="337" t="s">
        <v>615</v>
      </c>
      <c r="O350" s="659"/>
      <c r="P350" s="659"/>
    </row>
    <row r="351" spans="1:17" ht="11.85" customHeight="1" x14ac:dyDescent="0.2">
      <c r="A351" s="335" t="s">
        <v>616</v>
      </c>
      <c r="B351" s="658"/>
      <c r="C351" s="660"/>
      <c r="D351" s="582"/>
      <c r="E351" s="582"/>
      <c r="F351" s="582"/>
      <c r="G351" s="582"/>
      <c r="H351" s="582"/>
      <c r="I351" s="338" t="s">
        <v>629</v>
      </c>
      <c r="J351" s="582"/>
      <c r="K351" s="503"/>
      <c r="L351" s="667"/>
      <c r="M351" s="339" t="s">
        <v>658</v>
      </c>
      <c r="N351" s="340" t="s">
        <v>659</v>
      </c>
      <c r="O351" s="341" t="s">
        <v>660</v>
      </c>
      <c r="P351" s="342" t="s">
        <v>661</v>
      </c>
      <c r="Q351" s="22"/>
    </row>
    <row r="352" spans="1:17" ht="11.85" customHeight="1" x14ac:dyDescent="0.25">
      <c r="A352" s="335" t="s">
        <v>628</v>
      </c>
      <c r="B352" s="658"/>
      <c r="C352" s="660"/>
      <c r="D352" s="582"/>
      <c r="E352" s="582"/>
      <c r="F352" s="582"/>
      <c r="G352" s="582"/>
      <c r="H352" s="582"/>
      <c r="I352" s="338" t="s">
        <v>631</v>
      </c>
      <c r="J352" s="582"/>
      <c r="K352" s="503"/>
      <c r="L352" s="667"/>
      <c r="M352" s="343" t="s">
        <v>662</v>
      </c>
      <c r="N352" s="344" t="s">
        <v>663</v>
      </c>
      <c r="O352" s="345" t="s">
        <v>664</v>
      </c>
      <c r="P352" s="346" t="s">
        <v>664</v>
      </c>
    </row>
    <row r="353" spans="1:16" ht="12.75" customHeight="1" x14ac:dyDescent="0.25">
      <c r="A353" s="347"/>
      <c r="B353" s="658"/>
      <c r="C353" s="660"/>
      <c r="D353" s="348" t="s">
        <v>632</v>
      </c>
      <c r="E353" s="348" t="s">
        <v>633</v>
      </c>
      <c r="F353" s="348" t="s">
        <v>632</v>
      </c>
      <c r="G353" s="348" t="s">
        <v>633</v>
      </c>
      <c r="H353" s="582"/>
      <c r="I353" s="349" t="s">
        <v>634</v>
      </c>
      <c r="J353" s="582"/>
      <c r="K353" s="503"/>
      <c r="L353" s="667"/>
      <c r="M353" s="350" t="s">
        <v>665</v>
      </c>
      <c r="N353" s="351" t="s">
        <v>481</v>
      </c>
      <c r="O353" s="352" t="s">
        <v>665</v>
      </c>
      <c r="P353" s="353" t="s">
        <v>665</v>
      </c>
    </row>
    <row r="354" spans="1:16" ht="12.75" customHeight="1" x14ac:dyDescent="0.2">
      <c r="A354" s="665" t="str">
        <f>'Relatório PCP - Tabela 3'!A204</f>
        <v/>
      </c>
      <c r="B354" s="290" t="s">
        <v>635</v>
      </c>
      <c r="C354" s="291"/>
      <c r="D354" s="295"/>
      <c r="E354" s="311"/>
      <c r="F354" s="311"/>
      <c r="G354" s="311"/>
      <c r="H354" s="312"/>
      <c r="I354" s="313"/>
      <c r="J354" s="311"/>
      <c r="K354" s="313"/>
      <c r="L354" s="296"/>
      <c r="M354" s="297"/>
      <c r="N354" s="297"/>
      <c r="O354" s="297"/>
      <c r="P354" s="297"/>
    </row>
    <row r="355" spans="1:16" ht="12.75" customHeight="1" x14ac:dyDescent="0.2">
      <c r="A355" s="665"/>
      <c r="B355" s="298" t="s">
        <v>636</v>
      </c>
      <c r="C355" s="299"/>
      <c r="D355" s="303"/>
      <c r="E355" s="300"/>
      <c r="F355" s="300"/>
      <c r="G355" s="300"/>
      <c r="H355" s="301"/>
      <c r="I355" s="302"/>
      <c r="J355" s="300"/>
      <c r="K355" s="302"/>
      <c r="L355" s="303"/>
      <c r="M355" s="297"/>
      <c r="N355" s="297"/>
      <c r="O355" s="297"/>
      <c r="P355" s="297"/>
    </row>
    <row r="356" spans="1:16" ht="12.75" customHeight="1" x14ac:dyDescent="0.2">
      <c r="A356" s="665"/>
      <c r="B356" s="298" t="s">
        <v>637</v>
      </c>
      <c r="C356" s="299"/>
      <c r="D356" s="303"/>
      <c r="E356" s="300"/>
      <c r="F356" s="300"/>
      <c r="G356" s="300"/>
      <c r="H356" s="301"/>
      <c r="I356" s="302"/>
      <c r="J356" s="300"/>
      <c r="K356" s="302"/>
      <c r="L356" s="303"/>
      <c r="M356" s="297"/>
      <c r="N356" s="297"/>
      <c r="O356" s="297"/>
      <c r="P356" s="297"/>
    </row>
    <row r="357" spans="1:16" ht="12.75" customHeight="1" x14ac:dyDescent="0.2">
      <c r="A357" s="665"/>
      <c r="B357" s="304" t="s">
        <v>638</v>
      </c>
      <c r="C357" s="305"/>
      <c r="D357" s="309"/>
      <c r="E357" s="315"/>
      <c r="F357" s="306"/>
      <c r="G357" s="306"/>
      <c r="H357" s="307"/>
      <c r="I357" s="308"/>
      <c r="J357" s="315"/>
      <c r="K357" s="317"/>
      <c r="L357" s="310"/>
      <c r="M357" s="297"/>
      <c r="N357" s="297"/>
      <c r="O357" s="297"/>
      <c r="P357" s="297"/>
    </row>
    <row r="358" spans="1:16" ht="12.75" customHeight="1" x14ac:dyDescent="0.2">
      <c r="A358" s="665" t="str">
        <f>'Relatório PCP - Tabela 3'!A223</f>
        <v/>
      </c>
      <c r="B358" s="290" t="s">
        <v>635</v>
      </c>
      <c r="C358" s="291"/>
      <c r="D358" s="295"/>
      <c r="E358" s="311"/>
      <c r="F358" s="311"/>
      <c r="G358" s="311"/>
      <c r="H358" s="312"/>
      <c r="I358" s="313"/>
      <c r="J358" s="311"/>
      <c r="K358" s="313"/>
      <c r="L358" s="295"/>
      <c r="M358" s="297"/>
      <c r="N358" s="297"/>
      <c r="O358" s="297"/>
      <c r="P358" s="297"/>
    </row>
    <row r="359" spans="1:16" ht="12.75" customHeight="1" x14ac:dyDescent="0.2">
      <c r="A359" s="665"/>
      <c r="B359" s="298" t="s">
        <v>636</v>
      </c>
      <c r="C359" s="299"/>
      <c r="D359" s="303"/>
      <c r="E359" s="300"/>
      <c r="F359" s="300"/>
      <c r="G359" s="300"/>
      <c r="H359" s="301"/>
      <c r="I359" s="302"/>
      <c r="J359" s="300"/>
      <c r="K359" s="302"/>
      <c r="L359" s="303"/>
      <c r="M359" s="297"/>
      <c r="N359" s="297"/>
      <c r="O359" s="297"/>
      <c r="P359" s="297"/>
    </row>
    <row r="360" spans="1:16" ht="12.75" customHeight="1" x14ac:dyDescent="0.2">
      <c r="A360" s="665"/>
      <c r="B360" s="298" t="s">
        <v>637</v>
      </c>
      <c r="C360" s="299"/>
      <c r="D360" s="303"/>
      <c r="E360" s="300"/>
      <c r="F360" s="300"/>
      <c r="G360" s="300"/>
      <c r="H360" s="301"/>
      <c r="I360" s="302"/>
      <c r="J360" s="300"/>
      <c r="K360" s="302"/>
      <c r="L360" s="303"/>
      <c r="M360" s="297"/>
      <c r="N360" s="297"/>
      <c r="O360" s="297"/>
      <c r="P360" s="297"/>
    </row>
    <row r="361" spans="1:16" ht="12.75" customHeight="1" x14ac:dyDescent="0.2">
      <c r="A361" s="665"/>
      <c r="B361" s="314" t="s">
        <v>638</v>
      </c>
      <c r="C361" s="305"/>
      <c r="D361" s="309"/>
      <c r="E361" s="315"/>
      <c r="F361" s="315"/>
      <c r="G361" s="315"/>
      <c r="H361" s="316"/>
      <c r="I361" s="317"/>
      <c r="J361" s="315"/>
      <c r="K361" s="317"/>
      <c r="L361" s="309"/>
      <c r="M361" s="297"/>
      <c r="N361" s="297"/>
      <c r="O361" s="297"/>
      <c r="P361" s="297"/>
    </row>
    <row r="362" spans="1:16" ht="12.75" customHeight="1" x14ac:dyDescent="0.2">
      <c r="A362" s="665" t="str">
        <f>'Relatório PCP - Tabela 3'!A225</f>
        <v/>
      </c>
      <c r="B362" s="304" t="s">
        <v>635</v>
      </c>
      <c r="C362" s="291"/>
      <c r="D362" s="295"/>
      <c r="E362" s="311"/>
      <c r="F362" s="318"/>
      <c r="G362" s="318"/>
      <c r="H362" s="319"/>
      <c r="I362" s="320"/>
      <c r="J362" s="311"/>
      <c r="K362" s="313"/>
      <c r="L362" s="321"/>
      <c r="M362" s="297"/>
      <c r="N362" s="297"/>
      <c r="O362" s="297"/>
      <c r="P362" s="297"/>
    </row>
    <row r="363" spans="1:16" ht="12.75" customHeight="1" x14ac:dyDescent="0.2">
      <c r="A363" s="665"/>
      <c r="B363" s="298" t="s">
        <v>636</v>
      </c>
      <c r="C363" s="299"/>
      <c r="D363" s="303"/>
      <c r="E363" s="300"/>
      <c r="F363" s="300"/>
      <c r="G363" s="300"/>
      <c r="H363" s="301"/>
      <c r="I363" s="302"/>
      <c r="J363" s="300"/>
      <c r="K363" s="302"/>
      <c r="L363" s="303"/>
      <c r="M363" s="322"/>
      <c r="N363" s="322"/>
      <c r="O363" s="322"/>
      <c r="P363" s="322"/>
    </row>
    <row r="364" spans="1:16" ht="12.75" customHeight="1" x14ac:dyDescent="0.2">
      <c r="A364" s="665"/>
      <c r="B364" s="298" t="s">
        <v>637</v>
      </c>
      <c r="C364" s="299"/>
      <c r="D364" s="303"/>
      <c r="E364" s="300"/>
      <c r="F364" s="300"/>
      <c r="G364" s="300"/>
      <c r="H364" s="301"/>
      <c r="I364" s="302"/>
      <c r="J364" s="300"/>
      <c r="K364" s="302"/>
      <c r="L364" s="303"/>
      <c r="M364" s="322"/>
      <c r="N364" s="322"/>
      <c r="O364" s="322"/>
      <c r="P364" s="322"/>
    </row>
    <row r="365" spans="1:16" ht="12.75" customHeight="1" x14ac:dyDescent="0.2">
      <c r="A365" s="665"/>
      <c r="B365" s="314" t="s">
        <v>638</v>
      </c>
      <c r="C365" s="305"/>
      <c r="D365" s="309"/>
      <c r="E365" s="315"/>
      <c r="F365" s="354"/>
      <c r="G365" s="354"/>
      <c r="H365" s="355"/>
      <c r="I365" s="40"/>
      <c r="J365" s="315"/>
      <c r="K365" s="317"/>
      <c r="L365" s="296"/>
      <c r="M365" s="297"/>
      <c r="N365" s="297"/>
      <c r="O365" s="297"/>
      <c r="P365" s="297"/>
    </row>
    <row r="366" spans="1:16" ht="12.75" customHeight="1" x14ac:dyDescent="0.2">
      <c r="A366" s="665" t="str">
        <f>'Relatório PCP - Tabela 3'!A227</f>
        <v/>
      </c>
      <c r="B366" s="290" t="s">
        <v>635</v>
      </c>
      <c r="C366" s="291"/>
      <c r="D366" s="295"/>
      <c r="E366" s="311"/>
      <c r="F366" s="292"/>
      <c r="G366" s="292"/>
      <c r="H366" s="293"/>
      <c r="I366" s="294"/>
      <c r="J366" s="311"/>
      <c r="K366" s="313"/>
      <c r="L366" s="303"/>
      <c r="M366" s="297"/>
      <c r="N366" s="297"/>
      <c r="O366" s="297"/>
      <c r="P366" s="297"/>
    </row>
    <row r="367" spans="1:16" ht="12.75" customHeight="1" x14ac:dyDescent="0.2">
      <c r="A367" s="665"/>
      <c r="B367" s="298" t="s">
        <v>636</v>
      </c>
      <c r="C367" s="299"/>
      <c r="D367" s="303"/>
      <c r="E367" s="300"/>
      <c r="F367" s="300"/>
      <c r="G367" s="300"/>
      <c r="H367" s="301"/>
      <c r="I367" s="302"/>
      <c r="J367" s="300"/>
      <c r="K367" s="302"/>
      <c r="L367" s="303"/>
      <c r="M367" s="297"/>
      <c r="N367" s="297"/>
      <c r="O367" s="297"/>
      <c r="P367" s="297"/>
    </row>
    <row r="368" spans="1:16" ht="12.75" customHeight="1" x14ac:dyDescent="0.2">
      <c r="A368" s="665"/>
      <c r="B368" s="298" t="s">
        <v>637</v>
      </c>
      <c r="C368" s="299"/>
      <c r="D368" s="303"/>
      <c r="E368" s="300"/>
      <c r="F368" s="300"/>
      <c r="G368" s="300"/>
      <c r="H368" s="301"/>
      <c r="I368" s="302"/>
      <c r="J368" s="300"/>
      <c r="K368" s="302"/>
      <c r="L368" s="310"/>
      <c r="M368" s="297"/>
      <c r="N368" s="297"/>
      <c r="O368" s="297"/>
      <c r="P368" s="297"/>
    </row>
    <row r="369" spans="1:16" ht="12.75" customHeight="1" x14ac:dyDescent="0.2">
      <c r="A369" s="665"/>
      <c r="B369" s="304" t="s">
        <v>638</v>
      </c>
      <c r="C369" s="305"/>
      <c r="D369" s="309"/>
      <c r="E369" s="315"/>
      <c r="F369" s="306"/>
      <c r="G369" s="306"/>
      <c r="H369" s="307"/>
      <c r="I369" s="308"/>
      <c r="J369" s="315"/>
      <c r="K369" s="317"/>
      <c r="L369" s="295"/>
      <c r="M369" s="297"/>
      <c r="N369" s="297"/>
      <c r="O369" s="297"/>
      <c r="P369" s="297"/>
    </row>
    <row r="370" spans="1:16" ht="12.75" customHeight="1" x14ac:dyDescent="0.2">
      <c r="A370" s="665" t="str">
        <f>'Relatório PCP - Tabela 3'!A229</f>
        <v/>
      </c>
      <c r="B370" s="290" t="s">
        <v>635</v>
      </c>
      <c r="C370" s="291"/>
      <c r="D370" s="295"/>
      <c r="E370" s="311"/>
      <c r="F370" s="311"/>
      <c r="G370" s="311"/>
      <c r="H370" s="312"/>
      <c r="I370" s="313"/>
      <c r="J370" s="311"/>
      <c r="K370" s="313"/>
      <c r="L370" s="303"/>
      <c r="M370" s="297"/>
      <c r="N370" s="297"/>
      <c r="O370" s="297"/>
      <c r="P370" s="297"/>
    </row>
    <row r="371" spans="1:16" ht="12.75" customHeight="1" x14ac:dyDescent="0.2">
      <c r="A371" s="665"/>
      <c r="B371" s="298" t="s">
        <v>636</v>
      </c>
      <c r="C371" s="299"/>
      <c r="D371" s="303"/>
      <c r="E371" s="300"/>
      <c r="F371" s="300"/>
      <c r="G371" s="300"/>
      <c r="H371" s="301"/>
      <c r="I371" s="302"/>
      <c r="J371" s="300"/>
      <c r="K371" s="302"/>
      <c r="L371" s="303"/>
      <c r="M371" s="297"/>
      <c r="N371" s="297"/>
      <c r="O371" s="297"/>
      <c r="P371" s="297"/>
    </row>
    <row r="372" spans="1:16" ht="12.75" customHeight="1" x14ac:dyDescent="0.2">
      <c r="A372" s="665"/>
      <c r="B372" s="298" t="s">
        <v>637</v>
      </c>
      <c r="C372" s="299"/>
      <c r="D372" s="303"/>
      <c r="E372" s="300"/>
      <c r="F372" s="300"/>
      <c r="G372" s="300"/>
      <c r="H372" s="301"/>
      <c r="I372" s="302"/>
      <c r="J372" s="300"/>
      <c r="K372" s="302"/>
      <c r="L372" s="309"/>
      <c r="M372" s="297"/>
      <c r="N372" s="297"/>
      <c r="O372" s="297"/>
      <c r="P372" s="297"/>
    </row>
    <row r="373" spans="1:16" ht="12.75" customHeight="1" x14ac:dyDescent="0.2">
      <c r="A373" s="665"/>
      <c r="B373" s="314" t="s">
        <v>638</v>
      </c>
      <c r="C373" s="305"/>
      <c r="D373" s="309"/>
      <c r="E373" s="315"/>
      <c r="F373" s="315"/>
      <c r="G373" s="315"/>
      <c r="H373" s="316"/>
      <c r="I373" s="317"/>
      <c r="J373" s="315"/>
      <c r="K373" s="317"/>
      <c r="L373" s="321"/>
      <c r="M373" s="297"/>
      <c r="N373" s="297"/>
      <c r="O373" s="297"/>
      <c r="P373" s="297"/>
    </row>
    <row r="374" spans="1:16" ht="12.75" customHeight="1" x14ac:dyDescent="0.2">
      <c r="A374" s="666" t="str">
        <f>'Relatório PCP - Tabela 3'!A231</f>
        <v/>
      </c>
      <c r="B374" s="304" t="s">
        <v>635</v>
      </c>
      <c r="C374" s="291"/>
      <c r="D374" s="295"/>
      <c r="E374" s="311"/>
      <c r="F374" s="318"/>
      <c r="G374" s="318"/>
      <c r="H374" s="319"/>
      <c r="I374" s="320"/>
      <c r="J374" s="311"/>
      <c r="K374" s="313"/>
      <c r="L374" s="303"/>
      <c r="M374" s="322"/>
      <c r="N374" s="322"/>
      <c r="O374" s="322"/>
      <c r="P374" s="322"/>
    </row>
    <row r="375" spans="1:16" ht="12.75" customHeight="1" x14ac:dyDescent="0.2">
      <c r="A375" s="666"/>
      <c r="B375" s="298" t="s">
        <v>636</v>
      </c>
      <c r="C375" s="299"/>
      <c r="D375" s="303"/>
      <c r="E375" s="300"/>
      <c r="F375" s="300"/>
      <c r="G375" s="300"/>
      <c r="H375" s="301"/>
      <c r="I375" s="302"/>
      <c r="J375" s="300"/>
      <c r="K375" s="302"/>
      <c r="L375" s="303"/>
      <c r="M375" s="322"/>
      <c r="N375" s="322"/>
      <c r="O375" s="322"/>
      <c r="P375" s="322"/>
    </row>
    <row r="376" spans="1:16" ht="12.75" customHeight="1" x14ac:dyDescent="0.2">
      <c r="A376" s="666"/>
      <c r="B376" s="298" t="s">
        <v>637</v>
      </c>
      <c r="C376" s="299"/>
      <c r="D376" s="303"/>
      <c r="E376" s="300"/>
      <c r="F376" s="300"/>
      <c r="G376" s="300"/>
      <c r="H376" s="301"/>
      <c r="I376" s="302"/>
      <c r="J376" s="300"/>
      <c r="K376" s="302"/>
      <c r="L376" s="303"/>
      <c r="M376" s="322"/>
      <c r="N376" s="322"/>
      <c r="O376" s="322"/>
      <c r="P376" s="322"/>
    </row>
    <row r="377" spans="1:16" ht="12.75" customHeight="1" x14ac:dyDescent="0.2">
      <c r="A377" s="666"/>
      <c r="B377" s="323" t="s">
        <v>638</v>
      </c>
      <c r="C377" s="324"/>
      <c r="D377" s="328"/>
      <c r="E377" s="356"/>
      <c r="F377" s="325"/>
      <c r="G377" s="325"/>
      <c r="H377" s="326"/>
      <c r="I377" s="327"/>
      <c r="J377" s="356"/>
      <c r="K377" s="357"/>
      <c r="L377" s="329"/>
      <c r="M377" s="330"/>
      <c r="N377" s="330"/>
      <c r="O377" s="330"/>
      <c r="P377" s="330"/>
    </row>
    <row r="378" spans="1:16" ht="6" customHeight="1" x14ac:dyDescent="0.2">
      <c r="A378" s="23"/>
      <c r="C378" s="13"/>
      <c r="D378" s="13"/>
      <c r="G378" s="13"/>
      <c r="I378" s="13"/>
      <c r="J378" s="13"/>
      <c r="K378" s="13"/>
      <c r="O378" s="13"/>
      <c r="P378" s="13"/>
    </row>
    <row r="379" spans="1:16" ht="20.25" customHeight="1" x14ac:dyDescent="0.3">
      <c r="A379" s="497" t="s">
        <v>19</v>
      </c>
      <c r="B379" s="497"/>
      <c r="C379" s="497"/>
      <c r="D379" s="511" t="str">
        <f>D341</f>
        <v>3R Petroleum</v>
      </c>
      <c r="E379" s="511"/>
      <c r="F379" s="511"/>
      <c r="G379" s="511"/>
      <c r="H379" s="511"/>
      <c r="I379" s="511"/>
      <c r="K379" s="569" t="s">
        <v>21</v>
      </c>
      <c r="L379" s="569"/>
      <c r="M379" s="569"/>
      <c r="N379" s="569"/>
      <c r="O379" s="279"/>
    </row>
    <row r="380" spans="1:16" ht="6" customHeight="1" x14ac:dyDescent="0.2">
      <c r="B380" s="1"/>
      <c r="H380" s="22"/>
      <c r="I380" s="22"/>
      <c r="J380" s="22"/>
      <c r="K380" s="18"/>
      <c r="M380" s="18"/>
      <c r="N380" s="18"/>
    </row>
    <row r="381" spans="1:16" ht="15.6" customHeight="1" x14ac:dyDescent="0.2">
      <c r="A381" s="487" t="s">
        <v>95</v>
      </c>
      <c r="B381" s="511">
        <f>B343</f>
        <v>5</v>
      </c>
      <c r="D381" s="483" t="s">
        <v>250</v>
      </c>
      <c r="E381" s="483"/>
      <c r="F381" s="483"/>
      <c r="G381" s="483"/>
      <c r="H381" s="483"/>
      <c r="I381" s="483"/>
      <c r="K381" s="586" t="s">
        <v>222</v>
      </c>
      <c r="L381" s="586"/>
      <c r="M381" s="586"/>
      <c r="N381" s="586"/>
      <c r="O381" s="280"/>
    </row>
    <row r="382" spans="1:16" ht="14.1" customHeight="1" x14ac:dyDescent="0.2">
      <c r="A382" s="487"/>
      <c r="B382" s="511"/>
      <c r="D382" s="483" t="s">
        <v>7</v>
      </c>
      <c r="E382" s="483"/>
      <c r="F382" s="483"/>
      <c r="G382" s="483" t="s">
        <v>8</v>
      </c>
      <c r="H382" s="483"/>
      <c r="I382" s="483"/>
    </row>
    <row r="383" spans="1:16" ht="14.1" customHeight="1" x14ac:dyDescent="0.25">
      <c r="A383" s="477" t="s">
        <v>4</v>
      </c>
      <c r="B383" s="477"/>
      <c r="D383" s="14" t="s">
        <v>9</v>
      </c>
      <c r="E383" s="19" t="s">
        <v>10</v>
      </c>
      <c r="F383" s="14" t="s">
        <v>11</v>
      </c>
      <c r="G383" s="14" t="s">
        <v>9</v>
      </c>
      <c r="H383" s="14" t="s">
        <v>10</v>
      </c>
      <c r="I383" s="14" t="s">
        <v>11</v>
      </c>
      <c r="K383" s="593" t="s">
        <v>223</v>
      </c>
      <c r="L383" s="593"/>
      <c r="M383" s="593"/>
      <c r="N383" s="593"/>
      <c r="O383" s="23"/>
    </row>
    <row r="384" spans="1:16" ht="12.75" customHeight="1" x14ac:dyDescent="0.2">
      <c r="A384" s="551">
        <f>A346</f>
        <v>44986</v>
      </c>
      <c r="B384" s="551"/>
      <c r="C384" s="22"/>
      <c r="D384" s="72">
        <f t="shared" ref="D384:I384" si="9">D346</f>
        <v>2</v>
      </c>
      <c r="E384" s="72">
        <f t="shared" si="9"/>
        <v>8</v>
      </c>
      <c r="F384" s="72">
        <f t="shared" si="9"/>
        <v>2022</v>
      </c>
      <c r="G384" s="72">
        <f t="shared" si="9"/>
        <v>31</v>
      </c>
      <c r="H384" s="72">
        <f t="shared" si="9"/>
        <v>12</v>
      </c>
      <c r="I384" s="72">
        <f t="shared" si="9"/>
        <v>2022</v>
      </c>
      <c r="K384" s="594" t="s">
        <v>25</v>
      </c>
      <c r="L384" s="594"/>
      <c r="M384" s="594"/>
      <c r="N384" s="594"/>
      <c r="O384" s="23"/>
      <c r="P384" s="54" t="s">
        <v>675</v>
      </c>
    </row>
    <row r="385" spans="1:17" ht="6" customHeight="1" x14ac:dyDescent="0.2">
      <c r="B385" s="1"/>
      <c r="N385" s="22"/>
    </row>
    <row r="386" spans="1:17" ht="15" customHeight="1" x14ac:dyDescent="0.2">
      <c r="A386" s="586" t="s">
        <v>652</v>
      </c>
      <c r="B386" s="586"/>
      <c r="C386" s="586"/>
      <c r="D386" s="586"/>
      <c r="E386" s="586"/>
      <c r="F386" s="586"/>
      <c r="G386" s="586"/>
      <c r="H386" s="586"/>
      <c r="I386" s="586"/>
      <c r="J386" s="586"/>
      <c r="K386" s="586"/>
      <c r="L386" s="586"/>
      <c r="M386" s="586"/>
      <c r="N386" s="586"/>
      <c r="O386" s="586"/>
      <c r="P386" s="586"/>
    </row>
    <row r="387" spans="1:17" ht="12.75" customHeight="1" x14ac:dyDescent="0.2">
      <c r="A387" s="332"/>
      <c r="B387" s="658" t="s">
        <v>608</v>
      </c>
      <c r="C387" s="668" t="s">
        <v>654</v>
      </c>
      <c r="D387" s="668"/>
      <c r="E387" s="668"/>
      <c r="F387" s="668"/>
      <c r="G387" s="668"/>
      <c r="H387" s="668"/>
      <c r="I387" s="668"/>
      <c r="J387" s="668"/>
      <c r="K387" s="668"/>
      <c r="L387" s="668"/>
      <c r="M387" s="333" t="s">
        <v>610</v>
      </c>
      <c r="N387" s="334" t="s">
        <v>611</v>
      </c>
      <c r="O387" s="659" t="s">
        <v>612</v>
      </c>
      <c r="P387" s="659"/>
    </row>
    <row r="388" spans="1:17" ht="11.85" customHeight="1" x14ac:dyDescent="0.2">
      <c r="A388" s="335" t="s">
        <v>613</v>
      </c>
      <c r="B388" s="658"/>
      <c r="C388" s="660" t="s">
        <v>655</v>
      </c>
      <c r="D388" s="582" t="s">
        <v>618</v>
      </c>
      <c r="E388" s="582"/>
      <c r="F388" s="582" t="s">
        <v>656</v>
      </c>
      <c r="G388" s="582"/>
      <c r="H388" s="582" t="s">
        <v>620</v>
      </c>
      <c r="I388" s="286" t="s">
        <v>621</v>
      </c>
      <c r="J388" s="582" t="s">
        <v>622</v>
      </c>
      <c r="K388" s="503" t="s">
        <v>623</v>
      </c>
      <c r="L388" s="667" t="s">
        <v>657</v>
      </c>
      <c r="M388" s="336" t="s">
        <v>614</v>
      </c>
      <c r="N388" s="337" t="s">
        <v>615</v>
      </c>
      <c r="O388" s="659"/>
      <c r="P388" s="659"/>
    </row>
    <row r="389" spans="1:17" ht="11.85" customHeight="1" x14ac:dyDescent="0.2">
      <c r="A389" s="335" t="s">
        <v>616</v>
      </c>
      <c r="B389" s="658"/>
      <c r="C389" s="660"/>
      <c r="D389" s="582"/>
      <c r="E389" s="582"/>
      <c r="F389" s="582"/>
      <c r="G389" s="582"/>
      <c r="H389" s="582"/>
      <c r="I389" s="338" t="s">
        <v>629</v>
      </c>
      <c r="J389" s="582"/>
      <c r="K389" s="503"/>
      <c r="L389" s="667"/>
      <c r="M389" s="339" t="s">
        <v>658</v>
      </c>
      <c r="N389" s="340" t="s">
        <v>659</v>
      </c>
      <c r="O389" s="341" t="s">
        <v>660</v>
      </c>
      <c r="P389" s="342" t="s">
        <v>661</v>
      </c>
      <c r="Q389" s="22"/>
    </row>
    <row r="390" spans="1:17" ht="11.85" customHeight="1" x14ac:dyDescent="0.25">
      <c r="A390" s="335" t="s">
        <v>628</v>
      </c>
      <c r="B390" s="658"/>
      <c r="C390" s="660"/>
      <c r="D390" s="582"/>
      <c r="E390" s="582"/>
      <c r="F390" s="582"/>
      <c r="G390" s="582"/>
      <c r="H390" s="582"/>
      <c r="I390" s="338" t="s">
        <v>631</v>
      </c>
      <c r="J390" s="582"/>
      <c r="K390" s="503"/>
      <c r="L390" s="667"/>
      <c r="M390" s="343" t="s">
        <v>662</v>
      </c>
      <c r="N390" s="344" t="s">
        <v>663</v>
      </c>
      <c r="O390" s="345" t="s">
        <v>664</v>
      </c>
      <c r="P390" s="346" t="s">
        <v>664</v>
      </c>
    </row>
    <row r="391" spans="1:17" ht="12.75" customHeight="1" x14ac:dyDescent="0.25">
      <c r="A391" s="347"/>
      <c r="B391" s="658"/>
      <c r="C391" s="660"/>
      <c r="D391" s="348" t="s">
        <v>632</v>
      </c>
      <c r="E391" s="348" t="s">
        <v>633</v>
      </c>
      <c r="F391" s="348" t="s">
        <v>632</v>
      </c>
      <c r="G391" s="348" t="s">
        <v>633</v>
      </c>
      <c r="H391" s="582"/>
      <c r="I391" s="349" t="s">
        <v>634</v>
      </c>
      <c r="J391" s="582"/>
      <c r="K391" s="503"/>
      <c r="L391" s="667"/>
      <c r="M391" s="350" t="s">
        <v>665</v>
      </c>
      <c r="N391" s="351" t="s">
        <v>481</v>
      </c>
      <c r="O391" s="352" t="s">
        <v>665</v>
      </c>
      <c r="P391" s="353" t="s">
        <v>665</v>
      </c>
    </row>
    <row r="392" spans="1:17" ht="12.75" customHeight="1" x14ac:dyDescent="0.2">
      <c r="A392" s="665" t="str">
        <f>'Relatório PCP - Tabela 3'!A233</f>
        <v/>
      </c>
      <c r="B392" s="290" t="s">
        <v>635</v>
      </c>
      <c r="C392" s="291"/>
      <c r="D392" s="295"/>
      <c r="E392" s="311"/>
      <c r="F392" s="311"/>
      <c r="G392" s="311"/>
      <c r="H392" s="312"/>
      <c r="I392" s="313"/>
      <c r="J392" s="311"/>
      <c r="K392" s="313"/>
      <c r="L392" s="296"/>
      <c r="M392" s="297"/>
      <c r="N392" s="297"/>
      <c r="O392" s="297"/>
      <c r="P392" s="297"/>
    </row>
    <row r="393" spans="1:17" ht="12.75" customHeight="1" x14ac:dyDescent="0.2">
      <c r="A393" s="665"/>
      <c r="B393" s="298" t="s">
        <v>636</v>
      </c>
      <c r="C393" s="299"/>
      <c r="D393" s="303"/>
      <c r="E393" s="300"/>
      <c r="F393" s="300"/>
      <c r="G393" s="300"/>
      <c r="H393" s="301"/>
      <c r="I393" s="302"/>
      <c r="J393" s="300"/>
      <c r="K393" s="302"/>
      <c r="L393" s="303"/>
      <c r="M393" s="297"/>
      <c r="N393" s="297"/>
      <c r="O393" s="297"/>
      <c r="P393" s="297"/>
    </row>
    <row r="394" spans="1:17" ht="12.75" customHeight="1" x14ac:dyDescent="0.2">
      <c r="A394" s="665"/>
      <c r="B394" s="298" t="s">
        <v>637</v>
      </c>
      <c r="C394" s="299"/>
      <c r="D394" s="303"/>
      <c r="E394" s="300"/>
      <c r="F394" s="300"/>
      <c r="G394" s="300"/>
      <c r="H394" s="301"/>
      <c r="I394" s="302"/>
      <c r="J394" s="300"/>
      <c r="K394" s="302"/>
      <c r="L394" s="303"/>
      <c r="M394" s="297"/>
      <c r="N394" s="297"/>
      <c r="O394" s="297"/>
      <c r="P394" s="297"/>
    </row>
    <row r="395" spans="1:17" ht="12.75" customHeight="1" x14ac:dyDescent="0.2">
      <c r="A395" s="665"/>
      <c r="B395" s="304" t="s">
        <v>638</v>
      </c>
      <c r="C395" s="305"/>
      <c r="D395" s="309"/>
      <c r="E395" s="315"/>
      <c r="F395" s="306"/>
      <c r="G395" s="306"/>
      <c r="H395" s="307"/>
      <c r="I395" s="308"/>
      <c r="J395" s="315"/>
      <c r="K395" s="317"/>
      <c r="L395" s="310"/>
      <c r="M395" s="297"/>
      <c r="N395" s="297"/>
      <c r="O395" s="297"/>
      <c r="P395" s="297"/>
    </row>
    <row r="396" spans="1:17" ht="12.75" customHeight="1" x14ac:dyDescent="0.2">
      <c r="A396" s="665" t="str">
        <f>'Relatório PCP - Tabela 3'!A235</f>
        <v/>
      </c>
      <c r="B396" s="290" t="s">
        <v>635</v>
      </c>
      <c r="C396" s="291"/>
      <c r="D396" s="295"/>
      <c r="E396" s="311"/>
      <c r="F396" s="311"/>
      <c r="G396" s="311"/>
      <c r="H396" s="312"/>
      <c r="I396" s="313"/>
      <c r="J396" s="311"/>
      <c r="K396" s="313"/>
      <c r="L396" s="295"/>
      <c r="M396" s="297"/>
      <c r="N396" s="297"/>
      <c r="O396" s="297"/>
      <c r="P396" s="297"/>
    </row>
    <row r="397" spans="1:17" ht="12.75" customHeight="1" x14ac:dyDescent="0.2">
      <c r="A397" s="665"/>
      <c r="B397" s="298" t="s">
        <v>636</v>
      </c>
      <c r="C397" s="299"/>
      <c r="D397" s="303"/>
      <c r="E397" s="300"/>
      <c r="F397" s="300"/>
      <c r="G397" s="300"/>
      <c r="H397" s="301"/>
      <c r="I397" s="302"/>
      <c r="J397" s="300"/>
      <c r="K397" s="302"/>
      <c r="L397" s="303"/>
      <c r="M397" s="297"/>
      <c r="N397" s="297"/>
      <c r="O397" s="297"/>
      <c r="P397" s="297"/>
    </row>
    <row r="398" spans="1:17" ht="12.75" customHeight="1" x14ac:dyDescent="0.2">
      <c r="A398" s="665"/>
      <c r="B398" s="298" t="s">
        <v>637</v>
      </c>
      <c r="C398" s="299"/>
      <c r="D398" s="303"/>
      <c r="E398" s="300"/>
      <c r="F398" s="300"/>
      <c r="G398" s="300"/>
      <c r="H398" s="301"/>
      <c r="I398" s="302"/>
      <c r="J398" s="300"/>
      <c r="K398" s="302"/>
      <c r="L398" s="303"/>
      <c r="M398" s="297"/>
      <c r="N398" s="297"/>
      <c r="O398" s="297"/>
      <c r="P398" s="297"/>
    </row>
    <row r="399" spans="1:17" ht="12.75" customHeight="1" x14ac:dyDescent="0.2">
      <c r="A399" s="665"/>
      <c r="B399" s="314" t="s">
        <v>638</v>
      </c>
      <c r="C399" s="305"/>
      <c r="D399" s="309"/>
      <c r="E399" s="315"/>
      <c r="F399" s="315"/>
      <c r="G399" s="315"/>
      <c r="H399" s="316"/>
      <c r="I399" s="317"/>
      <c r="J399" s="315"/>
      <c r="K399" s="317"/>
      <c r="L399" s="309"/>
      <c r="M399" s="297"/>
      <c r="N399" s="297"/>
      <c r="O399" s="297"/>
      <c r="P399" s="297"/>
    </row>
    <row r="400" spans="1:17" ht="12.75" customHeight="1" x14ac:dyDescent="0.2">
      <c r="A400" s="665" t="str">
        <f>'Relatório PCP - Tabela 3'!A237</f>
        <v/>
      </c>
      <c r="B400" s="304" t="s">
        <v>635</v>
      </c>
      <c r="C400" s="291"/>
      <c r="D400" s="295"/>
      <c r="E400" s="311"/>
      <c r="F400" s="318"/>
      <c r="G400" s="318"/>
      <c r="H400" s="319"/>
      <c r="I400" s="320"/>
      <c r="J400" s="311"/>
      <c r="K400" s="313"/>
      <c r="L400" s="321"/>
      <c r="M400" s="297"/>
      <c r="N400" s="297"/>
      <c r="O400" s="297"/>
      <c r="P400" s="297"/>
    </row>
    <row r="401" spans="1:16" ht="12.75" customHeight="1" x14ac:dyDescent="0.2">
      <c r="A401" s="665"/>
      <c r="B401" s="298" t="s">
        <v>636</v>
      </c>
      <c r="C401" s="299"/>
      <c r="D401" s="303"/>
      <c r="E401" s="300"/>
      <c r="F401" s="300"/>
      <c r="G401" s="300"/>
      <c r="H401" s="301"/>
      <c r="I401" s="302"/>
      <c r="J401" s="300"/>
      <c r="K401" s="302"/>
      <c r="L401" s="303"/>
      <c r="M401" s="322"/>
      <c r="N401" s="322"/>
      <c r="O401" s="322"/>
      <c r="P401" s="322"/>
    </row>
    <row r="402" spans="1:16" ht="12.75" customHeight="1" x14ac:dyDescent="0.2">
      <c r="A402" s="665"/>
      <c r="B402" s="298" t="s">
        <v>637</v>
      </c>
      <c r="C402" s="299"/>
      <c r="D402" s="303"/>
      <c r="E402" s="300"/>
      <c r="F402" s="300"/>
      <c r="G402" s="300"/>
      <c r="H402" s="301"/>
      <c r="I402" s="302"/>
      <c r="J402" s="300"/>
      <c r="K402" s="302"/>
      <c r="L402" s="303"/>
      <c r="M402" s="322"/>
      <c r="N402" s="322"/>
      <c r="O402" s="322"/>
      <c r="P402" s="322"/>
    </row>
    <row r="403" spans="1:16" ht="12.75" customHeight="1" x14ac:dyDescent="0.2">
      <c r="A403" s="665"/>
      <c r="B403" s="314" t="s">
        <v>638</v>
      </c>
      <c r="C403" s="305"/>
      <c r="D403" s="309"/>
      <c r="E403" s="315"/>
      <c r="F403" s="354"/>
      <c r="G403" s="354"/>
      <c r="H403" s="355"/>
      <c r="I403" s="40"/>
      <c r="J403" s="315"/>
      <c r="K403" s="317"/>
      <c r="L403" s="296"/>
      <c r="M403" s="297"/>
      <c r="N403" s="297"/>
      <c r="O403" s="297"/>
      <c r="P403" s="297"/>
    </row>
    <row r="404" spans="1:16" ht="12.75" customHeight="1" x14ac:dyDescent="0.2">
      <c r="A404" s="665" t="str">
        <f>'Relatório PCP - Tabela 3'!A239</f>
        <v/>
      </c>
      <c r="B404" s="290" t="s">
        <v>635</v>
      </c>
      <c r="C404" s="291"/>
      <c r="D404" s="295"/>
      <c r="E404" s="311"/>
      <c r="F404" s="292"/>
      <c r="G404" s="292"/>
      <c r="H404" s="293"/>
      <c r="I404" s="294"/>
      <c r="J404" s="311"/>
      <c r="K404" s="313"/>
      <c r="L404" s="303"/>
      <c r="M404" s="297"/>
      <c r="N404" s="297"/>
      <c r="O404" s="297"/>
      <c r="P404" s="297"/>
    </row>
    <row r="405" spans="1:16" ht="12.75" customHeight="1" x14ac:dyDescent="0.2">
      <c r="A405" s="665"/>
      <c r="B405" s="298" t="s">
        <v>636</v>
      </c>
      <c r="C405" s="299"/>
      <c r="D405" s="303"/>
      <c r="E405" s="300"/>
      <c r="F405" s="300"/>
      <c r="G405" s="300"/>
      <c r="H405" s="301"/>
      <c r="I405" s="302"/>
      <c r="J405" s="300"/>
      <c r="K405" s="302"/>
      <c r="L405" s="303"/>
      <c r="M405" s="297"/>
      <c r="N405" s="297"/>
      <c r="O405" s="297"/>
      <c r="P405" s="297"/>
    </row>
    <row r="406" spans="1:16" ht="12.75" customHeight="1" x14ac:dyDescent="0.2">
      <c r="A406" s="665"/>
      <c r="B406" s="298" t="s">
        <v>637</v>
      </c>
      <c r="C406" s="299"/>
      <c r="D406" s="303"/>
      <c r="E406" s="300"/>
      <c r="F406" s="300"/>
      <c r="G406" s="300"/>
      <c r="H406" s="301"/>
      <c r="I406" s="302"/>
      <c r="J406" s="300"/>
      <c r="K406" s="302"/>
      <c r="L406" s="310"/>
      <c r="M406" s="297"/>
      <c r="N406" s="297"/>
      <c r="O406" s="297"/>
      <c r="P406" s="297"/>
    </row>
    <row r="407" spans="1:16" ht="12.75" customHeight="1" x14ac:dyDescent="0.2">
      <c r="A407" s="665"/>
      <c r="B407" s="304" t="s">
        <v>638</v>
      </c>
      <c r="C407" s="305"/>
      <c r="D407" s="309"/>
      <c r="E407" s="315"/>
      <c r="F407" s="306"/>
      <c r="G407" s="306"/>
      <c r="H407" s="307"/>
      <c r="I407" s="308"/>
      <c r="J407" s="315"/>
      <c r="K407" s="317"/>
      <c r="L407" s="295"/>
      <c r="M407" s="297"/>
      <c r="N407" s="297"/>
      <c r="O407" s="297"/>
      <c r="P407" s="297"/>
    </row>
    <row r="408" spans="1:16" ht="12.75" customHeight="1" x14ac:dyDescent="0.2">
      <c r="A408" s="665" t="str">
        <f>'Relatório PCP - Tabela 3'!A258</f>
        <v/>
      </c>
      <c r="B408" s="290" t="s">
        <v>635</v>
      </c>
      <c r="C408" s="291"/>
      <c r="D408" s="295"/>
      <c r="E408" s="311"/>
      <c r="F408" s="311"/>
      <c r="G408" s="311"/>
      <c r="H408" s="312"/>
      <c r="I408" s="313"/>
      <c r="J408" s="311"/>
      <c r="K408" s="313"/>
      <c r="L408" s="303"/>
      <c r="M408" s="297"/>
      <c r="N408" s="297"/>
      <c r="O408" s="297"/>
      <c r="P408" s="297"/>
    </row>
    <row r="409" spans="1:16" ht="12.75" customHeight="1" x14ac:dyDescent="0.2">
      <c r="A409" s="665"/>
      <c r="B409" s="298" t="s">
        <v>636</v>
      </c>
      <c r="C409" s="299"/>
      <c r="D409" s="303"/>
      <c r="E409" s="300"/>
      <c r="F409" s="300"/>
      <c r="G409" s="300"/>
      <c r="H409" s="301"/>
      <c r="I409" s="302"/>
      <c r="J409" s="300"/>
      <c r="K409" s="302"/>
      <c r="L409" s="303"/>
      <c r="M409" s="297"/>
      <c r="N409" s="297"/>
      <c r="O409" s="297"/>
      <c r="P409" s="297"/>
    </row>
    <row r="410" spans="1:16" ht="12.75" customHeight="1" x14ac:dyDescent="0.2">
      <c r="A410" s="665"/>
      <c r="B410" s="298" t="s">
        <v>637</v>
      </c>
      <c r="C410" s="299"/>
      <c r="D410" s="303"/>
      <c r="E410" s="300"/>
      <c r="F410" s="300"/>
      <c r="G410" s="300"/>
      <c r="H410" s="301"/>
      <c r="I410" s="302"/>
      <c r="J410" s="300"/>
      <c r="K410" s="302"/>
      <c r="L410" s="309"/>
      <c r="M410" s="297"/>
      <c r="N410" s="297"/>
      <c r="O410" s="297"/>
      <c r="P410" s="297"/>
    </row>
    <row r="411" spans="1:16" ht="12.75" customHeight="1" x14ac:dyDescent="0.2">
      <c r="A411" s="665"/>
      <c r="B411" s="314" t="s">
        <v>638</v>
      </c>
      <c r="C411" s="305"/>
      <c r="D411" s="309"/>
      <c r="E411" s="315"/>
      <c r="F411" s="315"/>
      <c r="G411" s="315"/>
      <c r="H411" s="316"/>
      <c r="I411" s="317"/>
      <c r="J411" s="315"/>
      <c r="K411" s="317"/>
      <c r="L411" s="321"/>
      <c r="M411" s="297"/>
      <c r="N411" s="297"/>
      <c r="O411" s="297"/>
      <c r="P411" s="297"/>
    </row>
    <row r="412" spans="1:16" ht="12.75" customHeight="1" x14ac:dyDescent="0.2">
      <c r="A412" s="666" t="str">
        <f>'Relatório PCP - Tabela 3'!A260</f>
        <v/>
      </c>
      <c r="B412" s="304" t="s">
        <v>635</v>
      </c>
      <c r="C412" s="291"/>
      <c r="D412" s="295"/>
      <c r="E412" s="311"/>
      <c r="F412" s="318"/>
      <c r="G412" s="318"/>
      <c r="H412" s="319"/>
      <c r="I412" s="320"/>
      <c r="J412" s="311"/>
      <c r="K412" s="313"/>
      <c r="L412" s="303"/>
      <c r="M412" s="322"/>
      <c r="N412" s="322"/>
      <c r="O412" s="322"/>
      <c r="P412" s="322"/>
    </row>
    <row r="413" spans="1:16" ht="12.75" customHeight="1" x14ac:dyDescent="0.2">
      <c r="A413" s="666"/>
      <c r="B413" s="298" t="s">
        <v>636</v>
      </c>
      <c r="C413" s="299"/>
      <c r="D413" s="303"/>
      <c r="E413" s="300"/>
      <c r="F413" s="300"/>
      <c r="G413" s="300"/>
      <c r="H413" s="301"/>
      <c r="I413" s="302"/>
      <c r="J413" s="300"/>
      <c r="K413" s="302"/>
      <c r="L413" s="303"/>
      <c r="M413" s="322"/>
      <c r="N413" s="322"/>
      <c r="O413" s="322"/>
      <c r="P413" s="322"/>
    </row>
    <row r="414" spans="1:16" ht="12.75" customHeight="1" x14ac:dyDescent="0.2">
      <c r="A414" s="666"/>
      <c r="B414" s="298" t="s">
        <v>637</v>
      </c>
      <c r="C414" s="299"/>
      <c r="D414" s="303"/>
      <c r="E414" s="300"/>
      <c r="F414" s="300"/>
      <c r="G414" s="300"/>
      <c r="H414" s="301"/>
      <c r="I414" s="302"/>
      <c r="J414" s="300"/>
      <c r="K414" s="302"/>
      <c r="L414" s="303"/>
      <c r="M414" s="322"/>
      <c r="N414" s="322"/>
      <c r="O414" s="322"/>
      <c r="P414" s="322"/>
    </row>
    <row r="415" spans="1:16" ht="12.75" customHeight="1" x14ac:dyDescent="0.2">
      <c r="A415" s="666"/>
      <c r="B415" s="323" t="s">
        <v>638</v>
      </c>
      <c r="C415" s="324"/>
      <c r="D415" s="328"/>
      <c r="E415" s="356"/>
      <c r="F415" s="325"/>
      <c r="G415" s="325"/>
      <c r="H415" s="326"/>
      <c r="I415" s="327"/>
      <c r="J415" s="356"/>
      <c r="K415" s="357"/>
      <c r="L415" s="329"/>
      <c r="M415" s="330"/>
      <c r="N415" s="330"/>
      <c r="O415" s="330"/>
      <c r="P415" s="330"/>
    </row>
    <row r="416" spans="1:16" ht="6" customHeight="1" x14ac:dyDescent="0.2">
      <c r="A416" s="23"/>
      <c r="C416" s="13"/>
      <c r="D416" s="13"/>
      <c r="G416" s="13"/>
      <c r="I416" s="13"/>
      <c r="J416" s="13"/>
      <c r="K416" s="13"/>
      <c r="O416" s="13"/>
      <c r="P416" s="13"/>
    </row>
    <row r="417" spans="1:17" ht="20.25" customHeight="1" x14ac:dyDescent="0.3">
      <c r="A417" s="497" t="s">
        <v>19</v>
      </c>
      <c r="B417" s="497"/>
      <c r="C417" s="497"/>
      <c r="D417" s="511" t="str">
        <f>D379</f>
        <v>3R Petroleum</v>
      </c>
      <c r="E417" s="511"/>
      <c r="F417" s="511"/>
      <c r="G417" s="511"/>
      <c r="H417" s="511"/>
      <c r="I417" s="511"/>
      <c r="K417" s="569" t="s">
        <v>21</v>
      </c>
      <c r="L417" s="569"/>
      <c r="M417" s="569"/>
      <c r="N417" s="569"/>
      <c r="O417" s="279"/>
    </row>
    <row r="418" spans="1:17" ht="6" customHeight="1" x14ac:dyDescent="0.2">
      <c r="B418" s="1"/>
      <c r="H418" s="22"/>
      <c r="I418" s="22"/>
      <c r="J418" s="22"/>
      <c r="K418" s="18"/>
      <c r="M418" s="18"/>
      <c r="N418" s="18"/>
    </row>
    <row r="419" spans="1:17" ht="15.6" customHeight="1" x14ac:dyDescent="0.2">
      <c r="A419" s="487" t="s">
        <v>95</v>
      </c>
      <c r="B419" s="511">
        <f>B381</f>
        <v>5</v>
      </c>
      <c r="D419" s="483" t="s">
        <v>250</v>
      </c>
      <c r="E419" s="483"/>
      <c r="F419" s="483"/>
      <c r="G419" s="483"/>
      <c r="H419" s="483"/>
      <c r="I419" s="483"/>
      <c r="K419" s="586" t="s">
        <v>222</v>
      </c>
      <c r="L419" s="586"/>
      <c r="M419" s="586"/>
      <c r="N419" s="586"/>
      <c r="O419" s="280"/>
    </row>
    <row r="420" spans="1:17" ht="14.1" customHeight="1" x14ac:dyDescent="0.2">
      <c r="A420" s="487"/>
      <c r="B420" s="511"/>
      <c r="D420" s="483" t="s">
        <v>7</v>
      </c>
      <c r="E420" s="483"/>
      <c r="F420" s="483"/>
      <c r="G420" s="483" t="s">
        <v>8</v>
      </c>
      <c r="H420" s="483"/>
      <c r="I420" s="483"/>
    </row>
    <row r="421" spans="1:17" ht="14.1" customHeight="1" x14ac:dyDescent="0.25">
      <c r="A421" s="477" t="s">
        <v>4</v>
      </c>
      <c r="B421" s="477"/>
      <c r="D421" s="14" t="s">
        <v>9</v>
      </c>
      <c r="E421" s="19" t="s">
        <v>10</v>
      </c>
      <c r="F421" s="14" t="s">
        <v>11</v>
      </c>
      <c r="G421" s="14" t="s">
        <v>9</v>
      </c>
      <c r="H421" s="14" t="s">
        <v>10</v>
      </c>
      <c r="I421" s="14" t="s">
        <v>11</v>
      </c>
      <c r="K421" s="593" t="s">
        <v>223</v>
      </c>
      <c r="L421" s="593"/>
      <c r="M421" s="593"/>
      <c r="N421" s="593"/>
      <c r="O421" s="23"/>
    </row>
    <row r="422" spans="1:17" ht="12.75" customHeight="1" x14ac:dyDescent="0.2">
      <c r="A422" s="551">
        <f>A384</f>
        <v>44986</v>
      </c>
      <c r="B422" s="551"/>
      <c r="C422" s="22"/>
      <c r="D422" s="72">
        <f t="shared" ref="D422:I422" si="10">D384</f>
        <v>2</v>
      </c>
      <c r="E422" s="72">
        <f t="shared" si="10"/>
        <v>8</v>
      </c>
      <c r="F422" s="72">
        <f t="shared" si="10"/>
        <v>2022</v>
      </c>
      <c r="G422" s="72">
        <f t="shared" si="10"/>
        <v>31</v>
      </c>
      <c r="H422" s="72">
        <f t="shared" si="10"/>
        <v>12</v>
      </c>
      <c r="I422" s="72">
        <f t="shared" si="10"/>
        <v>2022</v>
      </c>
      <c r="K422" s="594" t="s">
        <v>25</v>
      </c>
      <c r="L422" s="594"/>
      <c r="M422" s="594"/>
      <c r="N422" s="594"/>
      <c r="O422" s="23"/>
      <c r="P422" s="54" t="s">
        <v>676</v>
      </c>
    </row>
    <row r="423" spans="1:17" ht="6" customHeight="1" x14ac:dyDescent="0.2">
      <c r="B423" s="1"/>
      <c r="N423" s="22"/>
    </row>
    <row r="424" spans="1:17" ht="15" customHeight="1" x14ac:dyDescent="0.2">
      <c r="A424" s="586" t="s">
        <v>652</v>
      </c>
      <c r="B424" s="586"/>
      <c r="C424" s="586"/>
      <c r="D424" s="586"/>
      <c r="E424" s="586"/>
      <c r="F424" s="586"/>
      <c r="G424" s="586"/>
      <c r="H424" s="586"/>
      <c r="I424" s="586"/>
      <c r="J424" s="586"/>
      <c r="K424" s="586"/>
      <c r="L424" s="586"/>
      <c r="M424" s="586"/>
      <c r="N424" s="586"/>
      <c r="O424" s="586"/>
      <c r="P424" s="586"/>
    </row>
    <row r="425" spans="1:17" ht="12.75" customHeight="1" x14ac:dyDescent="0.2">
      <c r="A425" s="332"/>
      <c r="B425" s="658" t="s">
        <v>608</v>
      </c>
      <c r="C425" s="668" t="s">
        <v>654</v>
      </c>
      <c r="D425" s="668"/>
      <c r="E425" s="668"/>
      <c r="F425" s="668"/>
      <c r="G425" s="668"/>
      <c r="H425" s="668"/>
      <c r="I425" s="668"/>
      <c r="J425" s="668"/>
      <c r="K425" s="668"/>
      <c r="L425" s="668"/>
      <c r="M425" s="333" t="s">
        <v>610</v>
      </c>
      <c r="N425" s="365" t="s">
        <v>611</v>
      </c>
      <c r="O425" s="659" t="s">
        <v>612</v>
      </c>
      <c r="P425" s="659"/>
    </row>
    <row r="426" spans="1:17" ht="11.85" customHeight="1" x14ac:dyDescent="0.2">
      <c r="A426" s="335" t="s">
        <v>613</v>
      </c>
      <c r="B426" s="658"/>
      <c r="C426" s="660" t="s">
        <v>655</v>
      </c>
      <c r="D426" s="582" t="s">
        <v>618</v>
      </c>
      <c r="E426" s="582"/>
      <c r="F426" s="582" t="s">
        <v>656</v>
      </c>
      <c r="G426" s="582"/>
      <c r="H426" s="582" t="s">
        <v>620</v>
      </c>
      <c r="I426" s="286" t="s">
        <v>621</v>
      </c>
      <c r="J426" s="582" t="s">
        <v>622</v>
      </c>
      <c r="K426" s="503" t="s">
        <v>623</v>
      </c>
      <c r="L426" s="667" t="s">
        <v>657</v>
      </c>
      <c r="M426" s="336" t="s">
        <v>614</v>
      </c>
      <c r="N426" s="366" t="s">
        <v>615</v>
      </c>
      <c r="O426" s="659"/>
      <c r="P426" s="659"/>
    </row>
    <row r="427" spans="1:17" ht="11.85" customHeight="1" x14ac:dyDescent="0.2">
      <c r="A427" s="335" t="s">
        <v>616</v>
      </c>
      <c r="B427" s="658"/>
      <c r="C427" s="660"/>
      <c r="D427" s="582"/>
      <c r="E427" s="582"/>
      <c r="F427" s="582"/>
      <c r="G427" s="582"/>
      <c r="H427" s="582"/>
      <c r="I427" s="338" t="s">
        <v>629</v>
      </c>
      <c r="J427" s="582"/>
      <c r="K427" s="503"/>
      <c r="L427" s="667"/>
      <c r="M427" s="339" t="s">
        <v>658</v>
      </c>
      <c r="N427" s="367" t="s">
        <v>659</v>
      </c>
      <c r="O427" s="341" t="s">
        <v>660</v>
      </c>
      <c r="P427" s="342" t="s">
        <v>661</v>
      </c>
      <c r="Q427" s="22"/>
    </row>
    <row r="428" spans="1:17" ht="11.85" customHeight="1" x14ac:dyDescent="0.25">
      <c r="A428" s="335" t="s">
        <v>628</v>
      </c>
      <c r="B428" s="658"/>
      <c r="C428" s="660"/>
      <c r="D428" s="582"/>
      <c r="E428" s="582"/>
      <c r="F428" s="582"/>
      <c r="G428" s="582"/>
      <c r="H428" s="582"/>
      <c r="I428" s="338" t="s">
        <v>631</v>
      </c>
      <c r="J428" s="582"/>
      <c r="K428" s="503"/>
      <c r="L428" s="667"/>
      <c r="M428" s="343" t="s">
        <v>662</v>
      </c>
      <c r="N428" s="368" t="s">
        <v>663</v>
      </c>
      <c r="O428" s="345" t="s">
        <v>664</v>
      </c>
      <c r="P428" s="346" t="s">
        <v>664</v>
      </c>
    </row>
    <row r="429" spans="1:17" ht="12.75" customHeight="1" x14ac:dyDescent="0.25">
      <c r="A429" s="347"/>
      <c r="B429" s="658"/>
      <c r="C429" s="660"/>
      <c r="D429" s="348" t="s">
        <v>632</v>
      </c>
      <c r="E429" s="348" t="s">
        <v>633</v>
      </c>
      <c r="F429" s="348" t="s">
        <v>632</v>
      </c>
      <c r="G429" s="348" t="s">
        <v>633</v>
      </c>
      <c r="H429" s="582"/>
      <c r="I429" s="349" t="s">
        <v>634</v>
      </c>
      <c r="J429" s="582"/>
      <c r="K429" s="503"/>
      <c r="L429" s="667"/>
      <c r="M429" s="350" t="s">
        <v>665</v>
      </c>
      <c r="N429" s="369" t="s">
        <v>481</v>
      </c>
      <c r="O429" s="352" t="s">
        <v>665</v>
      </c>
      <c r="P429" s="353" t="s">
        <v>665</v>
      </c>
    </row>
    <row r="430" spans="1:17" ht="12.75" customHeight="1" x14ac:dyDescent="0.2">
      <c r="A430" s="665" t="str">
        <f>'Relatório PCP - Tabela 3'!A262</f>
        <v/>
      </c>
      <c r="B430" s="290" t="s">
        <v>635</v>
      </c>
      <c r="C430" s="291"/>
      <c r="D430" s="295"/>
      <c r="E430" s="311"/>
      <c r="F430" s="311"/>
      <c r="G430" s="311"/>
      <c r="H430" s="312"/>
      <c r="I430" s="313"/>
      <c r="J430" s="311"/>
      <c r="K430" s="313"/>
      <c r="L430" s="296"/>
      <c r="M430" s="297"/>
      <c r="N430" s="297"/>
      <c r="O430" s="297"/>
      <c r="P430" s="297"/>
    </row>
    <row r="431" spans="1:17" ht="12.75" customHeight="1" x14ac:dyDescent="0.2">
      <c r="A431" s="665"/>
      <c r="B431" s="298" t="s">
        <v>636</v>
      </c>
      <c r="C431" s="299"/>
      <c r="D431" s="303"/>
      <c r="E431" s="300"/>
      <c r="F431" s="300"/>
      <c r="G431" s="300"/>
      <c r="H431" s="301"/>
      <c r="I431" s="302"/>
      <c r="J431" s="300"/>
      <c r="K431" s="302"/>
      <c r="L431" s="303"/>
      <c r="M431" s="297"/>
      <c r="N431" s="297"/>
      <c r="O431" s="297"/>
      <c r="P431" s="297"/>
    </row>
    <row r="432" spans="1:17" ht="12.75" customHeight="1" x14ac:dyDescent="0.2">
      <c r="A432" s="665"/>
      <c r="B432" s="298" t="s">
        <v>637</v>
      </c>
      <c r="C432" s="299"/>
      <c r="D432" s="303"/>
      <c r="E432" s="300"/>
      <c r="F432" s="300"/>
      <c r="G432" s="300"/>
      <c r="H432" s="301"/>
      <c r="I432" s="302"/>
      <c r="J432" s="300"/>
      <c r="K432" s="302"/>
      <c r="L432" s="303"/>
      <c r="M432" s="297"/>
      <c r="N432" s="297"/>
      <c r="O432" s="297"/>
      <c r="P432" s="297"/>
    </row>
    <row r="433" spans="1:16" ht="12.75" customHeight="1" x14ac:dyDescent="0.2">
      <c r="A433" s="665"/>
      <c r="B433" s="304" t="s">
        <v>638</v>
      </c>
      <c r="C433" s="305"/>
      <c r="D433" s="309"/>
      <c r="E433" s="315"/>
      <c r="F433" s="306"/>
      <c r="G433" s="306"/>
      <c r="H433" s="307"/>
      <c r="I433" s="308"/>
      <c r="J433" s="315"/>
      <c r="K433" s="317"/>
      <c r="L433" s="310"/>
      <c r="M433" s="297"/>
      <c r="N433" s="297"/>
      <c r="O433" s="297"/>
      <c r="P433" s="297"/>
    </row>
    <row r="434" spans="1:16" ht="12.75" customHeight="1" x14ac:dyDescent="0.2">
      <c r="A434" s="665" t="str">
        <f>'Relatório PCP - Tabela 3'!A264</f>
        <v/>
      </c>
      <c r="B434" s="290" t="s">
        <v>635</v>
      </c>
      <c r="C434" s="291"/>
      <c r="D434" s="295"/>
      <c r="E434" s="311"/>
      <c r="F434" s="311"/>
      <c r="G434" s="311"/>
      <c r="H434" s="312"/>
      <c r="I434" s="313"/>
      <c r="J434" s="311"/>
      <c r="K434" s="313"/>
      <c r="L434" s="295"/>
      <c r="M434" s="297"/>
      <c r="N434" s="297"/>
      <c r="O434" s="297"/>
      <c r="P434" s="297"/>
    </row>
    <row r="435" spans="1:16" ht="12.75" customHeight="1" x14ac:dyDescent="0.2">
      <c r="A435" s="665"/>
      <c r="B435" s="298" t="s">
        <v>636</v>
      </c>
      <c r="C435" s="299"/>
      <c r="D435" s="303"/>
      <c r="E435" s="300"/>
      <c r="F435" s="300"/>
      <c r="G435" s="300"/>
      <c r="H435" s="301"/>
      <c r="I435" s="302"/>
      <c r="J435" s="300"/>
      <c r="K435" s="302"/>
      <c r="L435" s="303"/>
      <c r="M435" s="297"/>
      <c r="N435" s="297"/>
      <c r="O435" s="297"/>
      <c r="P435" s="297"/>
    </row>
    <row r="436" spans="1:16" ht="12.75" customHeight="1" x14ac:dyDescent="0.2">
      <c r="A436" s="665"/>
      <c r="B436" s="298" t="s">
        <v>637</v>
      </c>
      <c r="C436" s="299"/>
      <c r="D436" s="303"/>
      <c r="E436" s="300"/>
      <c r="F436" s="300"/>
      <c r="G436" s="300"/>
      <c r="H436" s="301"/>
      <c r="I436" s="302"/>
      <c r="J436" s="300"/>
      <c r="K436" s="302"/>
      <c r="L436" s="303"/>
      <c r="M436" s="297"/>
      <c r="N436" s="297"/>
      <c r="O436" s="297"/>
      <c r="P436" s="297"/>
    </row>
    <row r="437" spans="1:16" ht="12.75" customHeight="1" x14ac:dyDescent="0.2">
      <c r="A437" s="665"/>
      <c r="B437" s="314" t="s">
        <v>638</v>
      </c>
      <c r="C437" s="305"/>
      <c r="D437" s="309"/>
      <c r="E437" s="315"/>
      <c r="F437" s="315"/>
      <c r="G437" s="315"/>
      <c r="H437" s="316"/>
      <c r="I437" s="317"/>
      <c r="J437" s="315"/>
      <c r="K437" s="317"/>
      <c r="L437" s="309"/>
      <c r="M437" s="297"/>
      <c r="N437" s="297"/>
      <c r="O437" s="297"/>
      <c r="P437" s="297"/>
    </row>
    <row r="438" spans="1:16" ht="12.75" customHeight="1" x14ac:dyDescent="0.2">
      <c r="A438" s="665" t="str">
        <f>'Relatório PCP - Tabela 3'!A266</f>
        <v/>
      </c>
      <c r="B438" s="304" t="s">
        <v>635</v>
      </c>
      <c r="C438" s="291"/>
      <c r="D438" s="295"/>
      <c r="E438" s="311"/>
      <c r="F438" s="318"/>
      <c r="G438" s="318"/>
      <c r="H438" s="319"/>
      <c r="I438" s="320"/>
      <c r="J438" s="311"/>
      <c r="K438" s="313"/>
      <c r="L438" s="321"/>
      <c r="M438" s="297"/>
      <c r="N438" s="297"/>
      <c r="O438" s="297"/>
      <c r="P438" s="297"/>
    </row>
    <row r="439" spans="1:16" ht="12.75" customHeight="1" x14ac:dyDescent="0.2">
      <c r="A439" s="665"/>
      <c r="B439" s="298" t="s">
        <v>636</v>
      </c>
      <c r="C439" s="299"/>
      <c r="D439" s="303"/>
      <c r="E439" s="300"/>
      <c r="F439" s="300"/>
      <c r="G439" s="300"/>
      <c r="H439" s="301"/>
      <c r="I439" s="302"/>
      <c r="J439" s="300"/>
      <c r="K439" s="302"/>
      <c r="L439" s="303"/>
      <c r="M439" s="322"/>
      <c r="N439" s="322"/>
      <c r="O439" s="322"/>
      <c r="P439" s="322"/>
    </row>
    <row r="440" spans="1:16" ht="12.75" customHeight="1" x14ac:dyDescent="0.2">
      <c r="A440" s="665"/>
      <c r="B440" s="298" t="s">
        <v>637</v>
      </c>
      <c r="C440" s="299"/>
      <c r="D440" s="303"/>
      <c r="E440" s="300"/>
      <c r="F440" s="300"/>
      <c r="G440" s="300"/>
      <c r="H440" s="301"/>
      <c r="I440" s="302"/>
      <c r="J440" s="300"/>
      <c r="K440" s="302"/>
      <c r="L440" s="303"/>
      <c r="M440" s="322"/>
      <c r="N440" s="322"/>
      <c r="O440" s="322"/>
      <c r="P440" s="322"/>
    </row>
    <row r="441" spans="1:16" ht="12.75" customHeight="1" x14ac:dyDescent="0.2">
      <c r="A441" s="665"/>
      <c r="B441" s="314" t="s">
        <v>638</v>
      </c>
      <c r="C441" s="305"/>
      <c r="D441" s="309"/>
      <c r="E441" s="315"/>
      <c r="F441" s="354"/>
      <c r="G441" s="354"/>
      <c r="H441" s="355"/>
      <c r="I441" s="40"/>
      <c r="J441" s="315"/>
      <c r="K441" s="317"/>
      <c r="L441" s="296"/>
      <c r="M441" s="297"/>
      <c r="N441" s="297"/>
      <c r="O441" s="297"/>
      <c r="P441" s="297"/>
    </row>
    <row r="442" spans="1:16" ht="12.75" customHeight="1" x14ac:dyDescent="0.2">
      <c r="A442" s="665" t="str">
        <f>'Relatório PCP - Tabela 3'!A268</f>
        <v/>
      </c>
      <c r="B442" s="290" t="s">
        <v>635</v>
      </c>
      <c r="C442" s="291"/>
      <c r="D442" s="295"/>
      <c r="E442" s="311"/>
      <c r="F442" s="292"/>
      <c r="G442" s="292"/>
      <c r="H442" s="293"/>
      <c r="I442" s="294"/>
      <c r="J442" s="311"/>
      <c r="K442" s="313"/>
      <c r="L442" s="303"/>
      <c r="M442" s="297"/>
      <c r="N442" s="297"/>
      <c r="O442" s="297"/>
      <c r="P442" s="297"/>
    </row>
    <row r="443" spans="1:16" ht="12.75" customHeight="1" x14ac:dyDescent="0.2">
      <c r="A443" s="665"/>
      <c r="B443" s="298" t="s">
        <v>636</v>
      </c>
      <c r="C443" s="299"/>
      <c r="D443" s="303"/>
      <c r="E443" s="300"/>
      <c r="F443" s="300"/>
      <c r="G443" s="300"/>
      <c r="H443" s="301"/>
      <c r="I443" s="302"/>
      <c r="J443" s="300"/>
      <c r="K443" s="302"/>
      <c r="L443" s="303"/>
      <c r="M443" s="297"/>
      <c r="N443" s="297"/>
      <c r="O443" s="297"/>
      <c r="P443" s="297"/>
    </row>
    <row r="444" spans="1:16" ht="12.75" customHeight="1" x14ac:dyDescent="0.2">
      <c r="A444" s="665"/>
      <c r="B444" s="298" t="s">
        <v>637</v>
      </c>
      <c r="C444" s="299"/>
      <c r="D444" s="303"/>
      <c r="E444" s="300"/>
      <c r="F444" s="300"/>
      <c r="G444" s="300"/>
      <c r="H444" s="301"/>
      <c r="I444" s="302"/>
      <c r="J444" s="300"/>
      <c r="K444" s="302"/>
      <c r="L444" s="310"/>
      <c r="M444" s="297"/>
      <c r="N444" s="297"/>
      <c r="O444" s="297"/>
      <c r="P444" s="297"/>
    </row>
    <row r="445" spans="1:16" ht="12.75" customHeight="1" x14ac:dyDescent="0.2">
      <c r="A445" s="665"/>
      <c r="B445" s="304" t="s">
        <v>638</v>
      </c>
      <c r="C445" s="305"/>
      <c r="D445" s="309"/>
      <c r="E445" s="315"/>
      <c r="F445" s="306"/>
      <c r="G445" s="306"/>
      <c r="H445" s="307"/>
      <c r="I445" s="308"/>
      <c r="J445" s="315"/>
      <c r="K445" s="317"/>
      <c r="L445" s="295"/>
      <c r="M445" s="297"/>
      <c r="N445" s="297"/>
      <c r="O445" s="297"/>
      <c r="P445" s="297"/>
    </row>
    <row r="446" spans="1:16" ht="12.75" customHeight="1" x14ac:dyDescent="0.2">
      <c r="A446" s="665" t="str">
        <f>'Relatório PCP - Tabela 3'!A270</f>
        <v/>
      </c>
      <c r="B446" s="290" t="s">
        <v>635</v>
      </c>
      <c r="C446" s="291"/>
      <c r="D446" s="295"/>
      <c r="E446" s="311"/>
      <c r="F446" s="311"/>
      <c r="G446" s="311"/>
      <c r="H446" s="312"/>
      <c r="I446" s="313"/>
      <c r="J446" s="311"/>
      <c r="K446" s="313"/>
      <c r="L446" s="303"/>
      <c r="M446" s="297"/>
      <c r="N446" s="297"/>
      <c r="O446" s="297"/>
      <c r="P446" s="297"/>
    </row>
    <row r="447" spans="1:16" ht="12.75" customHeight="1" x14ac:dyDescent="0.2">
      <c r="A447" s="665"/>
      <c r="B447" s="298" t="s">
        <v>636</v>
      </c>
      <c r="C447" s="299"/>
      <c r="D447" s="303"/>
      <c r="E447" s="300"/>
      <c r="F447" s="300"/>
      <c r="G447" s="300"/>
      <c r="H447" s="301"/>
      <c r="I447" s="302"/>
      <c r="J447" s="300"/>
      <c r="K447" s="302"/>
      <c r="L447" s="303"/>
      <c r="M447" s="297"/>
      <c r="N447" s="297"/>
      <c r="O447" s="297"/>
      <c r="P447" s="297"/>
    </row>
    <row r="448" spans="1:16" ht="12.75" customHeight="1" x14ac:dyDescent="0.2">
      <c r="A448" s="665"/>
      <c r="B448" s="298" t="s">
        <v>637</v>
      </c>
      <c r="C448" s="299"/>
      <c r="D448" s="303"/>
      <c r="E448" s="300"/>
      <c r="F448" s="300"/>
      <c r="G448" s="300"/>
      <c r="H448" s="301"/>
      <c r="I448" s="302"/>
      <c r="J448" s="300"/>
      <c r="K448" s="302"/>
      <c r="L448" s="309"/>
      <c r="M448" s="297"/>
      <c r="N448" s="297"/>
      <c r="O448" s="297"/>
      <c r="P448" s="297"/>
    </row>
    <row r="449" spans="1:16" ht="12.75" customHeight="1" x14ac:dyDescent="0.2">
      <c r="A449" s="665"/>
      <c r="B449" s="314" t="s">
        <v>638</v>
      </c>
      <c r="C449" s="305"/>
      <c r="D449" s="309"/>
      <c r="E449" s="315"/>
      <c r="F449" s="315"/>
      <c r="G449" s="315"/>
      <c r="H449" s="316"/>
      <c r="I449" s="317"/>
      <c r="J449" s="315"/>
      <c r="K449" s="317"/>
      <c r="L449" s="321"/>
      <c r="M449" s="297"/>
      <c r="N449" s="297"/>
      <c r="O449" s="297"/>
      <c r="P449" s="297"/>
    </row>
    <row r="450" spans="1:16" ht="12.75" customHeight="1" x14ac:dyDescent="0.2">
      <c r="A450" s="666" t="str">
        <f>'Relatório PCP - Tabela 3'!A272</f>
        <v/>
      </c>
      <c r="B450" s="304" t="s">
        <v>635</v>
      </c>
      <c r="C450" s="291"/>
      <c r="D450" s="295"/>
      <c r="E450" s="311"/>
      <c r="F450" s="318"/>
      <c r="G450" s="318"/>
      <c r="H450" s="319"/>
      <c r="I450" s="320"/>
      <c r="J450" s="311"/>
      <c r="K450" s="313"/>
      <c r="L450" s="303"/>
      <c r="M450" s="322"/>
      <c r="N450" s="322"/>
      <c r="O450" s="322"/>
      <c r="P450" s="322"/>
    </row>
    <row r="451" spans="1:16" ht="12.75" customHeight="1" x14ac:dyDescent="0.2">
      <c r="A451" s="666"/>
      <c r="B451" s="298" t="s">
        <v>636</v>
      </c>
      <c r="C451" s="299"/>
      <c r="D451" s="303"/>
      <c r="E451" s="300"/>
      <c r="F451" s="300"/>
      <c r="G451" s="300"/>
      <c r="H451" s="301"/>
      <c r="I451" s="302"/>
      <c r="J451" s="300"/>
      <c r="K451" s="302"/>
      <c r="L451" s="303"/>
      <c r="M451" s="322"/>
      <c r="N451" s="322"/>
      <c r="O451" s="322"/>
      <c r="P451" s="322"/>
    </row>
    <row r="452" spans="1:16" ht="12.75" customHeight="1" x14ac:dyDescent="0.2">
      <c r="A452" s="666"/>
      <c r="B452" s="298" t="s">
        <v>637</v>
      </c>
      <c r="C452" s="299"/>
      <c r="D452" s="303"/>
      <c r="E452" s="300"/>
      <c r="F452" s="300"/>
      <c r="G452" s="300"/>
      <c r="H452" s="301"/>
      <c r="I452" s="302"/>
      <c r="J452" s="300"/>
      <c r="K452" s="302"/>
      <c r="L452" s="303"/>
      <c r="M452" s="322"/>
      <c r="N452" s="322"/>
      <c r="O452" s="322"/>
      <c r="P452" s="322"/>
    </row>
    <row r="453" spans="1:16" ht="12.75" customHeight="1" x14ac:dyDescent="0.2">
      <c r="A453" s="666"/>
      <c r="B453" s="323" t="s">
        <v>638</v>
      </c>
      <c r="C453" s="324"/>
      <c r="D453" s="328"/>
      <c r="E453" s="356"/>
      <c r="F453" s="325"/>
      <c r="G453" s="325"/>
      <c r="H453" s="326"/>
      <c r="I453" s="327"/>
      <c r="J453" s="356"/>
      <c r="K453" s="357"/>
      <c r="L453" s="329"/>
      <c r="M453" s="330"/>
      <c r="N453" s="330"/>
      <c r="O453" s="330"/>
      <c r="P453" s="330"/>
    </row>
    <row r="454" spans="1:16" ht="6" customHeight="1" x14ac:dyDescent="0.2">
      <c r="A454" s="23"/>
      <c r="C454" s="13"/>
      <c r="D454" s="13"/>
      <c r="G454" s="13"/>
      <c r="I454" s="13"/>
      <c r="J454" s="13"/>
      <c r="K454" s="13"/>
      <c r="O454" s="13"/>
      <c r="P454" s="13"/>
    </row>
    <row r="455" spans="1:16" ht="20.25" customHeight="1" x14ac:dyDescent="0.3">
      <c r="A455" s="497" t="s">
        <v>19</v>
      </c>
      <c r="B455" s="497"/>
      <c r="C455" s="497"/>
      <c r="D455" s="511" t="str">
        <f>D417</f>
        <v>3R Petroleum</v>
      </c>
      <c r="E455" s="511"/>
      <c r="F455" s="511"/>
      <c r="G455" s="511"/>
      <c r="H455" s="511"/>
      <c r="I455" s="511"/>
      <c r="K455" s="569" t="s">
        <v>21</v>
      </c>
      <c r="L455" s="569"/>
      <c r="M455" s="569"/>
      <c r="N455" s="569"/>
      <c r="O455" s="279"/>
    </row>
    <row r="456" spans="1:16" ht="6" customHeight="1" x14ac:dyDescent="0.2">
      <c r="B456" s="1"/>
      <c r="H456" s="22"/>
      <c r="I456" s="22"/>
      <c r="J456" s="22"/>
      <c r="K456" s="18"/>
      <c r="M456" s="18"/>
      <c r="N456" s="18"/>
    </row>
    <row r="457" spans="1:16" ht="15.6" customHeight="1" x14ac:dyDescent="0.2">
      <c r="A457" s="487" t="s">
        <v>95</v>
      </c>
      <c r="B457" s="511">
        <f>B419</f>
        <v>5</v>
      </c>
      <c r="D457" s="483" t="s">
        <v>250</v>
      </c>
      <c r="E457" s="483"/>
      <c r="F457" s="483"/>
      <c r="G457" s="483"/>
      <c r="H457" s="483"/>
      <c r="I457" s="483"/>
      <c r="K457" s="586" t="s">
        <v>222</v>
      </c>
      <c r="L457" s="586"/>
      <c r="M457" s="586"/>
      <c r="N457" s="586"/>
      <c r="O457" s="280"/>
    </row>
    <row r="458" spans="1:16" ht="14.1" customHeight="1" x14ac:dyDescent="0.2">
      <c r="A458" s="487"/>
      <c r="B458" s="511"/>
      <c r="D458" s="483" t="s">
        <v>7</v>
      </c>
      <c r="E458" s="483"/>
      <c r="F458" s="483"/>
      <c r="G458" s="483" t="s">
        <v>8</v>
      </c>
      <c r="H458" s="483"/>
      <c r="I458" s="483"/>
    </row>
    <row r="459" spans="1:16" ht="14.1" customHeight="1" x14ac:dyDescent="0.25">
      <c r="A459" s="477" t="s">
        <v>4</v>
      </c>
      <c r="B459" s="477"/>
      <c r="D459" s="14" t="s">
        <v>9</v>
      </c>
      <c r="E459" s="19" t="s">
        <v>10</v>
      </c>
      <c r="F459" s="14" t="s">
        <v>11</v>
      </c>
      <c r="G459" s="14" t="s">
        <v>9</v>
      </c>
      <c r="H459" s="14" t="s">
        <v>10</v>
      </c>
      <c r="I459" s="14" t="s">
        <v>11</v>
      </c>
      <c r="K459" s="593" t="s">
        <v>223</v>
      </c>
      <c r="L459" s="593"/>
      <c r="M459" s="593"/>
      <c r="N459" s="593"/>
      <c r="O459" s="23"/>
    </row>
    <row r="460" spans="1:16" ht="12.75" customHeight="1" x14ac:dyDescent="0.2">
      <c r="A460" s="551">
        <f>A422</f>
        <v>44986</v>
      </c>
      <c r="B460" s="551"/>
      <c r="C460" s="22"/>
      <c r="D460" s="72">
        <f t="shared" ref="D460:I460" si="11">D422</f>
        <v>2</v>
      </c>
      <c r="E460" s="72">
        <f t="shared" si="11"/>
        <v>8</v>
      </c>
      <c r="F460" s="72">
        <f t="shared" si="11"/>
        <v>2022</v>
      </c>
      <c r="G460" s="72">
        <f t="shared" si="11"/>
        <v>31</v>
      </c>
      <c r="H460" s="72">
        <f t="shared" si="11"/>
        <v>12</v>
      </c>
      <c r="I460" s="72">
        <f t="shared" si="11"/>
        <v>2022</v>
      </c>
      <c r="K460" s="594" t="s">
        <v>25</v>
      </c>
      <c r="L460" s="594"/>
      <c r="M460" s="594"/>
      <c r="N460" s="594"/>
      <c r="O460" s="23"/>
      <c r="P460" s="54" t="s">
        <v>677</v>
      </c>
    </row>
    <row r="461" spans="1:16" ht="6" customHeight="1" x14ac:dyDescent="0.2">
      <c r="B461" s="1"/>
      <c r="N461" s="22"/>
    </row>
    <row r="462" spans="1:16" ht="15" customHeight="1" x14ac:dyDescent="0.2">
      <c r="A462" s="586" t="s">
        <v>652</v>
      </c>
      <c r="B462" s="586"/>
      <c r="C462" s="586"/>
      <c r="D462" s="586"/>
      <c r="E462" s="586"/>
      <c r="F462" s="586"/>
      <c r="G462" s="586"/>
      <c r="H462" s="586"/>
      <c r="I462" s="586"/>
      <c r="J462" s="586"/>
      <c r="K462" s="586"/>
      <c r="L462" s="586"/>
      <c r="M462" s="586"/>
      <c r="N462" s="586"/>
      <c r="O462" s="586"/>
      <c r="P462" s="586"/>
    </row>
    <row r="463" spans="1:16" ht="12.75" customHeight="1" x14ac:dyDescent="0.2">
      <c r="A463" s="332"/>
      <c r="B463" s="658" t="s">
        <v>608</v>
      </c>
      <c r="C463" s="668" t="s">
        <v>654</v>
      </c>
      <c r="D463" s="668"/>
      <c r="E463" s="668"/>
      <c r="F463" s="668"/>
      <c r="G463" s="668"/>
      <c r="H463" s="668"/>
      <c r="I463" s="668"/>
      <c r="J463" s="668"/>
      <c r="K463" s="668"/>
      <c r="L463" s="668"/>
      <c r="M463" s="333" t="s">
        <v>610</v>
      </c>
      <c r="N463" s="334" t="s">
        <v>611</v>
      </c>
      <c r="O463" s="659" t="s">
        <v>612</v>
      </c>
      <c r="P463" s="659"/>
    </row>
    <row r="464" spans="1:16" ht="11.85" customHeight="1" x14ac:dyDescent="0.2">
      <c r="A464" s="335" t="s">
        <v>613</v>
      </c>
      <c r="B464" s="658"/>
      <c r="C464" s="660" t="s">
        <v>655</v>
      </c>
      <c r="D464" s="582" t="s">
        <v>618</v>
      </c>
      <c r="E464" s="582"/>
      <c r="F464" s="582" t="s">
        <v>656</v>
      </c>
      <c r="G464" s="582"/>
      <c r="H464" s="582" t="s">
        <v>620</v>
      </c>
      <c r="I464" s="286" t="s">
        <v>621</v>
      </c>
      <c r="J464" s="582" t="s">
        <v>622</v>
      </c>
      <c r="K464" s="503" t="s">
        <v>623</v>
      </c>
      <c r="L464" s="667" t="s">
        <v>657</v>
      </c>
      <c r="M464" s="336" t="s">
        <v>614</v>
      </c>
      <c r="N464" s="337" t="s">
        <v>615</v>
      </c>
      <c r="O464" s="659"/>
      <c r="P464" s="659"/>
    </row>
    <row r="465" spans="1:17" ht="11.85" customHeight="1" x14ac:dyDescent="0.2">
      <c r="A465" s="335" t="s">
        <v>616</v>
      </c>
      <c r="B465" s="658"/>
      <c r="C465" s="660"/>
      <c r="D465" s="582"/>
      <c r="E465" s="582"/>
      <c r="F465" s="582"/>
      <c r="G465" s="582"/>
      <c r="H465" s="582"/>
      <c r="I465" s="338" t="s">
        <v>629</v>
      </c>
      <c r="J465" s="582"/>
      <c r="K465" s="503"/>
      <c r="L465" s="667"/>
      <c r="M465" s="339" t="s">
        <v>658</v>
      </c>
      <c r="N465" s="340" t="s">
        <v>659</v>
      </c>
      <c r="O465" s="341" t="s">
        <v>660</v>
      </c>
      <c r="P465" s="342" t="s">
        <v>661</v>
      </c>
      <c r="Q465" s="22"/>
    </row>
    <row r="466" spans="1:17" ht="11.85" customHeight="1" x14ac:dyDescent="0.25">
      <c r="A466" s="335" t="s">
        <v>628</v>
      </c>
      <c r="B466" s="658"/>
      <c r="C466" s="660"/>
      <c r="D466" s="582"/>
      <c r="E466" s="582"/>
      <c r="F466" s="582"/>
      <c r="G466" s="582"/>
      <c r="H466" s="582"/>
      <c r="I466" s="338" t="s">
        <v>631</v>
      </c>
      <c r="J466" s="582"/>
      <c r="K466" s="503"/>
      <c r="L466" s="667"/>
      <c r="M466" s="343" t="s">
        <v>662</v>
      </c>
      <c r="N466" s="344" t="s">
        <v>663</v>
      </c>
      <c r="O466" s="345" t="s">
        <v>664</v>
      </c>
      <c r="P466" s="346" t="s">
        <v>664</v>
      </c>
    </row>
    <row r="467" spans="1:17" ht="12.75" customHeight="1" x14ac:dyDescent="0.25">
      <c r="A467" s="347"/>
      <c r="B467" s="658"/>
      <c r="C467" s="660"/>
      <c r="D467" s="348" t="s">
        <v>632</v>
      </c>
      <c r="E467" s="348" t="s">
        <v>633</v>
      </c>
      <c r="F467" s="348" t="s">
        <v>632</v>
      </c>
      <c r="G467" s="348" t="s">
        <v>633</v>
      </c>
      <c r="H467" s="582"/>
      <c r="I467" s="349" t="s">
        <v>634</v>
      </c>
      <c r="J467" s="582"/>
      <c r="K467" s="503"/>
      <c r="L467" s="667"/>
      <c r="M467" s="350" t="s">
        <v>665</v>
      </c>
      <c r="N467" s="351" t="s">
        <v>481</v>
      </c>
      <c r="O467" s="352" t="s">
        <v>665</v>
      </c>
      <c r="P467" s="353" t="s">
        <v>665</v>
      </c>
    </row>
    <row r="468" spans="1:17" ht="12.75" customHeight="1" x14ac:dyDescent="0.2">
      <c r="A468" s="665" t="str">
        <f>'Relatório PCP - Tabela 3'!A274</f>
        <v/>
      </c>
      <c r="B468" s="290" t="s">
        <v>635</v>
      </c>
      <c r="C468" s="291"/>
      <c r="D468" s="295"/>
      <c r="E468" s="311"/>
      <c r="F468" s="311"/>
      <c r="G468" s="311"/>
      <c r="H468" s="312"/>
      <c r="I468" s="313"/>
      <c r="J468" s="311"/>
      <c r="K468" s="313"/>
      <c r="L468" s="296"/>
      <c r="M468" s="297"/>
      <c r="N468" s="297"/>
      <c r="O468" s="297"/>
      <c r="P468" s="297"/>
    </row>
    <row r="469" spans="1:17" ht="12.75" customHeight="1" x14ac:dyDescent="0.2">
      <c r="A469" s="665"/>
      <c r="B469" s="298" t="s">
        <v>636</v>
      </c>
      <c r="C469" s="299"/>
      <c r="D469" s="303"/>
      <c r="E469" s="300"/>
      <c r="F469" s="300"/>
      <c r="G469" s="300"/>
      <c r="H469" s="301"/>
      <c r="I469" s="302"/>
      <c r="J469" s="300"/>
      <c r="K469" s="302"/>
      <c r="L469" s="303"/>
      <c r="M469" s="297"/>
      <c r="N469" s="297"/>
      <c r="O469" s="297"/>
      <c r="P469" s="297"/>
    </row>
    <row r="470" spans="1:17" ht="12.75" customHeight="1" x14ac:dyDescent="0.2">
      <c r="A470" s="665"/>
      <c r="B470" s="298" t="s">
        <v>637</v>
      </c>
      <c r="C470" s="299"/>
      <c r="D470" s="303"/>
      <c r="E470" s="300"/>
      <c r="F470" s="300"/>
      <c r="G470" s="300"/>
      <c r="H470" s="301"/>
      <c r="I470" s="302"/>
      <c r="J470" s="300"/>
      <c r="K470" s="302"/>
      <c r="L470" s="303"/>
      <c r="M470" s="297"/>
      <c r="N470" s="297"/>
      <c r="O470" s="297"/>
      <c r="P470" s="297"/>
    </row>
    <row r="471" spans="1:17" ht="12.75" customHeight="1" x14ac:dyDescent="0.2">
      <c r="A471" s="665"/>
      <c r="B471" s="304" t="s">
        <v>638</v>
      </c>
      <c r="C471" s="305"/>
      <c r="D471" s="309"/>
      <c r="E471" s="315"/>
      <c r="F471" s="306"/>
      <c r="G471" s="306"/>
      <c r="H471" s="307"/>
      <c r="I471" s="308"/>
      <c r="J471" s="315"/>
      <c r="K471" s="317"/>
      <c r="L471" s="310"/>
      <c r="M471" s="297"/>
      <c r="N471" s="297"/>
      <c r="O471" s="297"/>
      <c r="P471" s="297"/>
    </row>
    <row r="472" spans="1:17" ht="12.75" customHeight="1" x14ac:dyDescent="0.2">
      <c r="A472" s="665" t="str">
        <f>'Relatório PCP - Tabela 3'!A293</f>
        <v/>
      </c>
      <c r="B472" s="290" t="s">
        <v>635</v>
      </c>
      <c r="C472" s="291"/>
      <c r="D472" s="295"/>
      <c r="E472" s="311"/>
      <c r="F472" s="311"/>
      <c r="G472" s="311"/>
      <c r="H472" s="312"/>
      <c r="I472" s="313"/>
      <c r="J472" s="311"/>
      <c r="K472" s="313"/>
      <c r="L472" s="295"/>
      <c r="M472" s="297"/>
      <c r="N472" s="297"/>
      <c r="O472" s="297"/>
      <c r="P472" s="297"/>
    </row>
    <row r="473" spans="1:17" ht="12.75" customHeight="1" x14ac:dyDescent="0.2">
      <c r="A473" s="665"/>
      <c r="B473" s="298" t="s">
        <v>636</v>
      </c>
      <c r="C473" s="299"/>
      <c r="D473" s="303"/>
      <c r="E473" s="300"/>
      <c r="F473" s="300"/>
      <c r="G473" s="300"/>
      <c r="H473" s="301"/>
      <c r="I473" s="302"/>
      <c r="J473" s="300"/>
      <c r="K473" s="302"/>
      <c r="L473" s="303"/>
      <c r="M473" s="297"/>
      <c r="N473" s="297"/>
      <c r="O473" s="297"/>
      <c r="P473" s="297"/>
    </row>
    <row r="474" spans="1:17" ht="12.75" customHeight="1" x14ac:dyDescent="0.2">
      <c r="A474" s="665"/>
      <c r="B474" s="298" t="s">
        <v>637</v>
      </c>
      <c r="C474" s="299"/>
      <c r="D474" s="303"/>
      <c r="E474" s="300"/>
      <c r="F474" s="300"/>
      <c r="G474" s="300"/>
      <c r="H474" s="301"/>
      <c r="I474" s="302"/>
      <c r="J474" s="300"/>
      <c r="K474" s="302"/>
      <c r="L474" s="303"/>
      <c r="M474" s="297"/>
      <c r="N474" s="297"/>
      <c r="O474" s="297"/>
      <c r="P474" s="297"/>
    </row>
    <row r="475" spans="1:17" ht="12.75" customHeight="1" x14ac:dyDescent="0.2">
      <c r="A475" s="665"/>
      <c r="B475" s="314" t="s">
        <v>638</v>
      </c>
      <c r="C475" s="305"/>
      <c r="D475" s="309"/>
      <c r="E475" s="315"/>
      <c r="F475" s="315"/>
      <c r="G475" s="315"/>
      <c r="H475" s="316"/>
      <c r="I475" s="317"/>
      <c r="J475" s="315"/>
      <c r="K475" s="317"/>
      <c r="L475" s="309"/>
      <c r="M475" s="297"/>
      <c r="N475" s="297"/>
      <c r="O475" s="297"/>
      <c r="P475" s="297"/>
    </row>
    <row r="476" spans="1:17" ht="12.75" customHeight="1" x14ac:dyDescent="0.2">
      <c r="A476" s="665" t="str">
        <f>'Relatório PCP - Tabela 3'!A295</f>
        <v/>
      </c>
      <c r="B476" s="304" t="s">
        <v>635</v>
      </c>
      <c r="C476" s="291"/>
      <c r="D476" s="295"/>
      <c r="E476" s="311"/>
      <c r="F476" s="318"/>
      <c r="G476" s="318"/>
      <c r="H476" s="319"/>
      <c r="I476" s="320"/>
      <c r="J476" s="311"/>
      <c r="K476" s="313"/>
      <c r="L476" s="321"/>
      <c r="M476" s="297"/>
      <c r="N476" s="297"/>
      <c r="O476" s="297"/>
      <c r="P476" s="297"/>
    </row>
    <row r="477" spans="1:17" ht="12.75" customHeight="1" x14ac:dyDescent="0.2">
      <c r="A477" s="665"/>
      <c r="B477" s="298" t="s">
        <v>636</v>
      </c>
      <c r="C477" s="299"/>
      <c r="D477" s="303"/>
      <c r="E477" s="300"/>
      <c r="F477" s="300"/>
      <c r="G477" s="300"/>
      <c r="H477" s="301"/>
      <c r="I477" s="302"/>
      <c r="J477" s="300"/>
      <c r="K477" s="302"/>
      <c r="L477" s="303"/>
      <c r="M477" s="322"/>
      <c r="N477" s="322"/>
      <c r="O477" s="322"/>
      <c r="P477" s="322"/>
    </row>
    <row r="478" spans="1:17" ht="12.75" customHeight="1" x14ac:dyDescent="0.2">
      <c r="A478" s="665"/>
      <c r="B478" s="298" t="s">
        <v>637</v>
      </c>
      <c r="C478" s="299"/>
      <c r="D478" s="303"/>
      <c r="E478" s="300"/>
      <c r="F478" s="300"/>
      <c r="G478" s="300"/>
      <c r="H478" s="301"/>
      <c r="I478" s="302"/>
      <c r="J478" s="300"/>
      <c r="K478" s="302"/>
      <c r="L478" s="303"/>
      <c r="M478" s="322"/>
      <c r="N478" s="322"/>
      <c r="O478" s="322"/>
      <c r="P478" s="322"/>
    </row>
    <row r="479" spans="1:17" ht="12.75" customHeight="1" x14ac:dyDescent="0.2">
      <c r="A479" s="665"/>
      <c r="B479" s="314" t="s">
        <v>638</v>
      </c>
      <c r="C479" s="305"/>
      <c r="D479" s="309"/>
      <c r="E479" s="315"/>
      <c r="F479" s="354"/>
      <c r="G479" s="354"/>
      <c r="H479" s="355"/>
      <c r="I479" s="40"/>
      <c r="J479" s="315"/>
      <c r="K479" s="317"/>
      <c r="L479" s="296"/>
      <c r="M479" s="297"/>
      <c r="N479" s="297"/>
      <c r="O479" s="297"/>
      <c r="P479" s="297"/>
    </row>
    <row r="480" spans="1:17" ht="12.75" customHeight="1" x14ac:dyDescent="0.2">
      <c r="A480" s="665" t="str">
        <f>'Relatório PCP - Tabela 3'!A297</f>
        <v/>
      </c>
      <c r="B480" s="290" t="s">
        <v>635</v>
      </c>
      <c r="C480" s="291"/>
      <c r="D480" s="295"/>
      <c r="E480" s="311"/>
      <c r="F480" s="292"/>
      <c r="G480" s="292"/>
      <c r="H480" s="293"/>
      <c r="I480" s="294"/>
      <c r="J480" s="311"/>
      <c r="K480" s="313"/>
      <c r="L480" s="303"/>
      <c r="M480" s="297"/>
      <c r="N480" s="297"/>
      <c r="O480" s="297"/>
      <c r="P480" s="297"/>
    </row>
    <row r="481" spans="1:16" ht="12.75" customHeight="1" x14ac:dyDescent="0.2">
      <c r="A481" s="665"/>
      <c r="B481" s="298" t="s">
        <v>636</v>
      </c>
      <c r="C481" s="299"/>
      <c r="D481" s="303"/>
      <c r="E481" s="300"/>
      <c r="F481" s="300"/>
      <c r="G481" s="300"/>
      <c r="H481" s="301"/>
      <c r="I481" s="302"/>
      <c r="J481" s="300"/>
      <c r="K481" s="302"/>
      <c r="L481" s="303"/>
      <c r="M481" s="297"/>
      <c r="N481" s="297"/>
      <c r="O481" s="297"/>
      <c r="P481" s="297"/>
    </row>
    <row r="482" spans="1:16" ht="12.75" customHeight="1" x14ac:dyDescent="0.2">
      <c r="A482" s="665"/>
      <c r="B482" s="298" t="s">
        <v>637</v>
      </c>
      <c r="C482" s="299"/>
      <c r="D482" s="303"/>
      <c r="E482" s="300"/>
      <c r="F482" s="300"/>
      <c r="G482" s="300"/>
      <c r="H482" s="301"/>
      <c r="I482" s="302"/>
      <c r="J482" s="300"/>
      <c r="K482" s="302"/>
      <c r="L482" s="310"/>
      <c r="M482" s="297"/>
      <c r="N482" s="297"/>
      <c r="O482" s="297"/>
      <c r="P482" s="297"/>
    </row>
    <row r="483" spans="1:16" ht="12.75" customHeight="1" x14ac:dyDescent="0.2">
      <c r="A483" s="665"/>
      <c r="B483" s="304" t="s">
        <v>638</v>
      </c>
      <c r="C483" s="305"/>
      <c r="D483" s="309"/>
      <c r="E483" s="315"/>
      <c r="F483" s="306"/>
      <c r="G483" s="306"/>
      <c r="H483" s="307"/>
      <c r="I483" s="308"/>
      <c r="J483" s="315"/>
      <c r="K483" s="317"/>
      <c r="L483" s="295"/>
      <c r="M483" s="297"/>
      <c r="N483" s="297"/>
      <c r="O483" s="297"/>
      <c r="P483" s="297"/>
    </row>
    <row r="484" spans="1:16" ht="12.75" customHeight="1" x14ac:dyDescent="0.2">
      <c r="A484" s="665" t="str">
        <f>'Relatório PCP - Tabela 3'!A299</f>
        <v/>
      </c>
      <c r="B484" s="290" t="s">
        <v>635</v>
      </c>
      <c r="C484" s="291"/>
      <c r="D484" s="295"/>
      <c r="E484" s="311"/>
      <c r="F484" s="311"/>
      <c r="G484" s="311"/>
      <c r="H484" s="312"/>
      <c r="I484" s="313"/>
      <c r="J484" s="311"/>
      <c r="K484" s="313"/>
      <c r="L484" s="303"/>
      <c r="M484" s="297"/>
      <c r="N484" s="297"/>
      <c r="O484" s="297"/>
      <c r="P484" s="297"/>
    </row>
    <row r="485" spans="1:16" ht="12.75" customHeight="1" x14ac:dyDescent="0.2">
      <c r="A485" s="665"/>
      <c r="B485" s="298" t="s">
        <v>636</v>
      </c>
      <c r="C485" s="299"/>
      <c r="D485" s="303"/>
      <c r="E485" s="300"/>
      <c r="F485" s="300"/>
      <c r="G485" s="300"/>
      <c r="H485" s="301"/>
      <c r="I485" s="302"/>
      <c r="J485" s="300"/>
      <c r="K485" s="302"/>
      <c r="L485" s="303"/>
      <c r="M485" s="297"/>
      <c r="N485" s="297"/>
      <c r="O485" s="297"/>
      <c r="P485" s="297"/>
    </row>
    <row r="486" spans="1:16" ht="12.75" customHeight="1" x14ac:dyDescent="0.2">
      <c r="A486" s="665"/>
      <c r="B486" s="298" t="s">
        <v>637</v>
      </c>
      <c r="C486" s="299"/>
      <c r="D486" s="303"/>
      <c r="E486" s="300"/>
      <c r="F486" s="300"/>
      <c r="G486" s="300"/>
      <c r="H486" s="301"/>
      <c r="I486" s="302"/>
      <c r="J486" s="300"/>
      <c r="K486" s="302"/>
      <c r="L486" s="309"/>
      <c r="M486" s="297"/>
      <c r="N486" s="297"/>
      <c r="O486" s="297"/>
      <c r="P486" s="297"/>
    </row>
    <row r="487" spans="1:16" ht="12.75" customHeight="1" x14ac:dyDescent="0.2">
      <c r="A487" s="665"/>
      <c r="B487" s="314" t="s">
        <v>638</v>
      </c>
      <c r="C487" s="305"/>
      <c r="D487" s="309"/>
      <c r="E487" s="315"/>
      <c r="F487" s="315"/>
      <c r="G487" s="315"/>
      <c r="H487" s="316"/>
      <c r="I487" s="317"/>
      <c r="J487" s="315"/>
      <c r="K487" s="317"/>
      <c r="L487" s="321"/>
      <c r="M487" s="297"/>
      <c r="N487" s="297"/>
      <c r="O487" s="297"/>
      <c r="P487" s="297"/>
    </row>
    <row r="488" spans="1:16" ht="12.75" customHeight="1" x14ac:dyDescent="0.2">
      <c r="A488" s="666" t="str">
        <f>'Relatório PCP - Tabela 3'!A301</f>
        <v/>
      </c>
      <c r="B488" s="304" t="s">
        <v>635</v>
      </c>
      <c r="C488" s="291"/>
      <c r="D488" s="295"/>
      <c r="E488" s="311"/>
      <c r="F488" s="318"/>
      <c r="G488" s="318"/>
      <c r="H488" s="319"/>
      <c r="I488" s="320"/>
      <c r="J488" s="311"/>
      <c r="K488" s="313"/>
      <c r="L488" s="303"/>
      <c r="M488" s="322"/>
      <c r="N488" s="322"/>
      <c r="O488" s="322"/>
      <c r="P488" s="322"/>
    </row>
    <row r="489" spans="1:16" ht="12.75" customHeight="1" x14ac:dyDescent="0.2">
      <c r="A489" s="666"/>
      <c r="B489" s="298" t="s">
        <v>636</v>
      </c>
      <c r="C489" s="299"/>
      <c r="D489" s="303"/>
      <c r="E489" s="300"/>
      <c r="F489" s="300"/>
      <c r="G489" s="300"/>
      <c r="H489" s="301"/>
      <c r="I489" s="302"/>
      <c r="J489" s="300"/>
      <c r="K489" s="302"/>
      <c r="L489" s="303"/>
      <c r="M489" s="322"/>
      <c r="N489" s="322"/>
      <c r="O489" s="322"/>
      <c r="P489" s="322"/>
    </row>
    <row r="490" spans="1:16" ht="12.75" customHeight="1" x14ac:dyDescent="0.2">
      <c r="A490" s="666"/>
      <c r="B490" s="298" t="s">
        <v>637</v>
      </c>
      <c r="C490" s="299"/>
      <c r="D490" s="303"/>
      <c r="E490" s="300"/>
      <c r="F490" s="300"/>
      <c r="G490" s="300"/>
      <c r="H490" s="301"/>
      <c r="I490" s="302"/>
      <c r="J490" s="300"/>
      <c r="K490" s="302"/>
      <c r="L490" s="303"/>
      <c r="M490" s="322"/>
      <c r="N490" s="322"/>
      <c r="O490" s="322"/>
      <c r="P490" s="322"/>
    </row>
    <row r="491" spans="1:16" ht="12.75" customHeight="1" x14ac:dyDescent="0.2">
      <c r="A491" s="666"/>
      <c r="B491" s="323" t="s">
        <v>638</v>
      </c>
      <c r="C491" s="324"/>
      <c r="D491" s="328"/>
      <c r="E491" s="356"/>
      <c r="F491" s="325"/>
      <c r="G491" s="325"/>
      <c r="H491" s="326"/>
      <c r="I491" s="327"/>
      <c r="J491" s="356"/>
      <c r="K491" s="357"/>
      <c r="L491" s="329"/>
      <c r="M491" s="330"/>
      <c r="N491" s="330"/>
      <c r="O491" s="330"/>
      <c r="P491" s="330"/>
    </row>
    <row r="492" spans="1:16" ht="6" customHeight="1" x14ac:dyDescent="0.2">
      <c r="A492" s="23"/>
      <c r="C492" s="13"/>
      <c r="D492" s="13"/>
      <c r="G492" s="13"/>
      <c r="I492" s="13"/>
      <c r="J492" s="13"/>
      <c r="K492" s="13"/>
      <c r="O492" s="13"/>
      <c r="P492" s="13"/>
    </row>
    <row r="493" spans="1:16" ht="20.25" customHeight="1" x14ac:dyDescent="0.3">
      <c r="A493" s="497" t="s">
        <v>19</v>
      </c>
      <c r="B493" s="497"/>
      <c r="C493" s="497"/>
      <c r="D493" s="511" t="str">
        <f>D455</f>
        <v>3R Petroleum</v>
      </c>
      <c r="E493" s="511"/>
      <c r="F493" s="511"/>
      <c r="G493" s="511"/>
      <c r="H493" s="511"/>
      <c r="I493" s="511"/>
      <c r="K493" s="569" t="s">
        <v>21</v>
      </c>
      <c r="L493" s="569"/>
      <c r="M493" s="569"/>
      <c r="N493" s="569"/>
      <c r="O493" s="279"/>
    </row>
    <row r="494" spans="1:16" ht="6" customHeight="1" x14ac:dyDescent="0.2">
      <c r="B494" s="1"/>
      <c r="H494" s="22"/>
      <c r="I494" s="22"/>
      <c r="J494" s="22"/>
      <c r="K494" s="18"/>
      <c r="M494" s="18"/>
      <c r="N494" s="18"/>
    </row>
    <row r="495" spans="1:16" ht="15.6" customHeight="1" x14ac:dyDescent="0.2">
      <c r="A495" s="487" t="s">
        <v>95</v>
      </c>
      <c r="B495" s="511">
        <f>B457</f>
        <v>5</v>
      </c>
      <c r="D495" s="483" t="s">
        <v>250</v>
      </c>
      <c r="E495" s="483"/>
      <c r="F495" s="483"/>
      <c r="G495" s="483"/>
      <c r="H495" s="483"/>
      <c r="I495" s="483"/>
      <c r="K495" s="586" t="s">
        <v>222</v>
      </c>
      <c r="L495" s="586"/>
      <c r="M495" s="586"/>
      <c r="N495" s="586"/>
      <c r="O495" s="280"/>
    </row>
    <row r="496" spans="1:16" ht="14.1" customHeight="1" x14ac:dyDescent="0.2">
      <c r="A496" s="487"/>
      <c r="B496" s="511"/>
      <c r="D496" s="483" t="s">
        <v>7</v>
      </c>
      <c r="E496" s="483"/>
      <c r="F496" s="483"/>
      <c r="G496" s="483" t="s">
        <v>8</v>
      </c>
      <c r="H496" s="483"/>
      <c r="I496" s="483"/>
    </row>
    <row r="497" spans="1:17" ht="14.1" customHeight="1" x14ac:dyDescent="0.25">
      <c r="A497" s="477" t="s">
        <v>4</v>
      </c>
      <c r="B497" s="477"/>
      <c r="D497" s="14" t="s">
        <v>9</v>
      </c>
      <c r="E497" s="19" t="s">
        <v>10</v>
      </c>
      <c r="F497" s="14" t="s">
        <v>11</v>
      </c>
      <c r="G497" s="14" t="s">
        <v>9</v>
      </c>
      <c r="H497" s="14" t="s">
        <v>10</v>
      </c>
      <c r="I497" s="14" t="s">
        <v>11</v>
      </c>
      <c r="K497" s="593" t="s">
        <v>223</v>
      </c>
      <c r="L497" s="593"/>
      <c r="M497" s="593"/>
      <c r="N497" s="593"/>
      <c r="O497" s="23"/>
    </row>
    <row r="498" spans="1:17" ht="12.75" customHeight="1" x14ac:dyDescent="0.2">
      <c r="A498" s="551">
        <f>A460</f>
        <v>44986</v>
      </c>
      <c r="B498" s="551"/>
      <c r="C498" s="22"/>
      <c r="D498" s="72">
        <f t="shared" ref="D498:I498" si="12">D460</f>
        <v>2</v>
      </c>
      <c r="E498" s="72">
        <f t="shared" si="12"/>
        <v>8</v>
      </c>
      <c r="F498" s="72">
        <f t="shared" si="12"/>
        <v>2022</v>
      </c>
      <c r="G498" s="72">
        <f t="shared" si="12"/>
        <v>31</v>
      </c>
      <c r="H498" s="72">
        <f t="shared" si="12"/>
        <v>12</v>
      </c>
      <c r="I498" s="72">
        <f t="shared" si="12"/>
        <v>2022</v>
      </c>
      <c r="K498" s="594" t="s">
        <v>25</v>
      </c>
      <c r="L498" s="594"/>
      <c r="M498" s="594"/>
      <c r="N498" s="594"/>
      <c r="O498" s="23"/>
      <c r="P498" s="54" t="s">
        <v>678</v>
      </c>
    </row>
    <row r="499" spans="1:17" ht="6" customHeight="1" x14ac:dyDescent="0.2">
      <c r="B499" s="1"/>
      <c r="N499" s="22"/>
    </row>
    <row r="500" spans="1:17" ht="15" customHeight="1" x14ac:dyDescent="0.2">
      <c r="A500" s="586" t="s">
        <v>652</v>
      </c>
      <c r="B500" s="586"/>
      <c r="C500" s="586"/>
      <c r="D500" s="586"/>
      <c r="E500" s="586"/>
      <c r="F500" s="586"/>
      <c r="G500" s="586"/>
      <c r="H500" s="586"/>
      <c r="I500" s="586"/>
      <c r="J500" s="586"/>
      <c r="K500" s="586"/>
      <c r="L500" s="586"/>
      <c r="M500" s="586"/>
      <c r="N500" s="586"/>
      <c r="O500" s="586"/>
      <c r="P500" s="586"/>
    </row>
    <row r="501" spans="1:17" ht="12.75" customHeight="1" x14ac:dyDescent="0.2">
      <c r="A501" s="332"/>
      <c r="B501" s="658" t="s">
        <v>608</v>
      </c>
      <c r="C501" s="668" t="s">
        <v>654</v>
      </c>
      <c r="D501" s="668"/>
      <c r="E501" s="668"/>
      <c r="F501" s="668"/>
      <c r="G501" s="668"/>
      <c r="H501" s="668"/>
      <c r="I501" s="668"/>
      <c r="J501" s="668"/>
      <c r="K501" s="668"/>
      <c r="L501" s="668"/>
      <c r="M501" s="333" t="s">
        <v>610</v>
      </c>
      <c r="N501" s="334" t="s">
        <v>611</v>
      </c>
      <c r="O501" s="659" t="s">
        <v>612</v>
      </c>
      <c r="P501" s="659"/>
    </row>
    <row r="502" spans="1:17" ht="11.85" customHeight="1" x14ac:dyDescent="0.2">
      <c r="A502" s="335" t="s">
        <v>613</v>
      </c>
      <c r="B502" s="658"/>
      <c r="C502" s="660" t="s">
        <v>655</v>
      </c>
      <c r="D502" s="582" t="s">
        <v>618</v>
      </c>
      <c r="E502" s="582"/>
      <c r="F502" s="582" t="s">
        <v>656</v>
      </c>
      <c r="G502" s="582"/>
      <c r="H502" s="582" t="s">
        <v>620</v>
      </c>
      <c r="I502" s="286" t="s">
        <v>621</v>
      </c>
      <c r="J502" s="582" t="s">
        <v>622</v>
      </c>
      <c r="K502" s="503" t="s">
        <v>623</v>
      </c>
      <c r="L502" s="667" t="s">
        <v>657</v>
      </c>
      <c r="M502" s="336" t="s">
        <v>614</v>
      </c>
      <c r="N502" s="337" t="s">
        <v>615</v>
      </c>
      <c r="O502" s="659"/>
      <c r="P502" s="659"/>
    </row>
    <row r="503" spans="1:17" ht="11.85" customHeight="1" x14ac:dyDescent="0.2">
      <c r="A503" s="335" t="s">
        <v>616</v>
      </c>
      <c r="B503" s="658"/>
      <c r="C503" s="660"/>
      <c r="D503" s="582"/>
      <c r="E503" s="582"/>
      <c r="F503" s="582"/>
      <c r="G503" s="582"/>
      <c r="H503" s="582"/>
      <c r="I503" s="338" t="s">
        <v>629</v>
      </c>
      <c r="J503" s="582"/>
      <c r="K503" s="503"/>
      <c r="L503" s="667"/>
      <c r="M503" s="339" t="s">
        <v>658</v>
      </c>
      <c r="N503" s="340" t="s">
        <v>659</v>
      </c>
      <c r="O503" s="341" t="s">
        <v>660</v>
      </c>
      <c r="P503" s="342" t="s">
        <v>661</v>
      </c>
      <c r="Q503" s="22"/>
    </row>
    <row r="504" spans="1:17" ht="11.85" customHeight="1" x14ac:dyDescent="0.25">
      <c r="A504" s="335" t="s">
        <v>628</v>
      </c>
      <c r="B504" s="658"/>
      <c r="C504" s="660"/>
      <c r="D504" s="582"/>
      <c r="E504" s="582"/>
      <c r="F504" s="582"/>
      <c r="G504" s="582"/>
      <c r="H504" s="582"/>
      <c r="I504" s="338" t="s">
        <v>631</v>
      </c>
      <c r="J504" s="582"/>
      <c r="K504" s="503"/>
      <c r="L504" s="667"/>
      <c r="M504" s="343" t="s">
        <v>662</v>
      </c>
      <c r="N504" s="344" t="s">
        <v>663</v>
      </c>
      <c r="O504" s="345" t="s">
        <v>664</v>
      </c>
      <c r="P504" s="346" t="s">
        <v>664</v>
      </c>
    </row>
    <row r="505" spans="1:17" ht="12.75" customHeight="1" x14ac:dyDescent="0.25">
      <c r="A505" s="347"/>
      <c r="B505" s="658"/>
      <c r="C505" s="660"/>
      <c r="D505" s="348" t="s">
        <v>632</v>
      </c>
      <c r="E505" s="348" t="s">
        <v>633</v>
      </c>
      <c r="F505" s="348" t="s">
        <v>632</v>
      </c>
      <c r="G505" s="348" t="s">
        <v>633</v>
      </c>
      <c r="H505" s="582"/>
      <c r="I505" s="349" t="s">
        <v>634</v>
      </c>
      <c r="J505" s="582"/>
      <c r="K505" s="503"/>
      <c r="L505" s="667"/>
      <c r="M505" s="350" t="s">
        <v>665</v>
      </c>
      <c r="N505" s="351" t="s">
        <v>481</v>
      </c>
      <c r="O505" s="352" t="s">
        <v>665</v>
      </c>
      <c r="P505" s="353" t="s">
        <v>665</v>
      </c>
    </row>
    <row r="506" spans="1:17" ht="12.75" customHeight="1" x14ac:dyDescent="0.2">
      <c r="A506" s="665" t="str">
        <f>'Relatório PCP - Tabela 3'!A303</f>
        <v/>
      </c>
      <c r="B506" s="290" t="s">
        <v>635</v>
      </c>
      <c r="C506" s="291"/>
      <c r="D506" s="295"/>
      <c r="E506" s="311"/>
      <c r="F506" s="311"/>
      <c r="G506" s="311"/>
      <c r="H506" s="312"/>
      <c r="I506" s="313"/>
      <c r="J506" s="311"/>
      <c r="K506" s="313"/>
      <c r="L506" s="296"/>
      <c r="M506" s="297"/>
      <c r="N506" s="297"/>
      <c r="O506" s="297"/>
      <c r="P506" s="297"/>
    </row>
    <row r="507" spans="1:17" ht="12.75" customHeight="1" x14ac:dyDescent="0.2">
      <c r="A507" s="665"/>
      <c r="B507" s="298" t="s">
        <v>636</v>
      </c>
      <c r="C507" s="299"/>
      <c r="D507" s="303"/>
      <c r="E507" s="300"/>
      <c r="F507" s="300"/>
      <c r="G507" s="300"/>
      <c r="H507" s="301"/>
      <c r="I507" s="302"/>
      <c r="J507" s="300"/>
      <c r="K507" s="302"/>
      <c r="L507" s="303"/>
      <c r="M507" s="297"/>
      <c r="N507" s="297"/>
      <c r="O507" s="297"/>
      <c r="P507" s="297"/>
    </row>
    <row r="508" spans="1:17" ht="12.75" customHeight="1" x14ac:dyDescent="0.2">
      <c r="A508" s="665"/>
      <c r="B508" s="298" t="s">
        <v>637</v>
      </c>
      <c r="C508" s="299"/>
      <c r="D508" s="303"/>
      <c r="E508" s="300"/>
      <c r="F508" s="300"/>
      <c r="G508" s="300"/>
      <c r="H508" s="301"/>
      <c r="I508" s="302"/>
      <c r="J508" s="300"/>
      <c r="K508" s="302"/>
      <c r="L508" s="303"/>
      <c r="M508" s="297"/>
      <c r="N508" s="297"/>
      <c r="O508" s="297"/>
      <c r="P508" s="297"/>
    </row>
    <row r="509" spans="1:17" ht="12.75" customHeight="1" x14ac:dyDescent="0.2">
      <c r="A509" s="665"/>
      <c r="B509" s="304" t="s">
        <v>638</v>
      </c>
      <c r="C509" s="305"/>
      <c r="D509" s="309"/>
      <c r="E509" s="315"/>
      <c r="F509" s="306"/>
      <c r="G509" s="306"/>
      <c r="H509" s="307"/>
      <c r="I509" s="308"/>
      <c r="J509" s="315"/>
      <c r="K509" s="317"/>
      <c r="L509" s="310"/>
      <c r="M509" s="297"/>
      <c r="N509" s="297"/>
      <c r="O509" s="297"/>
      <c r="P509" s="297"/>
    </row>
    <row r="510" spans="1:17" ht="12.75" customHeight="1" x14ac:dyDescent="0.2">
      <c r="A510" s="665" t="str">
        <f>'Relatório PCP - Tabela 3'!A305</f>
        <v/>
      </c>
      <c r="B510" s="290" t="s">
        <v>635</v>
      </c>
      <c r="C510" s="291"/>
      <c r="D510" s="295"/>
      <c r="E510" s="311"/>
      <c r="F510" s="311"/>
      <c r="G510" s="311"/>
      <c r="H510" s="312"/>
      <c r="I510" s="313"/>
      <c r="J510" s="311"/>
      <c r="K510" s="313"/>
      <c r="L510" s="295"/>
      <c r="M510" s="297"/>
      <c r="N510" s="297"/>
      <c r="O510" s="297"/>
      <c r="P510" s="297"/>
    </row>
    <row r="511" spans="1:17" ht="12.75" customHeight="1" x14ac:dyDescent="0.2">
      <c r="A511" s="665"/>
      <c r="B511" s="298" t="s">
        <v>636</v>
      </c>
      <c r="C511" s="299"/>
      <c r="D511" s="303"/>
      <c r="E511" s="300"/>
      <c r="F511" s="300"/>
      <c r="G511" s="300"/>
      <c r="H511" s="301"/>
      <c r="I511" s="302"/>
      <c r="J511" s="300"/>
      <c r="K511" s="302"/>
      <c r="L511" s="303"/>
      <c r="M511" s="297"/>
      <c r="N511" s="297"/>
      <c r="O511" s="297"/>
      <c r="P511" s="297"/>
    </row>
    <row r="512" spans="1:17" ht="12.75" customHeight="1" x14ac:dyDescent="0.2">
      <c r="A512" s="665"/>
      <c r="B512" s="298" t="s">
        <v>637</v>
      </c>
      <c r="C512" s="299"/>
      <c r="D512" s="303"/>
      <c r="E512" s="300"/>
      <c r="F512" s="300"/>
      <c r="G512" s="300"/>
      <c r="H512" s="301"/>
      <c r="I512" s="302"/>
      <c r="J512" s="300"/>
      <c r="K512" s="302"/>
      <c r="L512" s="303"/>
      <c r="M512" s="297"/>
      <c r="N512" s="297"/>
      <c r="O512" s="297"/>
      <c r="P512" s="297"/>
    </row>
    <row r="513" spans="1:16" ht="12.75" customHeight="1" x14ac:dyDescent="0.2">
      <c r="A513" s="665"/>
      <c r="B513" s="314" t="s">
        <v>638</v>
      </c>
      <c r="C513" s="305"/>
      <c r="D513" s="309"/>
      <c r="E513" s="315"/>
      <c r="F513" s="315"/>
      <c r="G513" s="315"/>
      <c r="H513" s="316"/>
      <c r="I513" s="317"/>
      <c r="J513" s="315"/>
      <c r="K513" s="317"/>
      <c r="L513" s="309"/>
      <c r="M513" s="297"/>
      <c r="N513" s="297"/>
      <c r="O513" s="297"/>
      <c r="P513" s="297"/>
    </row>
    <row r="514" spans="1:16" ht="12.75" customHeight="1" x14ac:dyDescent="0.2">
      <c r="A514" s="665" t="str">
        <f>'Relatório PCP - Tabela 3'!A307</f>
        <v/>
      </c>
      <c r="B514" s="304" t="s">
        <v>635</v>
      </c>
      <c r="C514" s="291"/>
      <c r="D514" s="295"/>
      <c r="E514" s="311"/>
      <c r="F514" s="318"/>
      <c r="G514" s="318"/>
      <c r="H514" s="319"/>
      <c r="I514" s="320"/>
      <c r="J514" s="311"/>
      <c r="K514" s="313"/>
      <c r="L514" s="321"/>
      <c r="M514" s="297"/>
      <c r="N514" s="297"/>
      <c r="O514" s="297"/>
      <c r="P514" s="297"/>
    </row>
    <row r="515" spans="1:16" ht="12.75" customHeight="1" x14ac:dyDescent="0.2">
      <c r="A515" s="665"/>
      <c r="B515" s="298" t="s">
        <v>636</v>
      </c>
      <c r="C515" s="299"/>
      <c r="D515" s="303"/>
      <c r="E515" s="300"/>
      <c r="F515" s="300"/>
      <c r="G515" s="300"/>
      <c r="H515" s="301"/>
      <c r="I515" s="302"/>
      <c r="J515" s="300"/>
      <c r="K515" s="302"/>
      <c r="L515" s="303"/>
      <c r="M515" s="322"/>
      <c r="N515" s="322"/>
      <c r="O515" s="322"/>
      <c r="P515" s="322"/>
    </row>
    <row r="516" spans="1:16" ht="12.75" customHeight="1" x14ac:dyDescent="0.2">
      <c r="A516" s="665"/>
      <c r="B516" s="298" t="s">
        <v>637</v>
      </c>
      <c r="C516" s="299"/>
      <c r="D516" s="303"/>
      <c r="E516" s="300"/>
      <c r="F516" s="300"/>
      <c r="G516" s="300"/>
      <c r="H516" s="301"/>
      <c r="I516" s="302"/>
      <c r="J516" s="300"/>
      <c r="K516" s="302"/>
      <c r="L516" s="303"/>
      <c r="M516" s="322"/>
      <c r="N516" s="322"/>
      <c r="O516" s="322"/>
      <c r="P516" s="322"/>
    </row>
    <row r="517" spans="1:16" ht="12.75" customHeight="1" x14ac:dyDescent="0.2">
      <c r="A517" s="665"/>
      <c r="B517" s="314" t="s">
        <v>638</v>
      </c>
      <c r="C517" s="305"/>
      <c r="D517" s="309"/>
      <c r="E517" s="315"/>
      <c r="F517" s="354"/>
      <c r="G517" s="354"/>
      <c r="H517" s="355"/>
      <c r="I517" s="40"/>
      <c r="J517" s="315"/>
      <c r="K517" s="317"/>
      <c r="L517" s="296"/>
      <c r="M517" s="297"/>
      <c r="N517" s="297"/>
      <c r="O517" s="297"/>
      <c r="P517" s="297"/>
    </row>
    <row r="518" spans="1:16" ht="12.75" customHeight="1" x14ac:dyDescent="0.2">
      <c r="A518" s="665" t="str">
        <f>'Relatório PCP - Tabela 3'!A309</f>
        <v/>
      </c>
      <c r="B518" s="290" t="s">
        <v>635</v>
      </c>
      <c r="C518" s="291"/>
      <c r="D518" s="295"/>
      <c r="E518" s="311"/>
      <c r="F518" s="292"/>
      <c r="G518" s="292"/>
      <c r="H518" s="293"/>
      <c r="I518" s="294"/>
      <c r="J518" s="311"/>
      <c r="K518" s="313"/>
      <c r="L518" s="303"/>
      <c r="M518" s="297"/>
      <c r="N518" s="297"/>
      <c r="O518" s="297"/>
      <c r="P518" s="297"/>
    </row>
    <row r="519" spans="1:16" ht="12.75" customHeight="1" x14ac:dyDescent="0.2">
      <c r="A519" s="665"/>
      <c r="B519" s="298" t="s">
        <v>636</v>
      </c>
      <c r="C519" s="299"/>
      <c r="D519" s="303"/>
      <c r="E519" s="300"/>
      <c r="F519" s="300"/>
      <c r="G519" s="300"/>
      <c r="H519" s="301"/>
      <c r="I519" s="302"/>
      <c r="J519" s="300"/>
      <c r="K519" s="302"/>
      <c r="L519" s="303"/>
      <c r="M519" s="297"/>
      <c r="N519" s="297"/>
      <c r="O519" s="297"/>
      <c r="P519" s="297"/>
    </row>
    <row r="520" spans="1:16" ht="12.75" customHeight="1" x14ac:dyDescent="0.2">
      <c r="A520" s="665"/>
      <c r="B520" s="298" t="s">
        <v>637</v>
      </c>
      <c r="C520" s="299"/>
      <c r="D520" s="303"/>
      <c r="E520" s="300"/>
      <c r="F520" s="300"/>
      <c r="G520" s="300"/>
      <c r="H520" s="301"/>
      <c r="I520" s="302"/>
      <c r="J520" s="300"/>
      <c r="K520" s="302"/>
      <c r="L520" s="310"/>
      <c r="M520" s="297"/>
      <c r="N520" s="297"/>
      <c r="O520" s="297"/>
      <c r="P520" s="297"/>
    </row>
    <row r="521" spans="1:16" ht="12.75" customHeight="1" x14ac:dyDescent="0.2">
      <c r="A521" s="665"/>
      <c r="B521" s="304" t="s">
        <v>638</v>
      </c>
      <c r="C521" s="305"/>
      <c r="D521" s="309"/>
      <c r="E521" s="315"/>
      <c r="F521" s="306"/>
      <c r="G521" s="306"/>
      <c r="H521" s="307"/>
      <c r="I521" s="308"/>
      <c r="J521" s="315"/>
      <c r="K521" s="317"/>
      <c r="L521" s="295"/>
      <c r="M521" s="297"/>
      <c r="N521" s="297"/>
      <c r="O521" s="297"/>
      <c r="P521" s="297"/>
    </row>
    <row r="522" spans="1:16" ht="12.75" customHeight="1" x14ac:dyDescent="0.2">
      <c r="A522" s="665" t="str">
        <f>'Relatório PCP - Tabela 3'!A328</f>
        <v/>
      </c>
      <c r="B522" s="290" t="s">
        <v>635</v>
      </c>
      <c r="C522" s="291"/>
      <c r="D522" s="295"/>
      <c r="E522" s="311"/>
      <c r="F522" s="311"/>
      <c r="G522" s="311"/>
      <c r="H522" s="312"/>
      <c r="I522" s="313"/>
      <c r="J522" s="311"/>
      <c r="K522" s="313"/>
      <c r="L522" s="303"/>
      <c r="M522" s="297"/>
      <c r="N522" s="297"/>
      <c r="O522" s="297"/>
      <c r="P522" s="297"/>
    </row>
    <row r="523" spans="1:16" ht="12.75" customHeight="1" x14ac:dyDescent="0.2">
      <c r="A523" s="665"/>
      <c r="B523" s="298" t="s">
        <v>636</v>
      </c>
      <c r="C523" s="299"/>
      <c r="D523" s="303"/>
      <c r="E523" s="300"/>
      <c r="F523" s="300"/>
      <c r="G523" s="300"/>
      <c r="H523" s="301"/>
      <c r="I523" s="302"/>
      <c r="J523" s="300"/>
      <c r="K523" s="302"/>
      <c r="L523" s="303"/>
      <c r="M523" s="297"/>
      <c r="N523" s="297"/>
      <c r="O523" s="297"/>
      <c r="P523" s="297"/>
    </row>
    <row r="524" spans="1:16" ht="12.75" customHeight="1" x14ac:dyDescent="0.2">
      <c r="A524" s="665"/>
      <c r="B524" s="298" t="s">
        <v>637</v>
      </c>
      <c r="C524" s="299"/>
      <c r="D524" s="303"/>
      <c r="E524" s="300"/>
      <c r="F524" s="300"/>
      <c r="G524" s="300"/>
      <c r="H524" s="301"/>
      <c r="I524" s="302"/>
      <c r="J524" s="300"/>
      <c r="K524" s="302"/>
      <c r="L524" s="309"/>
      <c r="M524" s="297"/>
      <c r="N524" s="297"/>
      <c r="O524" s="297"/>
      <c r="P524" s="297"/>
    </row>
    <row r="525" spans="1:16" ht="12.75" customHeight="1" x14ac:dyDescent="0.2">
      <c r="A525" s="665"/>
      <c r="B525" s="314" t="s">
        <v>638</v>
      </c>
      <c r="C525" s="305"/>
      <c r="D525" s="309"/>
      <c r="E525" s="315"/>
      <c r="F525" s="315"/>
      <c r="G525" s="315"/>
      <c r="H525" s="316"/>
      <c r="I525" s="317"/>
      <c r="J525" s="315"/>
      <c r="K525" s="317"/>
      <c r="L525" s="321"/>
      <c r="M525" s="297"/>
      <c r="N525" s="297"/>
      <c r="O525" s="297"/>
      <c r="P525" s="297"/>
    </row>
    <row r="526" spans="1:16" ht="12.75" customHeight="1" x14ac:dyDescent="0.2">
      <c r="A526" s="666" t="str">
        <f>'Relatório PCP - Tabela 3'!A330</f>
        <v/>
      </c>
      <c r="B526" s="304" t="s">
        <v>635</v>
      </c>
      <c r="C526" s="291"/>
      <c r="D526" s="295"/>
      <c r="E526" s="311"/>
      <c r="F526" s="318"/>
      <c r="G526" s="318"/>
      <c r="H526" s="319"/>
      <c r="I526" s="320"/>
      <c r="J526" s="311"/>
      <c r="K526" s="313"/>
      <c r="L526" s="303"/>
      <c r="M526" s="322"/>
      <c r="N526" s="322"/>
      <c r="O526" s="322"/>
      <c r="P526" s="322"/>
    </row>
    <row r="527" spans="1:16" ht="12.75" customHeight="1" x14ac:dyDescent="0.2">
      <c r="A527" s="666"/>
      <c r="B527" s="298" t="s">
        <v>636</v>
      </c>
      <c r="C527" s="299"/>
      <c r="D527" s="303"/>
      <c r="E527" s="300"/>
      <c r="F527" s="300"/>
      <c r="G527" s="300"/>
      <c r="H527" s="301"/>
      <c r="I527" s="302"/>
      <c r="J527" s="300"/>
      <c r="K527" s="302"/>
      <c r="L527" s="303"/>
      <c r="M527" s="322"/>
      <c r="N527" s="322"/>
      <c r="O527" s="322"/>
      <c r="P527" s="322"/>
    </row>
    <row r="528" spans="1:16" ht="12.75" customHeight="1" x14ac:dyDescent="0.2">
      <c r="A528" s="666"/>
      <c r="B528" s="298" t="s">
        <v>637</v>
      </c>
      <c r="C528" s="299"/>
      <c r="D528" s="303"/>
      <c r="E528" s="300"/>
      <c r="F528" s="300"/>
      <c r="G528" s="300"/>
      <c r="H528" s="301"/>
      <c r="I528" s="302"/>
      <c r="J528" s="300"/>
      <c r="K528" s="302"/>
      <c r="L528" s="303"/>
      <c r="M528" s="322"/>
      <c r="N528" s="322"/>
      <c r="O528" s="322"/>
      <c r="P528" s="322"/>
    </row>
    <row r="529" spans="1:17" ht="12.75" customHeight="1" x14ac:dyDescent="0.2">
      <c r="A529" s="666"/>
      <c r="B529" s="323" t="s">
        <v>638</v>
      </c>
      <c r="C529" s="324"/>
      <c r="D529" s="328"/>
      <c r="E529" s="356"/>
      <c r="F529" s="325"/>
      <c r="G529" s="325"/>
      <c r="H529" s="326"/>
      <c r="I529" s="327"/>
      <c r="J529" s="356"/>
      <c r="K529" s="357"/>
      <c r="L529" s="329"/>
      <c r="M529" s="330"/>
      <c r="N529" s="330"/>
      <c r="O529" s="330"/>
      <c r="P529" s="330"/>
    </row>
    <row r="530" spans="1:17" ht="6" customHeight="1" x14ac:dyDescent="0.2">
      <c r="A530" s="23"/>
      <c r="C530" s="13"/>
      <c r="D530" s="13"/>
      <c r="G530" s="13"/>
      <c r="I530" s="13"/>
      <c r="J530" s="13"/>
      <c r="K530" s="13"/>
      <c r="O530" s="13"/>
      <c r="P530" s="13"/>
    </row>
    <row r="531" spans="1:17" ht="20.25" customHeight="1" x14ac:dyDescent="0.3">
      <c r="A531" s="497" t="s">
        <v>19</v>
      </c>
      <c r="B531" s="497"/>
      <c r="C531" s="497"/>
      <c r="D531" s="511" t="str">
        <f>D493</f>
        <v>3R Petroleum</v>
      </c>
      <c r="E531" s="511"/>
      <c r="F531" s="511"/>
      <c r="G531" s="511"/>
      <c r="H531" s="511"/>
      <c r="I531" s="511"/>
      <c r="K531" s="569" t="s">
        <v>21</v>
      </c>
      <c r="L531" s="569"/>
      <c r="M531" s="569"/>
      <c r="N531" s="569"/>
      <c r="O531" s="279"/>
    </row>
    <row r="532" spans="1:17" ht="6" customHeight="1" x14ac:dyDescent="0.2">
      <c r="B532" s="1"/>
      <c r="H532" s="22"/>
      <c r="I532" s="22"/>
      <c r="J532" s="22"/>
      <c r="K532" s="18"/>
      <c r="M532" s="18"/>
      <c r="N532" s="18"/>
    </row>
    <row r="533" spans="1:17" ht="15.6" customHeight="1" x14ac:dyDescent="0.2">
      <c r="A533" s="487" t="s">
        <v>95</v>
      </c>
      <c r="B533" s="511">
        <f>B495</f>
        <v>5</v>
      </c>
      <c r="D533" s="483" t="s">
        <v>250</v>
      </c>
      <c r="E533" s="483"/>
      <c r="F533" s="483"/>
      <c r="G533" s="483"/>
      <c r="H533" s="483"/>
      <c r="I533" s="483"/>
      <c r="K533" s="586" t="s">
        <v>222</v>
      </c>
      <c r="L533" s="586"/>
      <c r="M533" s="586"/>
      <c r="N533" s="586"/>
      <c r="O533" s="280"/>
    </row>
    <row r="534" spans="1:17" ht="14.1" customHeight="1" x14ac:dyDescent="0.2">
      <c r="A534" s="487"/>
      <c r="B534" s="511"/>
      <c r="D534" s="483" t="s">
        <v>7</v>
      </c>
      <c r="E534" s="483"/>
      <c r="F534" s="483"/>
      <c r="G534" s="483" t="s">
        <v>8</v>
      </c>
      <c r="H534" s="483"/>
      <c r="I534" s="483"/>
    </row>
    <row r="535" spans="1:17" ht="14.1" customHeight="1" x14ac:dyDescent="0.25">
      <c r="A535" s="477" t="s">
        <v>4</v>
      </c>
      <c r="B535" s="477"/>
      <c r="D535" s="14" t="s">
        <v>9</v>
      </c>
      <c r="E535" s="19" t="s">
        <v>10</v>
      </c>
      <c r="F535" s="14" t="s">
        <v>11</v>
      </c>
      <c r="G535" s="14" t="s">
        <v>9</v>
      </c>
      <c r="H535" s="14" t="s">
        <v>10</v>
      </c>
      <c r="I535" s="14" t="s">
        <v>11</v>
      </c>
      <c r="K535" s="593" t="s">
        <v>223</v>
      </c>
      <c r="L535" s="593"/>
      <c r="M535" s="593"/>
      <c r="N535" s="593"/>
      <c r="O535" s="23"/>
    </row>
    <row r="536" spans="1:17" ht="12.75" customHeight="1" x14ac:dyDescent="0.2">
      <c r="A536" s="551">
        <f>A498</f>
        <v>44986</v>
      </c>
      <c r="B536" s="551"/>
      <c r="C536" s="22"/>
      <c r="D536" s="72">
        <f t="shared" ref="D536:I536" si="13">D498</f>
        <v>2</v>
      </c>
      <c r="E536" s="72">
        <f t="shared" si="13"/>
        <v>8</v>
      </c>
      <c r="F536" s="72">
        <f t="shared" si="13"/>
        <v>2022</v>
      </c>
      <c r="G536" s="72">
        <f t="shared" si="13"/>
        <v>31</v>
      </c>
      <c r="H536" s="72">
        <f t="shared" si="13"/>
        <v>12</v>
      </c>
      <c r="I536" s="72">
        <f t="shared" si="13"/>
        <v>2022</v>
      </c>
      <c r="K536" s="594" t="s">
        <v>25</v>
      </c>
      <c r="L536" s="594"/>
      <c r="M536" s="594"/>
      <c r="N536" s="594"/>
      <c r="O536" s="23"/>
      <c r="P536" s="54" t="s">
        <v>679</v>
      </c>
    </row>
    <row r="537" spans="1:17" ht="6" customHeight="1" x14ac:dyDescent="0.2">
      <c r="B537" s="1"/>
      <c r="N537" s="22"/>
    </row>
    <row r="538" spans="1:17" ht="15" customHeight="1" x14ac:dyDescent="0.2">
      <c r="A538" s="586" t="s">
        <v>652</v>
      </c>
      <c r="B538" s="586"/>
      <c r="C538" s="586"/>
      <c r="D538" s="586"/>
      <c r="E538" s="586"/>
      <c r="F538" s="586"/>
      <c r="G538" s="586"/>
      <c r="H538" s="586"/>
      <c r="I538" s="586"/>
      <c r="J538" s="586"/>
      <c r="K538" s="586"/>
      <c r="L538" s="586"/>
      <c r="M538" s="586"/>
      <c r="N538" s="586"/>
      <c r="O538" s="586"/>
      <c r="P538" s="586"/>
    </row>
    <row r="539" spans="1:17" ht="12.75" customHeight="1" x14ac:dyDescent="0.2">
      <c r="A539" s="332"/>
      <c r="B539" s="658" t="s">
        <v>608</v>
      </c>
      <c r="C539" s="668" t="s">
        <v>654</v>
      </c>
      <c r="D539" s="668"/>
      <c r="E539" s="668"/>
      <c r="F539" s="668"/>
      <c r="G539" s="668"/>
      <c r="H539" s="668"/>
      <c r="I539" s="668"/>
      <c r="J539" s="668"/>
      <c r="K539" s="668"/>
      <c r="L539" s="668"/>
      <c r="M539" s="333" t="s">
        <v>610</v>
      </c>
      <c r="N539" s="365" t="s">
        <v>611</v>
      </c>
      <c r="O539" s="659" t="s">
        <v>612</v>
      </c>
      <c r="P539" s="659"/>
    </row>
    <row r="540" spans="1:17" ht="11.85" customHeight="1" x14ac:dyDescent="0.2">
      <c r="A540" s="335" t="s">
        <v>613</v>
      </c>
      <c r="B540" s="658"/>
      <c r="C540" s="660" t="s">
        <v>655</v>
      </c>
      <c r="D540" s="582" t="s">
        <v>618</v>
      </c>
      <c r="E540" s="582"/>
      <c r="F540" s="582" t="s">
        <v>656</v>
      </c>
      <c r="G540" s="582"/>
      <c r="H540" s="582" t="s">
        <v>620</v>
      </c>
      <c r="I540" s="286" t="s">
        <v>621</v>
      </c>
      <c r="J540" s="582" t="s">
        <v>622</v>
      </c>
      <c r="K540" s="503" t="s">
        <v>623</v>
      </c>
      <c r="L540" s="667" t="s">
        <v>657</v>
      </c>
      <c r="M540" s="336" t="s">
        <v>614</v>
      </c>
      <c r="N540" s="366" t="s">
        <v>615</v>
      </c>
      <c r="O540" s="659"/>
      <c r="P540" s="659"/>
    </row>
    <row r="541" spans="1:17" ht="11.85" customHeight="1" x14ac:dyDescent="0.2">
      <c r="A541" s="335" t="s">
        <v>616</v>
      </c>
      <c r="B541" s="658"/>
      <c r="C541" s="660"/>
      <c r="D541" s="582"/>
      <c r="E541" s="582"/>
      <c r="F541" s="582"/>
      <c r="G541" s="582"/>
      <c r="H541" s="582"/>
      <c r="I541" s="338" t="s">
        <v>629</v>
      </c>
      <c r="J541" s="582"/>
      <c r="K541" s="503"/>
      <c r="L541" s="667"/>
      <c r="M541" s="339" t="s">
        <v>658</v>
      </c>
      <c r="N541" s="367" t="s">
        <v>659</v>
      </c>
      <c r="O541" s="341" t="s">
        <v>660</v>
      </c>
      <c r="P541" s="342" t="s">
        <v>661</v>
      </c>
      <c r="Q541" s="22"/>
    </row>
    <row r="542" spans="1:17" ht="11.85" customHeight="1" x14ac:dyDescent="0.25">
      <c r="A542" s="335" t="s">
        <v>628</v>
      </c>
      <c r="B542" s="658"/>
      <c r="C542" s="660"/>
      <c r="D542" s="582"/>
      <c r="E542" s="582"/>
      <c r="F542" s="582"/>
      <c r="G542" s="582"/>
      <c r="H542" s="582"/>
      <c r="I542" s="338" t="s">
        <v>631</v>
      </c>
      <c r="J542" s="582"/>
      <c r="K542" s="503"/>
      <c r="L542" s="667"/>
      <c r="M542" s="343" t="s">
        <v>662</v>
      </c>
      <c r="N542" s="368" t="s">
        <v>663</v>
      </c>
      <c r="O542" s="345" t="s">
        <v>664</v>
      </c>
      <c r="P542" s="346" t="s">
        <v>664</v>
      </c>
    </row>
    <row r="543" spans="1:17" ht="12.75" customHeight="1" x14ac:dyDescent="0.25">
      <c r="A543" s="347"/>
      <c r="B543" s="658"/>
      <c r="C543" s="660"/>
      <c r="D543" s="348" t="s">
        <v>632</v>
      </c>
      <c r="E543" s="348" t="s">
        <v>633</v>
      </c>
      <c r="F543" s="348" t="s">
        <v>632</v>
      </c>
      <c r="G543" s="348" t="s">
        <v>633</v>
      </c>
      <c r="H543" s="582"/>
      <c r="I543" s="349" t="s">
        <v>634</v>
      </c>
      <c r="J543" s="582"/>
      <c r="K543" s="503"/>
      <c r="L543" s="667"/>
      <c r="M543" s="350" t="s">
        <v>665</v>
      </c>
      <c r="N543" s="369" t="s">
        <v>481</v>
      </c>
      <c r="O543" s="352" t="s">
        <v>665</v>
      </c>
      <c r="P543" s="353" t="s">
        <v>665</v>
      </c>
    </row>
    <row r="544" spans="1:17" ht="12.75" customHeight="1" x14ac:dyDescent="0.2">
      <c r="A544" s="665" t="str">
        <f>'Relatório PCP - Tabela 3'!A332</f>
        <v/>
      </c>
      <c r="B544" s="290" t="s">
        <v>635</v>
      </c>
      <c r="C544" s="291"/>
      <c r="D544" s="295"/>
      <c r="E544" s="311"/>
      <c r="F544" s="311"/>
      <c r="G544" s="311"/>
      <c r="H544" s="312"/>
      <c r="I544" s="313"/>
      <c r="J544" s="311"/>
      <c r="K544" s="313"/>
      <c r="L544" s="296"/>
      <c r="M544" s="297"/>
      <c r="N544" s="297"/>
      <c r="O544" s="297"/>
      <c r="P544" s="297"/>
    </row>
    <row r="545" spans="1:16" ht="12.75" customHeight="1" x14ac:dyDescent="0.2">
      <c r="A545" s="665"/>
      <c r="B545" s="298" t="s">
        <v>636</v>
      </c>
      <c r="C545" s="299"/>
      <c r="D545" s="303"/>
      <c r="E545" s="300"/>
      <c r="F545" s="300"/>
      <c r="G545" s="300"/>
      <c r="H545" s="301"/>
      <c r="I545" s="302"/>
      <c r="J545" s="300"/>
      <c r="K545" s="302"/>
      <c r="L545" s="303"/>
      <c r="M545" s="297"/>
      <c r="N545" s="297"/>
      <c r="O545" s="297"/>
      <c r="P545" s="297"/>
    </row>
    <row r="546" spans="1:16" ht="12.75" customHeight="1" x14ac:dyDescent="0.2">
      <c r="A546" s="665"/>
      <c r="B546" s="298" t="s">
        <v>637</v>
      </c>
      <c r="C546" s="299"/>
      <c r="D546" s="303"/>
      <c r="E546" s="300"/>
      <c r="F546" s="300"/>
      <c r="G546" s="300"/>
      <c r="H546" s="301"/>
      <c r="I546" s="302"/>
      <c r="J546" s="300"/>
      <c r="K546" s="302"/>
      <c r="L546" s="303"/>
      <c r="M546" s="297"/>
      <c r="N546" s="297"/>
      <c r="O546" s="297"/>
      <c r="P546" s="297"/>
    </row>
    <row r="547" spans="1:16" ht="12.75" customHeight="1" x14ac:dyDescent="0.2">
      <c r="A547" s="665"/>
      <c r="B547" s="304" t="s">
        <v>638</v>
      </c>
      <c r="C547" s="305"/>
      <c r="D547" s="309"/>
      <c r="E547" s="315"/>
      <c r="F547" s="306"/>
      <c r="G547" s="306"/>
      <c r="H547" s="307"/>
      <c r="I547" s="308"/>
      <c r="J547" s="315"/>
      <c r="K547" s="317"/>
      <c r="L547" s="310"/>
      <c r="M547" s="297"/>
      <c r="N547" s="297"/>
      <c r="O547" s="297"/>
      <c r="P547" s="297"/>
    </row>
    <row r="548" spans="1:16" ht="12.75" customHeight="1" x14ac:dyDescent="0.2">
      <c r="A548" s="665" t="str">
        <f>'Relatório PCP - Tabela 3'!A334</f>
        <v/>
      </c>
      <c r="B548" s="290" t="s">
        <v>635</v>
      </c>
      <c r="C548" s="291"/>
      <c r="D548" s="295"/>
      <c r="E548" s="311"/>
      <c r="F548" s="311"/>
      <c r="G548" s="311"/>
      <c r="H548" s="312"/>
      <c r="I548" s="313"/>
      <c r="J548" s="311"/>
      <c r="K548" s="313"/>
      <c r="L548" s="295"/>
      <c r="M548" s="297"/>
      <c r="N548" s="297"/>
      <c r="O548" s="297"/>
      <c r="P548" s="297"/>
    </row>
    <row r="549" spans="1:16" ht="12.75" customHeight="1" x14ac:dyDescent="0.2">
      <c r="A549" s="665"/>
      <c r="B549" s="298" t="s">
        <v>636</v>
      </c>
      <c r="C549" s="299"/>
      <c r="D549" s="303"/>
      <c r="E549" s="300"/>
      <c r="F549" s="300"/>
      <c r="G549" s="300"/>
      <c r="H549" s="301"/>
      <c r="I549" s="302"/>
      <c r="J549" s="300"/>
      <c r="K549" s="302"/>
      <c r="L549" s="303"/>
      <c r="M549" s="297"/>
      <c r="N549" s="297"/>
      <c r="O549" s="297"/>
      <c r="P549" s="297"/>
    </row>
    <row r="550" spans="1:16" ht="12.75" customHeight="1" x14ac:dyDescent="0.2">
      <c r="A550" s="665"/>
      <c r="B550" s="298" t="s">
        <v>637</v>
      </c>
      <c r="C550" s="299"/>
      <c r="D550" s="303"/>
      <c r="E550" s="300"/>
      <c r="F550" s="300"/>
      <c r="G550" s="300"/>
      <c r="H550" s="301"/>
      <c r="I550" s="302"/>
      <c r="J550" s="300"/>
      <c r="K550" s="302"/>
      <c r="L550" s="303"/>
      <c r="M550" s="297"/>
      <c r="N550" s="297"/>
      <c r="O550" s="297"/>
      <c r="P550" s="297"/>
    </row>
    <row r="551" spans="1:16" ht="12.75" customHeight="1" x14ac:dyDescent="0.2">
      <c r="A551" s="665"/>
      <c r="B551" s="314" t="s">
        <v>638</v>
      </c>
      <c r="C551" s="305"/>
      <c r="D551" s="309"/>
      <c r="E551" s="315"/>
      <c r="F551" s="315"/>
      <c r="G551" s="315"/>
      <c r="H551" s="316"/>
      <c r="I551" s="317"/>
      <c r="J551" s="315"/>
      <c r="K551" s="317"/>
      <c r="L551" s="309"/>
      <c r="M551" s="297"/>
      <c r="N551" s="297"/>
      <c r="O551" s="297"/>
      <c r="P551" s="297"/>
    </row>
    <row r="552" spans="1:16" ht="12.75" customHeight="1" x14ac:dyDescent="0.2">
      <c r="A552" s="665" t="str">
        <f>'Relatório PCP - Tabela 3'!A336</f>
        <v/>
      </c>
      <c r="B552" s="304" t="s">
        <v>635</v>
      </c>
      <c r="C552" s="291"/>
      <c r="D552" s="295"/>
      <c r="E552" s="311"/>
      <c r="F552" s="318"/>
      <c r="G552" s="318"/>
      <c r="H552" s="319"/>
      <c r="I552" s="320"/>
      <c r="J552" s="311"/>
      <c r="K552" s="313"/>
      <c r="L552" s="321"/>
      <c r="M552" s="297"/>
      <c r="N552" s="297"/>
      <c r="O552" s="297"/>
      <c r="P552" s="297"/>
    </row>
    <row r="553" spans="1:16" ht="12.75" customHeight="1" x14ac:dyDescent="0.2">
      <c r="A553" s="665"/>
      <c r="B553" s="298" t="s">
        <v>636</v>
      </c>
      <c r="C553" s="299"/>
      <c r="D553" s="303"/>
      <c r="E553" s="300"/>
      <c r="F553" s="300"/>
      <c r="G553" s="300"/>
      <c r="H553" s="301"/>
      <c r="I553" s="302"/>
      <c r="J553" s="300"/>
      <c r="K553" s="302"/>
      <c r="L553" s="303"/>
      <c r="M553" s="322"/>
      <c r="N553" s="322"/>
      <c r="O553" s="322"/>
      <c r="P553" s="322"/>
    </row>
    <row r="554" spans="1:16" ht="12.75" customHeight="1" x14ac:dyDescent="0.2">
      <c r="A554" s="665"/>
      <c r="B554" s="298" t="s">
        <v>637</v>
      </c>
      <c r="C554" s="299"/>
      <c r="D554" s="303"/>
      <c r="E554" s="300"/>
      <c r="F554" s="300"/>
      <c r="G554" s="300"/>
      <c r="H554" s="301"/>
      <c r="I554" s="302"/>
      <c r="J554" s="300"/>
      <c r="K554" s="302"/>
      <c r="L554" s="303"/>
      <c r="M554" s="322"/>
      <c r="N554" s="322"/>
      <c r="O554" s="322"/>
      <c r="P554" s="322"/>
    </row>
    <row r="555" spans="1:16" ht="12.75" customHeight="1" x14ac:dyDescent="0.2">
      <c r="A555" s="665"/>
      <c r="B555" s="314" t="s">
        <v>638</v>
      </c>
      <c r="C555" s="305"/>
      <c r="D555" s="309"/>
      <c r="E555" s="315"/>
      <c r="F555" s="354"/>
      <c r="G555" s="354"/>
      <c r="H555" s="355"/>
      <c r="I555" s="40"/>
      <c r="J555" s="315"/>
      <c r="K555" s="317"/>
      <c r="L555" s="296"/>
      <c r="M555" s="297"/>
      <c r="N555" s="297"/>
      <c r="O555" s="297"/>
      <c r="P555" s="297"/>
    </row>
    <row r="556" spans="1:16" ht="12.75" customHeight="1" x14ac:dyDescent="0.2">
      <c r="A556" s="665" t="str">
        <f>'Relatório PCP - Tabela 3'!A338</f>
        <v/>
      </c>
      <c r="B556" s="290" t="s">
        <v>635</v>
      </c>
      <c r="C556" s="291"/>
      <c r="D556" s="295"/>
      <c r="E556" s="311"/>
      <c r="F556" s="292"/>
      <c r="G556" s="292"/>
      <c r="H556" s="293"/>
      <c r="I556" s="294"/>
      <c r="J556" s="311"/>
      <c r="K556" s="313"/>
      <c r="L556" s="303"/>
      <c r="M556" s="297"/>
      <c r="N556" s="297"/>
      <c r="O556" s="297"/>
      <c r="P556" s="297"/>
    </row>
    <row r="557" spans="1:16" ht="12.75" customHeight="1" x14ac:dyDescent="0.2">
      <c r="A557" s="665"/>
      <c r="B557" s="298" t="s">
        <v>636</v>
      </c>
      <c r="C557" s="299"/>
      <c r="D557" s="303"/>
      <c r="E557" s="300"/>
      <c r="F557" s="300"/>
      <c r="G557" s="300"/>
      <c r="H557" s="301"/>
      <c r="I557" s="302"/>
      <c r="J557" s="300"/>
      <c r="K557" s="302"/>
      <c r="L557" s="303"/>
      <c r="M557" s="297"/>
      <c r="N557" s="297"/>
      <c r="O557" s="297"/>
      <c r="P557" s="297"/>
    </row>
    <row r="558" spans="1:16" ht="12.75" customHeight="1" x14ac:dyDescent="0.2">
      <c r="A558" s="665"/>
      <c r="B558" s="298" t="s">
        <v>637</v>
      </c>
      <c r="C558" s="299"/>
      <c r="D558" s="303"/>
      <c r="E558" s="300"/>
      <c r="F558" s="300"/>
      <c r="G558" s="300"/>
      <c r="H558" s="301"/>
      <c r="I558" s="302"/>
      <c r="J558" s="300"/>
      <c r="K558" s="302"/>
      <c r="L558" s="310"/>
      <c r="M558" s="297"/>
      <c r="N558" s="297"/>
      <c r="O558" s="297"/>
      <c r="P558" s="297"/>
    </row>
    <row r="559" spans="1:16" ht="12.75" customHeight="1" x14ac:dyDescent="0.2">
      <c r="A559" s="665"/>
      <c r="B559" s="304" t="s">
        <v>638</v>
      </c>
      <c r="C559" s="305"/>
      <c r="D559" s="309"/>
      <c r="E559" s="315"/>
      <c r="F559" s="306"/>
      <c r="G559" s="306"/>
      <c r="H559" s="307"/>
      <c r="I559" s="308"/>
      <c r="J559" s="315"/>
      <c r="K559" s="317"/>
      <c r="L559" s="295"/>
      <c r="M559" s="297"/>
      <c r="N559" s="297"/>
      <c r="O559" s="297"/>
      <c r="P559" s="297"/>
    </row>
    <row r="560" spans="1:16" ht="12.75" customHeight="1" x14ac:dyDescent="0.2">
      <c r="A560" s="665" t="str">
        <f>'Relatório PCP - Tabela 3'!A340</f>
        <v/>
      </c>
      <c r="B560" s="290" t="s">
        <v>635</v>
      </c>
      <c r="C560" s="291"/>
      <c r="D560" s="295"/>
      <c r="E560" s="311"/>
      <c r="F560" s="311"/>
      <c r="G560" s="311"/>
      <c r="H560" s="312"/>
      <c r="I560" s="313"/>
      <c r="J560" s="311"/>
      <c r="K560" s="313"/>
      <c r="L560" s="303"/>
      <c r="M560" s="297"/>
      <c r="N560" s="297"/>
      <c r="O560" s="297"/>
      <c r="P560" s="297"/>
    </row>
    <row r="561" spans="1:16" ht="12.75" customHeight="1" x14ac:dyDescent="0.2">
      <c r="A561" s="665"/>
      <c r="B561" s="298" t="s">
        <v>636</v>
      </c>
      <c r="C561" s="299"/>
      <c r="D561" s="303"/>
      <c r="E561" s="300"/>
      <c r="F561" s="300"/>
      <c r="G561" s="300"/>
      <c r="H561" s="301"/>
      <c r="I561" s="302"/>
      <c r="J561" s="300"/>
      <c r="K561" s="302"/>
      <c r="L561" s="303"/>
      <c r="M561" s="297"/>
      <c r="N561" s="297"/>
      <c r="O561" s="297"/>
      <c r="P561" s="297"/>
    </row>
    <row r="562" spans="1:16" ht="12.75" customHeight="1" x14ac:dyDescent="0.2">
      <c r="A562" s="665"/>
      <c r="B562" s="298" t="s">
        <v>637</v>
      </c>
      <c r="C562" s="299"/>
      <c r="D562" s="303"/>
      <c r="E562" s="300"/>
      <c r="F562" s="300"/>
      <c r="G562" s="300"/>
      <c r="H562" s="301"/>
      <c r="I562" s="302"/>
      <c r="J562" s="300"/>
      <c r="K562" s="302"/>
      <c r="L562" s="309"/>
      <c r="M562" s="297"/>
      <c r="N562" s="297"/>
      <c r="O562" s="297"/>
      <c r="P562" s="297"/>
    </row>
    <row r="563" spans="1:16" ht="12.75" customHeight="1" x14ac:dyDescent="0.2">
      <c r="A563" s="665"/>
      <c r="B563" s="314" t="s">
        <v>638</v>
      </c>
      <c r="C563" s="305"/>
      <c r="D563" s="309"/>
      <c r="E563" s="315"/>
      <c r="F563" s="315"/>
      <c r="G563" s="315"/>
      <c r="H563" s="316"/>
      <c r="I563" s="317"/>
      <c r="J563" s="315"/>
      <c r="K563" s="317"/>
      <c r="L563" s="321"/>
      <c r="M563" s="297"/>
      <c r="N563" s="297"/>
      <c r="O563" s="297"/>
      <c r="P563" s="297"/>
    </row>
    <row r="564" spans="1:16" ht="12.75" customHeight="1" x14ac:dyDescent="0.2">
      <c r="A564" s="666" t="str">
        <f>'Relatório PCP - Tabela 3'!A342</f>
        <v/>
      </c>
      <c r="B564" s="304" t="s">
        <v>635</v>
      </c>
      <c r="C564" s="291"/>
      <c r="D564" s="295"/>
      <c r="E564" s="311"/>
      <c r="F564" s="318"/>
      <c r="G564" s="318"/>
      <c r="H564" s="319"/>
      <c r="I564" s="320"/>
      <c r="J564" s="311"/>
      <c r="K564" s="313"/>
      <c r="L564" s="303"/>
      <c r="M564" s="322"/>
      <c r="N564" s="322"/>
      <c r="O564" s="322"/>
      <c r="P564" s="322"/>
    </row>
    <row r="565" spans="1:16" ht="12.75" customHeight="1" x14ac:dyDescent="0.2">
      <c r="A565" s="666"/>
      <c r="B565" s="298" t="s">
        <v>636</v>
      </c>
      <c r="C565" s="299"/>
      <c r="D565" s="303"/>
      <c r="E565" s="300"/>
      <c r="F565" s="300"/>
      <c r="G565" s="300"/>
      <c r="H565" s="301"/>
      <c r="I565" s="302"/>
      <c r="J565" s="300"/>
      <c r="K565" s="302"/>
      <c r="L565" s="303"/>
      <c r="M565" s="322"/>
      <c r="N565" s="322"/>
      <c r="O565" s="322"/>
      <c r="P565" s="322"/>
    </row>
    <row r="566" spans="1:16" ht="12.75" customHeight="1" x14ac:dyDescent="0.2">
      <c r="A566" s="666"/>
      <c r="B566" s="298" t="s">
        <v>637</v>
      </c>
      <c r="C566" s="299"/>
      <c r="D566" s="303"/>
      <c r="E566" s="300"/>
      <c r="F566" s="300"/>
      <c r="G566" s="300"/>
      <c r="H566" s="301"/>
      <c r="I566" s="302"/>
      <c r="J566" s="300"/>
      <c r="K566" s="302"/>
      <c r="L566" s="303"/>
      <c r="M566" s="322"/>
      <c r="N566" s="322"/>
      <c r="O566" s="322"/>
      <c r="P566" s="322"/>
    </row>
    <row r="567" spans="1:16" ht="12.75" customHeight="1" x14ac:dyDescent="0.2">
      <c r="A567" s="666"/>
      <c r="B567" s="323" t="s">
        <v>638</v>
      </c>
      <c r="C567" s="324"/>
      <c r="D567" s="328"/>
      <c r="E567" s="356"/>
      <c r="F567" s="325"/>
      <c r="G567" s="325"/>
      <c r="H567" s="326"/>
      <c r="I567" s="327"/>
      <c r="J567" s="356"/>
      <c r="K567" s="357"/>
      <c r="L567" s="329"/>
      <c r="M567" s="330"/>
      <c r="N567" s="330"/>
      <c r="O567" s="330"/>
      <c r="P567" s="330"/>
    </row>
    <row r="568" spans="1:16" ht="6" customHeight="1" x14ac:dyDescent="0.2">
      <c r="A568" s="23"/>
      <c r="C568" s="13"/>
      <c r="D568" s="13"/>
      <c r="G568" s="13"/>
      <c r="I568" s="13"/>
      <c r="J568" s="13"/>
      <c r="K568" s="13"/>
      <c r="O568" s="13"/>
      <c r="P568" s="13"/>
    </row>
    <row r="569" spans="1:16" ht="20.25" customHeight="1" x14ac:dyDescent="0.3">
      <c r="A569" s="497" t="s">
        <v>19</v>
      </c>
      <c r="B569" s="497"/>
      <c r="C569" s="497"/>
      <c r="D569" s="511" t="str">
        <f>D531</f>
        <v>3R Petroleum</v>
      </c>
      <c r="E569" s="511"/>
      <c r="F569" s="511"/>
      <c r="G569" s="511"/>
      <c r="H569" s="511"/>
      <c r="I569" s="511"/>
      <c r="K569" s="569" t="s">
        <v>21</v>
      </c>
      <c r="L569" s="569"/>
      <c r="M569" s="569"/>
      <c r="N569" s="569"/>
      <c r="O569" s="279"/>
    </row>
    <row r="570" spans="1:16" ht="6" customHeight="1" x14ac:dyDescent="0.2">
      <c r="B570" s="1"/>
      <c r="H570" s="22"/>
      <c r="I570" s="22"/>
      <c r="J570" s="22"/>
      <c r="K570" s="18"/>
      <c r="M570" s="18"/>
      <c r="N570" s="18"/>
    </row>
    <row r="571" spans="1:16" ht="15.6" customHeight="1" x14ac:dyDescent="0.2">
      <c r="A571" s="487" t="s">
        <v>95</v>
      </c>
      <c r="B571" s="511">
        <f>B533</f>
        <v>5</v>
      </c>
      <c r="D571" s="483" t="s">
        <v>250</v>
      </c>
      <c r="E571" s="483"/>
      <c r="F571" s="483"/>
      <c r="G571" s="483"/>
      <c r="H571" s="483"/>
      <c r="I571" s="483"/>
      <c r="K571" s="586" t="s">
        <v>222</v>
      </c>
      <c r="L571" s="586"/>
      <c r="M571" s="586"/>
      <c r="N571" s="586"/>
      <c r="O571" s="280"/>
    </row>
    <row r="572" spans="1:16" ht="14.1" customHeight="1" x14ac:dyDescent="0.2">
      <c r="A572" s="487"/>
      <c r="B572" s="511"/>
      <c r="D572" s="483" t="s">
        <v>7</v>
      </c>
      <c r="E572" s="483"/>
      <c r="F572" s="483"/>
      <c r="G572" s="483" t="s">
        <v>8</v>
      </c>
      <c r="H572" s="483"/>
      <c r="I572" s="483"/>
    </row>
    <row r="573" spans="1:16" ht="14.1" customHeight="1" x14ac:dyDescent="0.25">
      <c r="A573" s="477" t="s">
        <v>4</v>
      </c>
      <c r="B573" s="477"/>
      <c r="D573" s="14" t="s">
        <v>9</v>
      </c>
      <c r="E573" s="19" t="s">
        <v>10</v>
      </c>
      <c r="F573" s="14" t="s">
        <v>11</v>
      </c>
      <c r="G573" s="14" t="s">
        <v>9</v>
      </c>
      <c r="H573" s="14" t="s">
        <v>10</v>
      </c>
      <c r="I573" s="14" t="s">
        <v>11</v>
      </c>
      <c r="K573" s="593" t="s">
        <v>223</v>
      </c>
      <c r="L573" s="593"/>
      <c r="M573" s="593"/>
      <c r="N573" s="593"/>
      <c r="O573" s="23"/>
    </row>
    <row r="574" spans="1:16" ht="12.75" customHeight="1" x14ac:dyDescent="0.2">
      <c r="A574" s="551">
        <f>A536</f>
        <v>44986</v>
      </c>
      <c r="B574" s="551"/>
      <c r="C574" s="22"/>
      <c r="D574" s="72">
        <f t="shared" ref="D574:I574" si="14">D536</f>
        <v>2</v>
      </c>
      <c r="E574" s="72">
        <f t="shared" si="14"/>
        <v>8</v>
      </c>
      <c r="F574" s="72">
        <f t="shared" si="14"/>
        <v>2022</v>
      </c>
      <c r="G574" s="72">
        <f t="shared" si="14"/>
        <v>31</v>
      </c>
      <c r="H574" s="72">
        <f t="shared" si="14"/>
        <v>12</v>
      </c>
      <c r="I574" s="72">
        <f t="shared" si="14"/>
        <v>2022</v>
      </c>
      <c r="K574" s="594" t="s">
        <v>25</v>
      </c>
      <c r="L574" s="594"/>
      <c r="M574" s="594"/>
      <c r="N574" s="594"/>
      <c r="O574" s="23"/>
      <c r="P574" s="54" t="s">
        <v>680</v>
      </c>
    </row>
    <row r="575" spans="1:16" ht="6" customHeight="1" x14ac:dyDescent="0.2">
      <c r="B575" s="1"/>
      <c r="N575" s="22"/>
    </row>
    <row r="576" spans="1:16" ht="15" customHeight="1" x14ac:dyDescent="0.2">
      <c r="A576" s="586" t="s">
        <v>652</v>
      </c>
      <c r="B576" s="586"/>
      <c r="C576" s="586"/>
      <c r="D576" s="586"/>
      <c r="E576" s="586"/>
      <c r="F576" s="586"/>
      <c r="G576" s="586"/>
      <c r="H576" s="586"/>
      <c r="I576" s="586"/>
      <c r="J576" s="586"/>
      <c r="K576" s="586"/>
      <c r="L576" s="586"/>
      <c r="M576" s="586"/>
      <c r="N576" s="586"/>
      <c r="O576" s="586"/>
      <c r="P576" s="586"/>
    </row>
    <row r="577" spans="1:17" ht="12.75" customHeight="1" x14ac:dyDescent="0.2">
      <c r="A577" s="332"/>
      <c r="B577" s="670" t="s">
        <v>608</v>
      </c>
      <c r="C577" s="671" t="s">
        <v>654</v>
      </c>
      <c r="D577" s="671"/>
      <c r="E577" s="671"/>
      <c r="F577" s="671"/>
      <c r="G577" s="671"/>
      <c r="H577" s="671"/>
      <c r="I577" s="671"/>
      <c r="J577" s="671"/>
      <c r="K577" s="671"/>
      <c r="L577" s="671"/>
      <c r="M577" s="370" t="s">
        <v>610</v>
      </c>
      <c r="N577" s="371" t="s">
        <v>611</v>
      </c>
      <c r="O577" s="672" t="s">
        <v>612</v>
      </c>
      <c r="P577" s="672"/>
    </row>
    <row r="578" spans="1:17" ht="11.85" customHeight="1" x14ac:dyDescent="0.2">
      <c r="A578" s="335" t="s">
        <v>613</v>
      </c>
      <c r="B578" s="670"/>
      <c r="C578" s="660" t="s">
        <v>655</v>
      </c>
      <c r="D578" s="582" t="s">
        <v>618</v>
      </c>
      <c r="E578" s="582"/>
      <c r="F578" s="582" t="s">
        <v>656</v>
      </c>
      <c r="G578" s="582"/>
      <c r="H578" s="582" t="s">
        <v>620</v>
      </c>
      <c r="I578" s="286" t="s">
        <v>621</v>
      </c>
      <c r="J578" s="582" t="s">
        <v>622</v>
      </c>
      <c r="K578" s="503" t="s">
        <v>623</v>
      </c>
      <c r="L578" s="667" t="s">
        <v>657</v>
      </c>
      <c r="M578" s="336" t="s">
        <v>614</v>
      </c>
      <c r="N578" s="337" t="s">
        <v>615</v>
      </c>
      <c r="O578" s="672"/>
      <c r="P578" s="672"/>
    </row>
    <row r="579" spans="1:17" ht="11.85" customHeight="1" x14ac:dyDescent="0.2">
      <c r="A579" s="335" t="s">
        <v>616</v>
      </c>
      <c r="B579" s="670"/>
      <c r="C579" s="660"/>
      <c r="D579" s="582"/>
      <c r="E579" s="582"/>
      <c r="F579" s="582"/>
      <c r="G579" s="582"/>
      <c r="H579" s="582"/>
      <c r="I579" s="338" t="s">
        <v>629</v>
      </c>
      <c r="J579" s="582"/>
      <c r="K579" s="503"/>
      <c r="L579" s="667"/>
      <c r="M579" s="339" t="s">
        <v>658</v>
      </c>
      <c r="N579" s="340" t="s">
        <v>659</v>
      </c>
      <c r="O579" s="341" t="s">
        <v>660</v>
      </c>
      <c r="P579" s="342" t="s">
        <v>661</v>
      </c>
      <c r="Q579" s="22"/>
    </row>
    <row r="580" spans="1:17" ht="11.85" customHeight="1" x14ac:dyDescent="0.25">
      <c r="A580" s="335" t="s">
        <v>628</v>
      </c>
      <c r="B580" s="670"/>
      <c r="C580" s="660"/>
      <c r="D580" s="582"/>
      <c r="E580" s="582"/>
      <c r="F580" s="582"/>
      <c r="G580" s="582"/>
      <c r="H580" s="582"/>
      <c r="I580" s="338" t="s">
        <v>631</v>
      </c>
      <c r="J580" s="582"/>
      <c r="K580" s="503"/>
      <c r="L580" s="667"/>
      <c r="M580" s="343" t="s">
        <v>662</v>
      </c>
      <c r="N580" s="344" t="s">
        <v>663</v>
      </c>
      <c r="O580" s="345" t="s">
        <v>664</v>
      </c>
      <c r="P580" s="346" t="s">
        <v>664</v>
      </c>
    </row>
    <row r="581" spans="1:17" ht="12.75" customHeight="1" x14ac:dyDescent="0.25">
      <c r="A581" s="347"/>
      <c r="B581" s="670"/>
      <c r="C581" s="660"/>
      <c r="D581" s="348" t="s">
        <v>632</v>
      </c>
      <c r="E581" s="348" t="s">
        <v>633</v>
      </c>
      <c r="F581" s="348" t="s">
        <v>632</v>
      </c>
      <c r="G581" s="348" t="s">
        <v>633</v>
      </c>
      <c r="H581" s="582"/>
      <c r="I581" s="349" t="s">
        <v>634</v>
      </c>
      <c r="J581" s="582"/>
      <c r="K581" s="503"/>
      <c r="L581" s="667"/>
      <c r="M581" s="350" t="s">
        <v>665</v>
      </c>
      <c r="N581" s="351" t="s">
        <v>481</v>
      </c>
      <c r="O581" s="352" t="s">
        <v>665</v>
      </c>
      <c r="P581" s="353" t="s">
        <v>665</v>
      </c>
    </row>
    <row r="582" spans="1:17" ht="12.75" customHeight="1" x14ac:dyDescent="0.2">
      <c r="A582" s="665" t="str">
        <f>'Relatório PCP - Tabela 3'!A344</f>
        <v/>
      </c>
      <c r="B582" s="290" t="s">
        <v>635</v>
      </c>
      <c r="C582" s="291"/>
      <c r="D582" s="295"/>
      <c r="E582" s="311"/>
      <c r="F582" s="311"/>
      <c r="G582" s="311"/>
      <c r="H582" s="312"/>
      <c r="I582" s="313"/>
      <c r="J582" s="311"/>
      <c r="K582" s="313"/>
      <c r="L582" s="296"/>
      <c r="M582" s="297"/>
      <c r="N582" s="297"/>
      <c r="O582" s="297"/>
      <c r="P582" s="297"/>
    </row>
    <row r="583" spans="1:17" ht="12.75" customHeight="1" x14ac:dyDescent="0.2">
      <c r="A583" s="665"/>
      <c r="B583" s="298" t="s">
        <v>636</v>
      </c>
      <c r="C583" s="299"/>
      <c r="D583" s="303"/>
      <c r="E583" s="300"/>
      <c r="F583" s="300"/>
      <c r="G583" s="300"/>
      <c r="H583" s="301"/>
      <c r="I583" s="302"/>
      <c r="J583" s="300"/>
      <c r="K583" s="302"/>
      <c r="L583" s="303"/>
      <c r="M583" s="297"/>
      <c r="N583" s="297"/>
      <c r="O583" s="297"/>
      <c r="P583" s="297"/>
    </row>
    <row r="584" spans="1:17" ht="12.75" customHeight="1" x14ac:dyDescent="0.2">
      <c r="A584" s="665"/>
      <c r="B584" s="298" t="s">
        <v>637</v>
      </c>
      <c r="C584" s="299"/>
      <c r="D584" s="303"/>
      <c r="E584" s="300"/>
      <c r="F584" s="300"/>
      <c r="G584" s="300"/>
      <c r="H584" s="301"/>
      <c r="I584" s="302"/>
      <c r="J584" s="300"/>
      <c r="K584" s="302"/>
      <c r="L584" s="303"/>
      <c r="M584" s="297"/>
      <c r="N584" s="297"/>
      <c r="O584" s="297"/>
      <c r="P584" s="297"/>
    </row>
    <row r="585" spans="1:17" ht="12.75" customHeight="1" x14ac:dyDescent="0.2">
      <c r="A585" s="665"/>
      <c r="B585" s="304" t="s">
        <v>638</v>
      </c>
      <c r="C585" s="305"/>
      <c r="D585" s="309"/>
      <c r="E585" s="315"/>
      <c r="F585" s="306"/>
      <c r="G585" s="306"/>
      <c r="H585" s="307"/>
      <c r="I585" s="308"/>
      <c r="J585" s="315"/>
      <c r="K585" s="317"/>
      <c r="L585" s="310"/>
      <c r="M585" s="297"/>
      <c r="N585" s="297"/>
      <c r="O585" s="297"/>
      <c r="P585" s="297"/>
    </row>
    <row r="586" spans="1:17" ht="12.75" customHeight="1" x14ac:dyDescent="0.2">
      <c r="A586" s="665" t="str">
        <f>'Relatório PCP - Tabela 3'!A363</f>
        <v/>
      </c>
      <c r="B586" s="290" t="s">
        <v>635</v>
      </c>
      <c r="C586" s="291"/>
      <c r="D586" s="295"/>
      <c r="E586" s="311"/>
      <c r="F586" s="311"/>
      <c r="G586" s="311"/>
      <c r="H586" s="312"/>
      <c r="I586" s="313"/>
      <c r="J586" s="311"/>
      <c r="K586" s="313"/>
      <c r="L586" s="295"/>
      <c r="M586" s="297"/>
      <c r="N586" s="297"/>
      <c r="O586" s="297"/>
      <c r="P586" s="297"/>
    </row>
    <row r="587" spans="1:17" ht="12.75" customHeight="1" x14ac:dyDescent="0.2">
      <c r="A587" s="665"/>
      <c r="B587" s="298" t="s">
        <v>636</v>
      </c>
      <c r="C587" s="299"/>
      <c r="D587" s="303"/>
      <c r="E587" s="300"/>
      <c r="F587" s="300"/>
      <c r="G587" s="300"/>
      <c r="H587" s="301"/>
      <c r="I587" s="302"/>
      <c r="J587" s="300"/>
      <c r="K587" s="302"/>
      <c r="L587" s="303"/>
      <c r="M587" s="297"/>
      <c r="N587" s="297"/>
      <c r="O587" s="297"/>
      <c r="P587" s="297"/>
    </row>
    <row r="588" spans="1:17" ht="12.75" customHeight="1" x14ac:dyDescent="0.2">
      <c r="A588" s="665"/>
      <c r="B588" s="298" t="s">
        <v>637</v>
      </c>
      <c r="C588" s="299"/>
      <c r="D588" s="303"/>
      <c r="E588" s="300"/>
      <c r="F588" s="300"/>
      <c r="G588" s="300"/>
      <c r="H588" s="301"/>
      <c r="I588" s="302"/>
      <c r="J588" s="300"/>
      <c r="K588" s="302"/>
      <c r="L588" s="303"/>
      <c r="M588" s="297"/>
      <c r="N588" s="297"/>
      <c r="O588" s="297"/>
      <c r="P588" s="297"/>
    </row>
    <row r="589" spans="1:17" ht="12.75" customHeight="1" x14ac:dyDescent="0.2">
      <c r="A589" s="665"/>
      <c r="B589" s="314" t="s">
        <v>638</v>
      </c>
      <c r="C589" s="305"/>
      <c r="D589" s="309"/>
      <c r="E589" s="315"/>
      <c r="F589" s="315"/>
      <c r="G589" s="315"/>
      <c r="H589" s="316"/>
      <c r="I589" s="317"/>
      <c r="J589" s="315"/>
      <c r="K589" s="317"/>
      <c r="L589" s="309"/>
      <c r="M589" s="297"/>
      <c r="N589" s="297"/>
      <c r="O589" s="297"/>
      <c r="P589" s="297"/>
    </row>
    <row r="590" spans="1:17" ht="12.75" customHeight="1" x14ac:dyDescent="0.2">
      <c r="A590" s="665" t="str">
        <f>'Relatório PCP - Tabela 3'!A365</f>
        <v/>
      </c>
      <c r="B590" s="304" t="s">
        <v>635</v>
      </c>
      <c r="C590" s="291"/>
      <c r="D590" s="295"/>
      <c r="E590" s="311"/>
      <c r="F590" s="318"/>
      <c r="G590" s="318"/>
      <c r="H590" s="319"/>
      <c r="I590" s="320"/>
      <c r="J590" s="311"/>
      <c r="K590" s="313"/>
      <c r="L590" s="321"/>
      <c r="M590" s="297"/>
      <c r="N590" s="297"/>
      <c r="O590" s="297"/>
      <c r="P590" s="297"/>
    </row>
    <row r="591" spans="1:17" ht="12.75" customHeight="1" x14ac:dyDescent="0.2">
      <c r="A591" s="665"/>
      <c r="B591" s="298" t="s">
        <v>636</v>
      </c>
      <c r="C591" s="299"/>
      <c r="D591" s="303"/>
      <c r="E591" s="300"/>
      <c r="F591" s="300"/>
      <c r="G591" s="300"/>
      <c r="H591" s="301"/>
      <c r="I591" s="302"/>
      <c r="J591" s="300"/>
      <c r="K591" s="302"/>
      <c r="L591" s="303"/>
      <c r="M591" s="322"/>
      <c r="N591" s="322"/>
      <c r="O591" s="322"/>
      <c r="P591" s="322"/>
    </row>
    <row r="592" spans="1:17" ht="12.75" customHeight="1" x14ac:dyDescent="0.2">
      <c r="A592" s="665"/>
      <c r="B592" s="298" t="s">
        <v>637</v>
      </c>
      <c r="C592" s="299"/>
      <c r="D592" s="303"/>
      <c r="E592" s="300"/>
      <c r="F592" s="300"/>
      <c r="G592" s="300"/>
      <c r="H592" s="301"/>
      <c r="I592" s="302"/>
      <c r="J592" s="300"/>
      <c r="K592" s="302"/>
      <c r="L592" s="303"/>
      <c r="M592" s="322"/>
      <c r="N592" s="322"/>
      <c r="O592" s="322"/>
      <c r="P592" s="322"/>
    </row>
    <row r="593" spans="1:16" ht="12.75" customHeight="1" x14ac:dyDescent="0.2">
      <c r="A593" s="665"/>
      <c r="B593" s="314" t="s">
        <v>638</v>
      </c>
      <c r="C593" s="305"/>
      <c r="D593" s="309"/>
      <c r="E593" s="315"/>
      <c r="F593" s="354"/>
      <c r="G593" s="354"/>
      <c r="H593" s="355"/>
      <c r="I593" s="40"/>
      <c r="J593" s="315"/>
      <c r="K593" s="317"/>
      <c r="L593" s="296"/>
      <c r="M593" s="297"/>
      <c r="N593" s="297"/>
      <c r="O593" s="297"/>
      <c r="P593" s="297"/>
    </row>
    <row r="594" spans="1:16" ht="12.75" customHeight="1" x14ac:dyDescent="0.2">
      <c r="A594" s="665" t="str">
        <f>'Relatório PCP - Tabela 3'!A367</f>
        <v/>
      </c>
      <c r="B594" s="290" t="s">
        <v>635</v>
      </c>
      <c r="C594" s="291"/>
      <c r="D594" s="295"/>
      <c r="E594" s="311"/>
      <c r="F594" s="292"/>
      <c r="G594" s="292"/>
      <c r="H594" s="293"/>
      <c r="I594" s="294"/>
      <c r="J594" s="311"/>
      <c r="K594" s="313"/>
      <c r="L594" s="303"/>
      <c r="M594" s="297"/>
      <c r="N594" s="297"/>
      <c r="O594" s="297"/>
      <c r="P594" s="297"/>
    </row>
    <row r="595" spans="1:16" ht="12.75" customHeight="1" x14ac:dyDescent="0.2">
      <c r="A595" s="665"/>
      <c r="B595" s="298" t="s">
        <v>636</v>
      </c>
      <c r="C595" s="299"/>
      <c r="D595" s="303"/>
      <c r="E595" s="300"/>
      <c r="F595" s="300"/>
      <c r="G595" s="300"/>
      <c r="H595" s="301"/>
      <c r="I595" s="302"/>
      <c r="J595" s="300"/>
      <c r="K595" s="302"/>
      <c r="L595" s="303"/>
      <c r="M595" s="297"/>
      <c r="N595" s="297"/>
      <c r="O595" s="297"/>
      <c r="P595" s="297"/>
    </row>
    <row r="596" spans="1:16" ht="12.75" customHeight="1" x14ac:dyDescent="0.2">
      <c r="A596" s="665"/>
      <c r="B596" s="298" t="s">
        <v>637</v>
      </c>
      <c r="C596" s="299"/>
      <c r="D596" s="303"/>
      <c r="E596" s="300"/>
      <c r="F596" s="300"/>
      <c r="G596" s="300"/>
      <c r="H596" s="301"/>
      <c r="I596" s="302"/>
      <c r="J596" s="300"/>
      <c r="K596" s="302"/>
      <c r="L596" s="310"/>
      <c r="M596" s="297"/>
      <c r="N596" s="297"/>
      <c r="O596" s="297"/>
      <c r="P596" s="297"/>
    </row>
    <row r="597" spans="1:16" ht="12.75" customHeight="1" x14ac:dyDescent="0.2">
      <c r="A597" s="665"/>
      <c r="B597" s="304" t="s">
        <v>638</v>
      </c>
      <c r="C597" s="305"/>
      <c r="D597" s="309"/>
      <c r="E597" s="315"/>
      <c r="F597" s="306"/>
      <c r="G597" s="306"/>
      <c r="H597" s="307"/>
      <c r="I597" s="308"/>
      <c r="J597" s="315"/>
      <c r="K597" s="317"/>
      <c r="L597" s="295"/>
      <c r="M597" s="297"/>
      <c r="N597" s="297"/>
      <c r="O597" s="297"/>
      <c r="P597" s="297"/>
    </row>
    <row r="598" spans="1:16" ht="12.75" customHeight="1" x14ac:dyDescent="0.2">
      <c r="A598" s="665" t="str">
        <f>'Relatório PCP - Tabela 3'!A369</f>
        <v/>
      </c>
      <c r="B598" s="290" t="s">
        <v>635</v>
      </c>
      <c r="C598" s="291"/>
      <c r="D598" s="295"/>
      <c r="E598" s="311"/>
      <c r="F598" s="311"/>
      <c r="G598" s="311"/>
      <c r="H598" s="312"/>
      <c r="I598" s="313"/>
      <c r="J598" s="311"/>
      <c r="K598" s="313"/>
      <c r="L598" s="303"/>
      <c r="M598" s="297"/>
      <c r="N598" s="297"/>
      <c r="O598" s="297"/>
      <c r="P598" s="297"/>
    </row>
    <row r="599" spans="1:16" ht="12.75" customHeight="1" x14ac:dyDescent="0.2">
      <c r="A599" s="665"/>
      <c r="B599" s="298" t="s">
        <v>636</v>
      </c>
      <c r="C599" s="299"/>
      <c r="D599" s="303"/>
      <c r="E599" s="300"/>
      <c r="F599" s="300"/>
      <c r="G599" s="300"/>
      <c r="H599" s="301"/>
      <c r="I599" s="302"/>
      <c r="J599" s="300"/>
      <c r="K599" s="302"/>
      <c r="L599" s="303"/>
      <c r="M599" s="297"/>
      <c r="N599" s="297"/>
      <c r="O599" s="297"/>
      <c r="P599" s="297"/>
    </row>
    <row r="600" spans="1:16" ht="12.75" customHeight="1" x14ac:dyDescent="0.2">
      <c r="A600" s="665"/>
      <c r="B600" s="298" t="s">
        <v>637</v>
      </c>
      <c r="C600" s="299"/>
      <c r="D600" s="303"/>
      <c r="E600" s="300"/>
      <c r="F600" s="300"/>
      <c r="G600" s="300"/>
      <c r="H600" s="301"/>
      <c r="I600" s="302"/>
      <c r="J600" s="300"/>
      <c r="K600" s="302"/>
      <c r="L600" s="309"/>
      <c r="M600" s="297"/>
      <c r="N600" s="297"/>
      <c r="O600" s="297"/>
      <c r="P600" s="297"/>
    </row>
    <row r="601" spans="1:16" ht="12.75" customHeight="1" x14ac:dyDescent="0.2">
      <c r="A601" s="665"/>
      <c r="B601" s="314" t="s">
        <v>638</v>
      </c>
      <c r="C601" s="305"/>
      <c r="D601" s="309"/>
      <c r="E601" s="315"/>
      <c r="F601" s="315"/>
      <c r="G601" s="315"/>
      <c r="H601" s="316"/>
      <c r="I601" s="317"/>
      <c r="J601" s="315"/>
      <c r="K601" s="317"/>
      <c r="L601" s="321"/>
      <c r="M601" s="297"/>
      <c r="N601" s="297"/>
      <c r="O601" s="297"/>
      <c r="P601" s="297"/>
    </row>
    <row r="602" spans="1:16" ht="12.75" customHeight="1" x14ac:dyDescent="0.2">
      <c r="A602" s="666" t="str">
        <f>'Relatório PCP - Tabela 3'!A371</f>
        <v/>
      </c>
      <c r="B602" s="304" t="s">
        <v>635</v>
      </c>
      <c r="C602" s="291"/>
      <c r="D602" s="295"/>
      <c r="E602" s="311"/>
      <c r="F602" s="318"/>
      <c r="G602" s="318"/>
      <c r="H602" s="319"/>
      <c r="I602" s="320"/>
      <c r="J602" s="311"/>
      <c r="K602" s="313"/>
      <c r="L602" s="303"/>
      <c r="M602" s="322"/>
      <c r="N602" s="322"/>
      <c r="O602" s="322"/>
      <c r="P602" s="322"/>
    </row>
    <row r="603" spans="1:16" ht="12.75" customHeight="1" x14ac:dyDescent="0.2">
      <c r="A603" s="666"/>
      <c r="B603" s="298" t="s">
        <v>636</v>
      </c>
      <c r="C603" s="299"/>
      <c r="D603" s="303"/>
      <c r="E603" s="300"/>
      <c r="F603" s="300"/>
      <c r="G603" s="300"/>
      <c r="H603" s="301"/>
      <c r="I603" s="302"/>
      <c r="J603" s="300"/>
      <c r="K603" s="302"/>
      <c r="L603" s="303"/>
      <c r="M603" s="322"/>
      <c r="N603" s="322"/>
      <c r="O603" s="322"/>
      <c r="P603" s="322"/>
    </row>
    <row r="604" spans="1:16" ht="12.75" customHeight="1" x14ac:dyDescent="0.2">
      <c r="A604" s="666"/>
      <c r="B604" s="298" t="s">
        <v>637</v>
      </c>
      <c r="C604" s="299"/>
      <c r="D604" s="303"/>
      <c r="E604" s="300"/>
      <c r="F604" s="300"/>
      <c r="G604" s="300"/>
      <c r="H604" s="301"/>
      <c r="I604" s="302"/>
      <c r="J604" s="300"/>
      <c r="K604" s="302"/>
      <c r="L604" s="303"/>
      <c r="M604" s="322"/>
      <c r="N604" s="322"/>
      <c r="O604" s="322"/>
      <c r="P604" s="322"/>
    </row>
    <row r="605" spans="1:16" ht="12.75" customHeight="1" x14ac:dyDescent="0.2">
      <c r="A605" s="666"/>
      <c r="B605" s="323" t="s">
        <v>638</v>
      </c>
      <c r="C605" s="324"/>
      <c r="D605" s="328"/>
      <c r="E605" s="356"/>
      <c r="F605" s="325"/>
      <c r="G605" s="325"/>
      <c r="H605" s="326"/>
      <c r="I605" s="327"/>
      <c r="J605" s="356"/>
      <c r="K605" s="357"/>
      <c r="L605" s="329"/>
      <c r="M605" s="330"/>
      <c r="N605" s="330"/>
      <c r="O605" s="330"/>
      <c r="P605" s="330"/>
    </row>
    <row r="606" spans="1:16" ht="6" customHeight="1" x14ac:dyDescent="0.2">
      <c r="A606" s="23"/>
      <c r="C606" s="13"/>
      <c r="D606" s="13"/>
      <c r="G606" s="13"/>
      <c r="I606" s="13"/>
      <c r="J606" s="13"/>
      <c r="K606" s="13"/>
      <c r="O606" s="13"/>
      <c r="P606" s="13"/>
    </row>
    <row r="607" spans="1:16" ht="20.25" customHeight="1" x14ac:dyDescent="0.3">
      <c r="A607" s="497" t="s">
        <v>19</v>
      </c>
      <c r="B607" s="497"/>
      <c r="C607" s="497"/>
      <c r="D607" s="511" t="str">
        <f>D569</f>
        <v>3R Petroleum</v>
      </c>
      <c r="E607" s="511"/>
      <c r="F607" s="511"/>
      <c r="G607" s="511"/>
      <c r="H607" s="511"/>
      <c r="I607" s="511"/>
      <c r="K607" s="569" t="s">
        <v>21</v>
      </c>
      <c r="L607" s="569"/>
      <c r="M607" s="569"/>
      <c r="N607" s="569"/>
      <c r="O607" s="279"/>
    </row>
    <row r="608" spans="1:16" ht="6" customHeight="1" x14ac:dyDescent="0.2">
      <c r="B608" s="1"/>
      <c r="H608" s="22"/>
      <c r="I608" s="22"/>
      <c r="J608" s="22"/>
      <c r="K608" s="18"/>
      <c r="M608" s="18"/>
      <c r="N608" s="18"/>
    </row>
    <row r="609" spans="1:17" ht="15.6" customHeight="1" x14ac:dyDescent="0.2">
      <c r="A609" s="487" t="s">
        <v>95</v>
      </c>
      <c r="B609" s="511">
        <f>B571</f>
        <v>5</v>
      </c>
      <c r="D609" s="483" t="s">
        <v>250</v>
      </c>
      <c r="E609" s="483"/>
      <c r="F609" s="483"/>
      <c r="G609" s="483"/>
      <c r="H609" s="483"/>
      <c r="I609" s="483"/>
      <c r="K609" s="586" t="s">
        <v>222</v>
      </c>
      <c r="L609" s="586"/>
      <c r="M609" s="586"/>
      <c r="N609" s="586"/>
      <c r="O609" s="280"/>
    </row>
    <row r="610" spans="1:17" ht="14.1" customHeight="1" x14ac:dyDescent="0.2">
      <c r="A610" s="487"/>
      <c r="B610" s="511"/>
      <c r="D610" s="483" t="s">
        <v>7</v>
      </c>
      <c r="E610" s="483"/>
      <c r="F610" s="483"/>
      <c r="G610" s="483" t="s">
        <v>8</v>
      </c>
      <c r="H610" s="483"/>
      <c r="I610" s="483"/>
    </row>
    <row r="611" spans="1:17" ht="14.1" customHeight="1" x14ac:dyDescent="0.25">
      <c r="A611" s="477" t="s">
        <v>4</v>
      </c>
      <c r="B611" s="477"/>
      <c r="D611" s="14" t="s">
        <v>9</v>
      </c>
      <c r="E611" s="19" t="s">
        <v>10</v>
      </c>
      <c r="F611" s="14" t="s">
        <v>11</v>
      </c>
      <c r="G611" s="14" t="s">
        <v>9</v>
      </c>
      <c r="H611" s="14" t="s">
        <v>10</v>
      </c>
      <c r="I611" s="14" t="s">
        <v>11</v>
      </c>
      <c r="K611" s="593" t="s">
        <v>223</v>
      </c>
      <c r="L611" s="593"/>
      <c r="M611" s="593"/>
      <c r="N611" s="593"/>
      <c r="O611" s="23"/>
    </row>
    <row r="612" spans="1:17" ht="12.75" customHeight="1" x14ac:dyDescent="0.2">
      <c r="A612" s="551">
        <f>A574</f>
        <v>44986</v>
      </c>
      <c r="B612" s="551"/>
      <c r="C612" s="22"/>
      <c r="D612" s="72">
        <f t="shared" ref="D612:I612" si="15">D574</f>
        <v>2</v>
      </c>
      <c r="E612" s="72">
        <f t="shared" si="15"/>
        <v>8</v>
      </c>
      <c r="F612" s="72">
        <f t="shared" si="15"/>
        <v>2022</v>
      </c>
      <c r="G612" s="72">
        <f t="shared" si="15"/>
        <v>31</v>
      </c>
      <c r="H612" s="72">
        <f t="shared" si="15"/>
        <v>12</v>
      </c>
      <c r="I612" s="72">
        <f t="shared" si="15"/>
        <v>2022</v>
      </c>
      <c r="K612" s="594" t="s">
        <v>25</v>
      </c>
      <c r="L612" s="594"/>
      <c r="M612" s="594"/>
      <c r="N612" s="594"/>
      <c r="O612" s="23"/>
      <c r="P612" s="54" t="s">
        <v>681</v>
      </c>
    </row>
    <row r="613" spans="1:17" ht="6" customHeight="1" x14ac:dyDescent="0.2">
      <c r="B613" s="1"/>
      <c r="N613" s="22"/>
    </row>
    <row r="614" spans="1:17" ht="15" customHeight="1" x14ac:dyDescent="0.2">
      <c r="A614" s="586" t="s">
        <v>652</v>
      </c>
      <c r="B614" s="586"/>
      <c r="C614" s="586"/>
      <c r="D614" s="586"/>
      <c r="E614" s="586"/>
      <c r="F614" s="586"/>
      <c r="G614" s="586"/>
      <c r="H614" s="586"/>
      <c r="I614" s="586"/>
      <c r="J614" s="586"/>
      <c r="K614" s="586"/>
      <c r="L614" s="586"/>
      <c r="M614" s="586"/>
      <c r="N614" s="586"/>
      <c r="O614" s="586"/>
      <c r="P614" s="586"/>
    </row>
    <row r="615" spans="1:17" ht="12.75" customHeight="1" x14ac:dyDescent="0.2">
      <c r="A615" s="332"/>
      <c r="B615" s="658" t="s">
        <v>608</v>
      </c>
      <c r="C615" s="668" t="s">
        <v>654</v>
      </c>
      <c r="D615" s="668"/>
      <c r="E615" s="668"/>
      <c r="F615" s="668"/>
      <c r="G615" s="668"/>
      <c r="H615" s="668"/>
      <c r="I615" s="668"/>
      <c r="J615" s="668"/>
      <c r="K615" s="668"/>
      <c r="L615" s="668"/>
      <c r="M615" s="333" t="s">
        <v>610</v>
      </c>
      <c r="N615" s="334" t="s">
        <v>611</v>
      </c>
      <c r="O615" s="659" t="s">
        <v>612</v>
      </c>
      <c r="P615" s="659"/>
    </row>
    <row r="616" spans="1:17" ht="11.85" customHeight="1" x14ac:dyDescent="0.2">
      <c r="A616" s="335" t="s">
        <v>613</v>
      </c>
      <c r="B616" s="658"/>
      <c r="C616" s="660" t="s">
        <v>655</v>
      </c>
      <c r="D616" s="582" t="s">
        <v>618</v>
      </c>
      <c r="E616" s="582"/>
      <c r="F616" s="582" t="s">
        <v>656</v>
      </c>
      <c r="G616" s="582"/>
      <c r="H616" s="582" t="s">
        <v>620</v>
      </c>
      <c r="I616" s="286" t="s">
        <v>621</v>
      </c>
      <c r="J616" s="582" t="s">
        <v>622</v>
      </c>
      <c r="K616" s="503" t="s">
        <v>623</v>
      </c>
      <c r="L616" s="667" t="s">
        <v>657</v>
      </c>
      <c r="M616" s="336" t="s">
        <v>614</v>
      </c>
      <c r="N616" s="337" t="s">
        <v>615</v>
      </c>
      <c r="O616" s="659"/>
      <c r="P616" s="659"/>
    </row>
    <row r="617" spans="1:17" ht="11.85" customHeight="1" x14ac:dyDescent="0.2">
      <c r="A617" s="335" t="s">
        <v>616</v>
      </c>
      <c r="B617" s="658"/>
      <c r="C617" s="660"/>
      <c r="D617" s="582"/>
      <c r="E617" s="582"/>
      <c r="F617" s="582"/>
      <c r="G617" s="582"/>
      <c r="H617" s="582"/>
      <c r="I617" s="338" t="s">
        <v>629</v>
      </c>
      <c r="J617" s="582"/>
      <c r="K617" s="503"/>
      <c r="L617" s="667"/>
      <c r="M617" s="339" t="s">
        <v>658</v>
      </c>
      <c r="N617" s="340" t="s">
        <v>659</v>
      </c>
      <c r="O617" s="341" t="s">
        <v>660</v>
      </c>
      <c r="P617" s="342" t="s">
        <v>661</v>
      </c>
      <c r="Q617" s="22"/>
    </row>
    <row r="618" spans="1:17" ht="11.85" customHeight="1" x14ac:dyDescent="0.25">
      <c r="A618" s="335" t="s">
        <v>628</v>
      </c>
      <c r="B618" s="658"/>
      <c r="C618" s="660"/>
      <c r="D618" s="582"/>
      <c r="E618" s="582"/>
      <c r="F618" s="582"/>
      <c r="G618" s="582"/>
      <c r="H618" s="582"/>
      <c r="I618" s="338" t="s">
        <v>631</v>
      </c>
      <c r="J618" s="582"/>
      <c r="K618" s="503"/>
      <c r="L618" s="667"/>
      <c r="M618" s="343" t="s">
        <v>662</v>
      </c>
      <c r="N618" s="344" t="s">
        <v>663</v>
      </c>
      <c r="O618" s="345" t="s">
        <v>664</v>
      </c>
      <c r="P618" s="346" t="s">
        <v>664</v>
      </c>
    </row>
    <row r="619" spans="1:17" ht="12.75" customHeight="1" x14ac:dyDescent="0.25">
      <c r="A619" s="347"/>
      <c r="B619" s="658"/>
      <c r="C619" s="660"/>
      <c r="D619" s="348" t="s">
        <v>632</v>
      </c>
      <c r="E619" s="348" t="s">
        <v>633</v>
      </c>
      <c r="F619" s="348" t="s">
        <v>632</v>
      </c>
      <c r="G619" s="348" t="s">
        <v>633</v>
      </c>
      <c r="H619" s="582"/>
      <c r="I619" s="349" t="s">
        <v>634</v>
      </c>
      <c r="J619" s="582"/>
      <c r="K619" s="503"/>
      <c r="L619" s="667"/>
      <c r="M619" s="350" t="s">
        <v>665</v>
      </c>
      <c r="N619" s="351" t="s">
        <v>481</v>
      </c>
      <c r="O619" s="352" t="s">
        <v>665</v>
      </c>
      <c r="P619" s="353" t="s">
        <v>665</v>
      </c>
    </row>
    <row r="620" spans="1:17" ht="12.75" customHeight="1" x14ac:dyDescent="0.2">
      <c r="A620" s="665" t="str">
        <f>'Relatório PCP - Tabela 3'!A373</f>
        <v/>
      </c>
      <c r="B620" s="290" t="s">
        <v>635</v>
      </c>
      <c r="C620" s="291"/>
      <c r="D620" s="295"/>
      <c r="E620" s="311"/>
      <c r="F620" s="311"/>
      <c r="G620" s="311"/>
      <c r="H620" s="312"/>
      <c r="I620" s="313"/>
      <c r="J620" s="311"/>
      <c r="K620" s="313"/>
      <c r="L620" s="296"/>
      <c r="M620" s="297"/>
      <c r="N620" s="297"/>
      <c r="O620" s="297"/>
      <c r="P620" s="297"/>
    </row>
    <row r="621" spans="1:17" ht="12.75" customHeight="1" x14ac:dyDescent="0.2">
      <c r="A621" s="665"/>
      <c r="B621" s="298" t="s">
        <v>636</v>
      </c>
      <c r="C621" s="299"/>
      <c r="D621" s="303"/>
      <c r="E621" s="300"/>
      <c r="F621" s="300"/>
      <c r="G621" s="300"/>
      <c r="H621" s="301"/>
      <c r="I621" s="302"/>
      <c r="J621" s="300"/>
      <c r="K621" s="302"/>
      <c r="L621" s="303"/>
      <c r="M621" s="297"/>
      <c r="N621" s="297"/>
      <c r="O621" s="297"/>
      <c r="P621" s="297"/>
    </row>
    <row r="622" spans="1:17" ht="12.75" customHeight="1" x14ac:dyDescent="0.2">
      <c r="A622" s="665"/>
      <c r="B622" s="298" t="s">
        <v>637</v>
      </c>
      <c r="C622" s="299"/>
      <c r="D622" s="303"/>
      <c r="E622" s="300"/>
      <c r="F622" s="300"/>
      <c r="G622" s="300"/>
      <c r="H622" s="301"/>
      <c r="I622" s="302"/>
      <c r="J622" s="300"/>
      <c r="K622" s="302"/>
      <c r="L622" s="303"/>
      <c r="M622" s="297"/>
      <c r="N622" s="297"/>
      <c r="O622" s="297"/>
      <c r="P622" s="297"/>
    </row>
    <row r="623" spans="1:17" ht="12.75" customHeight="1" x14ac:dyDescent="0.2">
      <c r="A623" s="665"/>
      <c r="B623" s="304" t="s">
        <v>638</v>
      </c>
      <c r="C623" s="305"/>
      <c r="D623" s="309"/>
      <c r="E623" s="315"/>
      <c r="F623" s="306"/>
      <c r="G623" s="306"/>
      <c r="H623" s="307"/>
      <c r="I623" s="308"/>
      <c r="J623" s="315"/>
      <c r="K623" s="317"/>
      <c r="L623" s="310"/>
      <c r="M623" s="297"/>
      <c r="N623" s="297"/>
      <c r="O623" s="297"/>
      <c r="P623" s="297"/>
    </row>
    <row r="624" spans="1:17" ht="12.75" customHeight="1" x14ac:dyDescent="0.2">
      <c r="A624" s="665" t="str">
        <f>'Relatório PCP - Tabela 3'!A375</f>
        <v/>
      </c>
      <c r="B624" s="290" t="s">
        <v>635</v>
      </c>
      <c r="C624" s="291"/>
      <c r="D624" s="295"/>
      <c r="E624" s="311"/>
      <c r="F624" s="311"/>
      <c r="G624" s="311"/>
      <c r="H624" s="312"/>
      <c r="I624" s="313"/>
      <c r="J624" s="311"/>
      <c r="K624" s="313"/>
      <c r="L624" s="295"/>
      <c r="M624" s="297"/>
      <c r="N624" s="297"/>
      <c r="O624" s="297"/>
      <c r="P624" s="297"/>
    </row>
    <row r="625" spans="1:16" ht="12.75" customHeight="1" x14ac:dyDescent="0.2">
      <c r="A625" s="665"/>
      <c r="B625" s="298" t="s">
        <v>636</v>
      </c>
      <c r="C625" s="299"/>
      <c r="D625" s="303"/>
      <c r="E625" s="300"/>
      <c r="F625" s="300"/>
      <c r="G625" s="300"/>
      <c r="H625" s="301"/>
      <c r="I625" s="302"/>
      <c r="J625" s="300"/>
      <c r="K625" s="302"/>
      <c r="L625" s="303"/>
      <c r="M625" s="297"/>
      <c r="N625" s="297"/>
      <c r="O625" s="297"/>
      <c r="P625" s="297"/>
    </row>
    <row r="626" spans="1:16" ht="12.75" customHeight="1" x14ac:dyDescent="0.2">
      <c r="A626" s="665"/>
      <c r="B626" s="298" t="s">
        <v>637</v>
      </c>
      <c r="C626" s="299"/>
      <c r="D626" s="303"/>
      <c r="E626" s="300"/>
      <c r="F626" s="300"/>
      <c r="G626" s="300"/>
      <c r="H626" s="301"/>
      <c r="I626" s="302"/>
      <c r="J626" s="300"/>
      <c r="K626" s="302"/>
      <c r="L626" s="303"/>
      <c r="M626" s="297"/>
      <c r="N626" s="297"/>
      <c r="O626" s="297"/>
      <c r="P626" s="297"/>
    </row>
    <row r="627" spans="1:16" ht="12.75" customHeight="1" x14ac:dyDescent="0.2">
      <c r="A627" s="665"/>
      <c r="B627" s="314" t="s">
        <v>638</v>
      </c>
      <c r="C627" s="305"/>
      <c r="D627" s="309"/>
      <c r="E627" s="315"/>
      <c r="F627" s="315"/>
      <c r="G627" s="315"/>
      <c r="H627" s="316"/>
      <c r="I627" s="317"/>
      <c r="J627" s="315"/>
      <c r="K627" s="317"/>
      <c r="L627" s="309"/>
      <c r="M627" s="297"/>
      <c r="N627" s="297"/>
      <c r="O627" s="297"/>
      <c r="P627" s="297"/>
    </row>
    <row r="628" spans="1:16" ht="12.75" customHeight="1" x14ac:dyDescent="0.2">
      <c r="A628" s="665" t="str">
        <f>'Relatório PCP - Tabela 3'!A377</f>
        <v/>
      </c>
      <c r="B628" s="290" t="s">
        <v>635</v>
      </c>
      <c r="C628" s="291"/>
      <c r="D628" s="295"/>
      <c r="E628" s="311"/>
      <c r="F628" s="311"/>
      <c r="G628" s="311"/>
      <c r="H628" s="312"/>
      <c r="I628" s="313"/>
      <c r="J628" s="311"/>
      <c r="K628" s="313"/>
      <c r="L628" s="321"/>
      <c r="M628" s="297"/>
      <c r="N628" s="297"/>
      <c r="O628" s="297"/>
      <c r="P628" s="297"/>
    </row>
    <row r="629" spans="1:16" ht="12.75" customHeight="1" x14ac:dyDescent="0.2">
      <c r="A629" s="665"/>
      <c r="B629" s="298" t="s">
        <v>636</v>
      </c>
      <c r="C629" s="299"/>
      <c r="D629" s="303"/>
      <c r="E629" s="300"/>
      <c r="F629" s="300"/>
      <c r="G629" s="300"/>
      <c r="H629" s="301"/>
      <c r="I629" s="302"/>
      <c r="J629" s="300"/>
      <c r="K629" s="302"/>
      <c r="L629" s="303"/>
      <c r="M629" s="322"/>
      <c r="N629" s="322"/>
      <c r="O629" s="322"/>
      <c r="P629" s="322"/>
    </row>
    <row r="630" spans="1:16" ht="12.75" customHeight="1" x14ac:dyDescent="0.2">
      <c r="A630" s="665"/>
      <c r="B630" s="298" t="s">
        <v>637</v>
      </c>
      <c r="C630" s="299"/>
      <c r="D630" s="303"/>
      <c r="E630" s="300"/>
      <c r="F630" s="300"/>
      <c r="G630" s="300"/>
      <c r="H630" s="301"/>
      <c r="I630" s="302"/>
      <c r="J630" s="300"/>
      <c r="K630" s="302"/>
      <c r="L630" s="303"/>
      <c r="M630" s="322"/>
      <c r="N630" s="322"/>
      <c r="O630" s="322"/>
      <c r="P630" s="322"/>
    </row>
    <row r="631" spans="1:16" ht="12.75" customHeight="1" x14ac:dyDescent="0.2">
      <c r="A631" s="665"/>
      <c r="B631" s="314" t="s">
        <v>638</v>
      </c>
      <c r="C631" s="305"/>
      <c r="D631" s="309"/>
      <c r="E631" s="315"/>
      <c r="F631" s="315"/>
      <c r="G631" s="315"/>
      <c r="H631" s="316"/>
      <c r="I631" s="317"/>
      <c r="J631" s="315"/>
      <c r="K631" s="317"/>
      <c r="L631" s="309"/>
      <c r="M631" s="297"/>
      <c r="N631" s="297"/>
      <c r="O631" s="297"/>
      <c r="P631" s="297"/>
    </row>
    <row r="632" spans="1:16" ht="12.75" customHeight="1" x14ac:dyDescent="0.2">
      <c r="A632" s="666" t="str">
        <f>'Relatório PCP - Tabela 3'!A379</f>
        <v/>
      </c>
      <c r="B632" s="304" t="s">
        <v>635</v>
      </c>
      <c r="C632" s="291"/>
      <c r="D632" s="295"/>
      <c r="E632" s="311"/>
      <c r="F632" s="318"/>
      <c r="G632" s="318"/>
      <c r="H632" s="319"/>
      <c r="I632" s="320"/>
      <c r="J632" s="311"/>
      <c r="K632" s="313"/>
      <c r="L632" s="321"/>
      <c r="M632" s="297"/>
      <c r="N632" s="297"/>
      <c r="O632" s="297"/>
      <c r="P632" s="297"/>
    </row>
    <row r="633" spans="1:16" ht="12.75" customHeight="1" x14ac:dyDescent="0.2">
      <c r="A633" s="666"/>
      <c r="B633" s="298" t="s">
        <v>636</v>
      </c>
      <c r="C633" s="299"/>
      <c r="D633" s="303"/>
      <c r="E633" s="300"/>
      <c r="F633" s="300"/>
      <c r="G633" s="300"/>
      <c r="H633" s="301"/>
      <c r="I633" s="302"/>
      <c r="J633" s="300"/>
      <c r="K633" s="302"/>
      <c r="L633" s="303"/>
      <c r="M633" s="322"/>
      <c r="N633" s="322"/>
      <c r="O633" s="322"/>
      <c r="P633" s="322"/>
    </row>
    <row r="634" spans="1:16" ht="12.75" customHeight="1" x14ac:dyDescent="0.2">
      <c r="A634" s="666"/>
      <c r="B634" s="298" t="s">
        <v>637</v>
      </c>
      <c r="C634" s="299"/>
      <c r="D634" s="303"/>
      <c r="E634" s="300"/>
      <c r="F634" s="300"/>
      <c r="G634" s="300"/>
      <c r="H634" s="301"/>
      <c r="I634" s="302"/>
      <c r="J634" s="300"/>
      <c r="K634" s="302"/>
      <c r="L634" s="303"/>
      <c r="M634" s="322"/>
      <c r="N634" s="322"/>
      <c r="O634" s="322"/>
      <c r="P634" s="322"/>
    </row>
    <row r="635" spans="1:16" ht="12.75" customHeight="1" x14ac:dyDescent="0.2">
      <c r="A635" s="666"/>
      <c r="B635" s="323" t="s">
        <v>638</v>
      </c>
      <c r="C635" s="324"/>
      <c r="D635" s="328"/>
      <c r="E635" s="356"/>
      <c r="F635" s="325"/>
      <c r="G635" s="325"/>
      <c r="H635" s="326"/>
      <c r="I635" s="327"/>
      <c r="J635" s="356"/>
      <c r="K635" s="357"/>
      <c r="L635" s="329"/>
      <c r="M635" s="330"/>
      <c r="N635" s="330"/>
      <c r="O635" s="330"/>
      <c r="P635" s="330"/>
    </row>
  </sheetData>
  <sheetProtection sheet="1"/>
  <mergeCells count="512">
    <mergeCell ref="A624:A627"/>
    <mergeCell ref="A628:A631"/>
    <mergeCell ref="A632:A635"/>
    <mergeCell ref="F616:G618"/>
    <mergeCell ref="H616:H619"/>
    <mergeCell ref="J616:J619"/>
    <mergeCell ref="K616:K619"/>
    <mergeCell ref="L616:L619"/>
    <mergeCell ref="A620:A623"/>
    <mergeCell ref="A611:B611"/>
    <mergeCell ref="K611:N611"/>
    <mergeCell ref="A612:B612"/>
    <mergeCell ref="K612:N612"/>
    <mergeCell ref="A614:P614"/>
    <mergeCell ref="B615:B619"/>
    <mergeCell ref="C615:L615"/>
    <mergeCell ref="O615:P616"/>
    <mergeCell ref="C616:C619"/>
    <mergeCell ref="D616:E618"/>
    <mergeCell ref="D607:I607"/>
    <mergeCell ref="K607:N607"/>
    <mergeCell ref="A609:A610"/>
    <mergeCell ref="B609:B610"/>
    <mergeCell ref="D609:I609"/>
    <mergeCell ref="K609:N609"/>
    <mergeCell ref="D610:F610"/>
    <mergeCell ref="G610:I610"/>
    <mergeCell ref="A586:A589"/>
    <mergeCell ref="A590:A593"/>
    <mergeCell ref="A594:A597"/>
    <mergeCell ref="A598:A601"/>
    <mergeCell ref="A602:A605"/>
    <mergeCell ref="A607:C607"/>
    <mergeCell ref="F578:G580"/>
    <mergeCell ref="H578:H581"/>
    <mergeCell ref="J578:J581"/>
    <mergeCell ref="K578:K581"/>
    <mergeCell ref="L578:L581"/>
    <mergeCell ref="A582:A585"/>
    <mergeCell ref="A573:B573"/>
    <mergeCell ref="K573:N573"/>
    <mergeCell ref="A574:B574"/>
    <mergeCell ref="K574:N574"/>
    <mergeCell ref="A576:P576"/>
    <mergeCell ref="B577:B581"/>
    <mergeCell ref="C577:L577"/>
    <mergeCell ref="O577:P578"/>
    <mergeCell ref="C578:C581"/>
    <mergeCell ref="D578:E580"/>
    <mergeCell ref="D569:I569"/>
    <mergeCell ref="K569:N569"/>
    <mergeCell ref="A571:A572"/>
    <mergeCell ref="B571:B572"/>
    <mergeCell ref="D571:I571"/>
    <mergeCell ref="K571:N571"/>
    <mergeCell ref="D572:F572"/>
    <mergeCell ref="G572:I572"/>
    <mergeCell ref="A548:A551"/>
    <mergeCell ref="A552:A555"/>
    <mergeCell ref="A556:A559"/>
    <mergeCell ref="A560:A563"/>
    <mergeCell ref="A564:A567"/>
    <mergeCell ref="A569:C569"/>
    <mergeCell ref="F540:G542"/>
    <mergeCell ref="H540:H543"/>
    <mergeCell ref="J540:J543"/>
    <mergeCell ref="K540:K543"/>
    <mergeCell ref="L540:L543"/>
    <mergeCell ref="A544:A547"/>
    <mergeCell ref="A535:B535"/>
    <mergeCell ref="K535:N535"/>
    <mergeCell ref="A536:B536"/>
    <mergeCell ref="K536:N536"/>
    <mergeCell ref="A538:P538"/>
    <mergeCell ref="B539:B543"/>
    <mergeCell ref="C539:L539"/>
    <mergeCell ref="O539:P540"/>
    <mergeCell ref="C540:C543"/>
    <mergeCell ref="D540:E542"/>
    <mergeCell ref="D531:I531"/>
    <mergeCell ref="K531:N531"/>
    <mergeCell ref="A533:A534"/>
    <mergeCell ref="B533:B534"/>
    <mergeCell ref="D533:I533"/>
    <mergeCell ref="K533:N533"/>
    <mergeCell ref="D534:F534"/>
    <mergeCell ref="G534:I534"/>
    <mergeCell ref="A510:A513"/>
    <mergeCell ref="A514:A517"/>
    <mergeCell ref="A518:A521"/>
    <mergeCell ref="A522:A525"/>
    <mergeCell ref="A526:A529"/>
    <mergeCell ref="A531:C531"/>
    <mergeCell ref="F502:G504"/>
    <mergeCell ref="H502:H505"/>
    <mergeCell ref="J502:J505"/>
    <mergeCell ref="K502:K505"/>
    <mergeCell ref="L502:L505"/>
    <mergeCell ref="A506:A509"/>
    <mergeCell ref="A497:B497"/>
    <mergeCell ref="K497:N497"/>
    <mergeCell ref="A498:B498"/>
    <mergeCell ref="K498:N498"/>
    <mergeCell ref="A500:P500"/>
    <mergeCell ref="B501:B505"/>
    <mergeCell ref="C501:L501"/>
    <mergeCell ref="O501:P502"/>
    <mergeCell ref="C502:C505"/>
    <mergeCell ref="D502:E504"/>
    <mergeCell ref="D493:I493"/>
    <mergeCell ref="K493:N493"/>
    <mergeCell ref="A495:A496"/>
    <mergeCell ref="B495:B496"/>
    <mergeCell ref="D495:I495"/>
    <mergeCell ref="K495:N495"/>
    <mergeCell ref="D496:F496"/>
    <mergeCell ref="G496:I496"/>
    <mergeCell ref="A472:A475"/>
    <mergeCell ref="A476:A479"/>
    <mergeCell ref="A480:A483"/>
    <mergeCell ref="A484:A487"/>
    <mergeCell ref="A488:A491"/>
    <mergeCell ref="A493:C493"/>
    <mergeCell ref="F464:G466"/>
    <mergeCell ref="H464:H467"/>
    <mergeCell ref="J464:J467"/>
    <mergeCell ref="K464:K467"/>
    <mergeCell ref="L464:L467"/>
    <mergeCell ref="A468:A471"/>
    <mergeCell ref="A459:B459"/>
    <mergeCell ref="K459:N459"/>
    <mergeCell ref="A460:B460"/>
    <mergeCell ref="K460:N460"/>
    <mergeCell ref="A462:P462"/>
    <mergeCell ref="B463:B467"/>
    <mergeCell ref="C463:L463"/>
    <mergeCell ref="O463:P464"/>
    <mergeCell ref="C464:C467"/>
    <mergeCell ref="D464:E466"/>
    <mergeCell ref="D455:I455"/>
    <mergeCell ref="K455:N455"/>
    <mergeCell ref="A457:A458"/>
    <mergeCell ref="B457:B458"/>
    <mergeCell ref="D457:I457"/>
    <mergeCell ref="K457:N457"/>
    <mergeCell ref="D458:F458"/>
    <mergeCell ref="G458:I458"/>
    <mergeCell ref="A434:A437"/>
    <mergeCell ref="A438:A441"/>
    <mergeCell ref="A442:A445"/>
    <mergeCell ref="A446:A449"/>
    <mergeCell ref="A450:A453"/>
    <mergeCell ref="A455:C455"/>
    <mergeCell ref="F426:G428"/>
    <mergeCell ref="H426:H429"/>
    <mergeCell ref="J426:J429"/>
    <mergeCell ref="K426:K429"/>
    <mergeCell ref="L426:L429"/>
    <mergeCell ref="A430:A433"/>
    <mergeCell ref="A421:B421"/>
    <mergeCell ref="K421:N421"/>
    <mergeCell ref="A422:B422"/>
    <mergeCell ref="K422:N422"/>
    <mergeCell ref="A424:P424"/>
    <mergeCell ref="B425:B429"/>
    <mergeCell ref="C425:L425"/>
    <mergeCell ref="O425:P426"/>
    <mergeCell ref="C426:C429"/>
    <mergeCell ref="D426:E428"/>
    <mergeCell ref="D417:I417"/>
    <mergeCell ref="K417:N417"/>
    <mergeCell ref="A419:A420"/>
    <mergeCell ref="B419:B420"/>
    <mergeCell ref="D419:I419"/>
    <mergeCell ref="K419:N419"/>
    <mergeCell ref="D420:F420"/>
    <mergeCell ref="G420:I420"/>
    <mergeCell ref="A396:A399"/>
    <mergeCell ref="A400:A403"/>
    <mergeCell ref="A404:A407"/>
    <mergeCell ref="A408:A411"/>
    <mergeCell ref="A412:A415"/>
    <mergeCell ref="A417:C417"/>
    <mergeCell ref="F388:G390"/>
    <mergeCell ref="H388:H391"/>
    <mergeCell ref="J388:J391"/>
    <mergeCell ref="K388:K391"/>
    <mergeCell ref="L388:L391"/>
    <mergeCell ref="A392:A395"/>
    <mergeCell ref="A383:B383"/>
    <mergeCell ref="K383:N383"/>
    <mergeCell ref="A384:B384"/>
    <mergeCell ref="K384:N384"/>
    <mergeCell ref="A386:P386"/>
    <mergeCell ref="B387:B391"/>
    <mergeCell ref="C387:L387"/>
    <mergeCell ref="O387:P388"/>
    <mergeCell ref="C388:C391"/>
    <mergeCell ref="D388:E390"/>
    <mergeCell ref="D379:I379"/>
    <mergeCell ref="K379:N379"/>
    <mergeCell ref="A381:A382"/>
    <mergeCell ref="B381:B382"/>
    <mergeCell ref="D381:I381"/>
    <mergeCell ref="K381:N381"/>
    <mergeCell ref="D382:F382"/>
    <mergeCell ref="G382:I382"/>
    <mergeCell ref="A358:A361"/>
    <mergeCell ref="A362:A365"/>
    <mergeCell ref="A366:A369"/>
    <mergeCell ref="A370:A373"/>
    <mergeCell ref="A374:A377"/>
    <mergeCell ref="A379:C379"/>
    <mergeCell ref="F350:G352"/>
    <mergeCell ref="H350:H353"/>
    <mergeCell ref="J350:J353"/>
    <mergeCell ref="K350:K353"/>
    <mergeCell ref="L350:L353"/>
    <mergeCell ref="A354:A357"/>
    <mergeCell ref="A345:B345"/>
    <mergeCell ref="K345:N345"/>
    <mergeCell ref="A346:B346"/>
    <mergeCell ref="K346:N346"/>
    <mergeCell ref="A348:P348"/>
    <mergeCell ref="B349:B353"/>
    <mergeCell ref="C349:L349"/>
    <mergeCell ref="O349:P350"/>
    <mergeCell ref="C350:C353"/>
    <mergeCell ref="D350:E352"/>
    <mergeCell ref="D341:I341"/>
    <mergeCell ref="K341:N341"/>
    <mergeCell ref="A343:A344"/>
    <mergeCell ref="B343:B344"/>
    <mergeCell ref="D343:I343"/>
    <mergeCell ref="K343:N343"/>
    <mergeCell ref="D344:F344"/>
    <mergeCell ref="G344:I344"/>
    <mergeCell ref="A320:A323"/>
    <mergeCell ref="A324:A327"/>
    <mergeCell ref="A328:A331"/>
    <mergeCell ref="A332:A335"/>
    <mergeCell ref="A336:A339"/>
    <mergeCell ref="A341:C341"/>
    <mergeCell ref="F312:G314"/>
    <mergeCell ref="H312:H315"/>
    <mergeCell ref="J312:J315"/>
    <mergeCell ref="K312:K315"/>
    <mergeCell ref="L312:L315"/>
    <mergeCell ref="A316:A319"/>
    <mergeCell ref="A307:B307"/>
    <mergeCell ref="K307:N307"/>
    <mergeCell ref="A308:B308"/>
    <mergeCell ref="K308:N308"/>
    <mergeCell ref="A310:P310"/>
    <mergeCell ref="B311:B315"/>
    <mergeCell ref="C311:L311"/>
    <mergeCell ref="O311:P312"/>
    <mergeCell ref="C312:C315"/>
    <mergeCell ref="D312:E314"/>
    <mergeCell ref="D303:I303"/>
    <mergeCell ref="K303:N303"/>
    <mergeCell ref="A305:A306"/>
    <mergeCell ref="B305:B306"/>
    <mergeCell ref="D305:I305"/>
    <mergeCell ref="K305:N305"/>
    <mergeCell ref="D306:F306"/>
    <mergeCell ref="G306:I306"/>
    <mergeCell ref="A282:A285"/>
    <mergeCell ref="A286:A289"/>
    <mergeCell ref="A290:A293"/>
    <mergeCell ref="A294:A297"/>
    <mergeCell ref="A298:A301"/>
    <mergeCell ref="A303:C303"/>
    <mergeCell ref="F274:G276"/>
    <mergeCell ref="H274:H277"/>
    <mergeCell ref="J274:J277"/>
    <mergeCell ref="K274:K277"/>
    <mergeCell ref="L274:L277"/>
    <mergeCell ref="A278:A281"/>
    <mergeCell ref="A269:B269"/>
    <mergeCell ref="K269:N269"/>
    <mergeCell ref="A270:B270"/>
    <mergeCell ref="K270:N270"/>
    <mergeCell ref="A272:P272"/>
    <mergeCell ref="B273:B277"/>
    <mergeCell ref="C273:L273"/>
    <mergeCell ref="O273:P274"/>
    <mergeCell ref="C274:C277"/>
    <mergeCell ref="D274:E276"/>
    <mergeCell ref="D265:I265"/>
    <mergeCell ref="K265:N265"/>
    <mergeCell ref="A267:A268"/>
    <mergeCell ref="B267:B268"/>
    <mergeCell ref="D267:I267"/>
    <mergeCell ref="K267:N267"/>
    <mergeCell ref="D268:F268"/>
    <mergeCell ref="G268:I268"/>
    <mergeCell ref="A244:A247"/>
    <mergeCell ref="A248:A251"/>
    <mergeCell ref="A252:A255"/>
    <mergeCell ref="A256:A259"/>
    <mergeCell ref="A260:A263"/>
    <mergeCell ref="A265:C265"/>
    <mergeCell ref="F236:G238"/>
    <mergeCell ref="H236:H239"/>
    <mergeCell ref="J236:J239"/>
    <mergeCell ref="K236:K239"/>
    <mergeCell ref="L236:L239"/>
    <mergeCell ref="A240:A243"/>
    <mergeCell ref="A231:B231"/>
    <mergeCell ref="K231:N231"/>
    <mergeCell ref="A232:B232"/>
    <mergeCell ref="K232:N232"/>
    <mergeCell ref="A234:P234"/>
    <mergeCell ref="B235:B239"/>
    <mergeCell ref="C235:L235"/>
    <mergeCell ref="O235:P236"/>
    <mergeCell ref="C236:C239"/>
    <mergeCell ref="D236:E238"/>
    <mergeCell ref="D227:I227"/>
    <mergeCell ref="K227:N227"/>
    <mergeCell ref="A229:A230"/>
    <mergeCell ref="B229:B230"/>
    <mergeCell ref="D229:I229"/>
    <mergeCell ref="K229:N229"/>
    <mergeCell ref="D230:F230"/>
    <mergeCell ref="G230:I230"/>
    <mergeCell ref="A206:A209"/>
    <mergeCell ref="A210:A213"/>
    <mergeCell ref="A214:A217"/>
    <mergeCell ref="A218:A221"/>
    <mergeCell ref="A222:A225"/>
    <mergeCell ref="A227:C227"/>
    <mergeCell ref="F198:G200"/>
    <mergeCell ref="H198:H201"/>
    <mergeCell ref="J198:J201"/>
    <mergeCell ref="K198:K201"/>
    <mergeCell ref="L198:L201"/>
    <mergeCell ref="A202:A205"/>
    <mergeCell ref="A193:B193"/>
    <mergeCell ref="K193:N193"/>
    <mergeCell ref="A194:B194"/>
    <mergeCell ref="K194:N194"/>
    <mergeCell ref="A196:P196"/>
    <mergeCell ref="B197:B201"/>
    <mergeCell ref="C197:L197"/>
    <mergeCell ref="O197:P198"/>
    <mergeCell ref="C198:C201"/>
    <mergeCell ref="D198:E200"/>
    <mergeCell ref="D189:I189"/>
    <mergeCell ref="K189:N189"/>
    <mergeCell ref="A191:A192"/>
    <mergeCell ref="B191:B192"/>
    <mergeCell ref="D191:I191"/>
    <mergeCell ref="K191:N191"/>
    <mergeCell ref="D192:F192"/>
    <mergeCell ref="G192:I192"/>
    <mergeCell ref="A168:A171"/>
    <mergeCell ref="A172:A175"/>
    <mergeCell ref="A176:A179"/>
    <mergeCell ref="A180:A183"/>
    <mergeCell ref="A184:A187"/>
    <mergeCell ref="A189:C189"/>
    <mergeCell ref="F160:G162"/>
    <mergeCell ref="H160:H163"/>
    <mergeCell ref="J160:J163"/>
    <mergeCell ref="K160:K163"/>
    <mergeCell ref="L160:L163"/>
    <mergeCell ref="A164:A167"/>
    <mergeCell ref="A155:B155"/>
    <mergeCell ref="K155:N155"/>
    <mergeCell ref="A156:B156"/>
    <mergeCell ref="K156:N156"/>
    <mergeCell ref="A158:P158"/>
    <mergeCell ref="B159:B163"/>
    <mergeCell ref="C159:L159"/>
    <mergeCell ref="O159:P160"/>
    <mergeCell ref="C160:C163"/>
    <mergeCell ref="D160:E162"/>
    <mergeCell ref="D151:I151"/>
    <mergeCell ref="K151:N151"/>
    <mergeCell ref="A153:A154"/>
    <mergeCell ref="B153:B154"/>
    <mergeCell ref="D153:I153"/>
    <mergeCell ref="K153:N153"/>
    <mergeCell ref="D154:F154"/>
    <mergeCell ref="G154:I154"/>
    <mergeCell ref="A130:A133"/>
    <mergeCell ref="A134:A137"/>
    <mergeCell ref="A138:A141"/>
    <mergeCell ref="A142:A145"/>
    <mergeCell ref="A146:A149"/>
    <mergeCell ref="A151:C151"/>
    <mergeCell ref="F122:G124"/>
    <mergeCell ref="H122:H125"/>
    <mergeCell ref="J122:J125"/>
    <mergeCell ref="K122:K125"/>
    <mergeCell ref="L122:L125"/>
    <mergeCell ref="A126:A129"/>
    <mergeCell ref="A117:B117"/>
    <mergeCell ref="K117:N117"/>
    <mergeCell ref="A118:B118"/>
    <mergeCell ref="K118:N118"/>
    <mergeCell ref="A120:P120"/>
    <mergeCell ref="B121:B125"/>
    <mergeCell ref="C121:L121"/>
    <mergeCell ref="O121:P122"/>
    <mergeCell ref="C122:C125"/>
    <mergeCell ref="D122:E124"/>
    <mergeCell ref="D113:I113"/>
    <mergeCell ref="K113:N113"/>
    <mergeCell ref="A115:A116"/>
    <mergeCell ref="B115:B116"/>
    <mergeCell ref="D115:I115"/>
    <mergeCell ref="K115:N115"/>
    <mergeCell ref="D116:F116"/>
    <mergeCell ref="G116:I116"/>
    <mergeCell ref="A92:A95"/>
    <mergeCell ref="A96:A99"/>
    <mergeCell ref="A100:A103"/>
    <mergeCell ref="A104:A107"/>
    <mergeCell ref="A108:A111"/>
    <mergeCell ref="A113:C113"/>
    <mergeCell ref="F84:G86"/>
    <mergeCell ref="H84:H87"/>
    <mergeCell ref="J84:J87"/>
    <mergeCell ref="K84:K87"/>
    <mergeCell ref="L84:L87"/>
    <mergeCell ref="A88:A91"/>
    <mergeCell ref="A79:B79"/>
    <mergeCell ref="K79:N79"/>
    <mergeCell ref="A80:B80"/>
    <mergeCell ref="K80:N80"/>
    <mergeCell ref="A82:P82"/>
    <mergeCell ref="B83:B87"/>
    <mergeCell ref="C83:L83"/>
    <mergeCell ref="O83:P84"/>
    <mergeCell ref="C84:C87"/>
    <mergeCell ref="D84:E86"/>
    <mergeCell ref="D75:I75"/>
    <mergeCell ref="K75:N75"/>
    <mergeCell ref="A77:A78"/>
    <mergeCell ref="B77:B78"/>
    <mergeCell ref="D77:I77"/>
    <mergeCell ref="K77:N77"/>
    <mergeCell ref="D78:F78"/>
    <mergeCell ref="G78:I78"/>
    <mergeCell ref="A54:A57"/>
    <mergeCell ref="A58:A61"/>
    <mergeCell ref="A62:A65"/>
    <mergeCell ref="A66:A69"/>
    <mergeCell ref="A70:A73"/>
    <mergeCell ref="A75:C75"/>
    <mergeCell ref="F46:G48"/>
    <mergeCell ref="H46:H49"/>
    <mergeCell ref="J46:J49"/>
    <mergeCell ref="K46:K49"/>
    <mergeCell ref="L46:L49"/>
    <mergeCell ref="A50:A53"/>
    <mergeCell ref="A41:B41"/>
    <mergeCell ref="K41:N41"/>
    <mergeCell ref="A42:B42"/>
    <mergeCell ref="K42:N42"/>
    <mergeCell ref="A44:P44"/>
    <mergeCell ref="B45:B49"/>
    <mergeCell ref="C45:L45"/>
    <mergeCell ref="O45:P46"/>
    <mergeCell ref="C46:C49"/>
    <mergeCell ref="D46:E48"/>
    <mergeCell ref="D14:D15"/>
    <mergeCell ref="E14:E15"/>
    <mergeCell ref="F14:F15"/>
    <mergeCell ref="G14:G15"/>
    <mergeCell ref="F11:G13"/>
    <mergeCell ref="H11:H15"/>
    <mergeCell ref="K37:N37"/>
    <mergeCell ref="A39:A40"/>
    <mergeCell ref="B39:B40"/>
    <mergeCell ref="D39:I39"/>
    <mergeCell ref="K39:N39"/>
    <mergeCell ref="D40:F40"/>
    <mergeCell ref="G40:I40"/>
    <mergeCell ref="J11:J15"/>
    <mergeCell ref="A16:A19"/>
    <mergeCell ref="A20:A23"/>
    <mergeCell ref="A24:A27"/>
    <mergeCell ref="A37:C37"/>
    <mergeCell ref="D37:I37"/>
    <mergeCell ref="A1:C1"/>
    <mergeCell ref="D1:I1"/>
    <mergeCell ref="K1:N1"/>
    <mergeCell ref="B3:B4"/>
    <mergeCell ref="D3:I3"/>
    <mergeCell ref="K3:N3"/>
    <mergeCell ref="D4:F4"/>
    <mergeCell ref="K11:K15"/>
    <mergeCell ref="L11:L15"/>
    <mergeCell ref="M11:M15"/>
    <mergeCell ref="A5:B5"/>
    <mergeCell ref="K5:N5"/>
    <mergeCell ref="A6:B6"/>
    <mergeCell ref="K6:N6"/>
    <mergeCell ref="A8:P8"/>
    <mergeCell ref="B9:B15"/>
    <mergeCell ref="G4:I4"/>
    <mergeCell ref="O9:P10"/>
    <mergeCell ref="C11:C15"/>
    <mergeCell ref="D11:E13"/>
    <mergeCell ref="C9:L10"/>
    <mergeCell ref="N11:N15"/>
    <mergeCell ref="O11:O15"/>
    <mergeCell ref="P11:P15"/>
  </mergeCells>
  <printOptions horizontalCentered="1"/>
  <pageMargins left="0.78749999999999998" right="0.78749999999999998" top="1.4354166666666668" bottom="0.59027777777777779" header="0.59027777777777779" footer="0.51180555555555551"/>
  <pageSetup paperSize="9" scale="78" firstPageNumber="0" orientation="landscape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17" manualBreakCount="17">
    <brk id="35" max="16383" man="1"/>
    <brk id="73" max="16383" man="1"/>
    <brk id="111" max="16383" man="1"/>
    <brk id="149" max="16383" man="1"/>
    <brk id="187" max="16383" man="1"/>
    <brk id="225" max="16383" man="1"/>
    <brk id="263" max="16383" man="1"/>
    <brk id="301" max="16383" man="1"/>
    <brk id="339" max="16383" man="1"/>
    <brk id="377" max="16383" man="1"/>
    <brk id="415" max="16383" man="1"/>
    <brk id="453" max="16383" man="1"/>
    <brk id="491" max="16383" man="1"/>
    <brk id="529" max="16383" man="1"/>
    <brk id="567" max="16383" man="1"/>
    <brk id="605" max="16383" man="1"/>
    <brk id="6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6"/>
  <sheetViews>
    <sheetView zoomScale="95" zoomScaleNormal="95" zoomScaleSheetLayoutView="100" workbookViewId="0">
      <selection activeCell="O12" sqref="O12"/>
    </sheetView>
  </sheetViews>
  <sheetFormatPr defaultColWidth="11.5703125" defaultRowHeight="12.75" x14ac:dyDescent="0.2"/>
  <cols>
    <col min="1" max="4" width="11.5703125" style="4"/>
    <col min="5" max="5" width="18" style="4" customWidth="1"/>
    <col min="6" max="6" width="16.7109375" style="4" customWidth="1"/>
    <col min="7" max="7" width="16.5703125" style="4" customWidth="1"/>
    <col min="8" max="8" width="20.140625" style="4" customWidth="1"/>
    <col min="9" max="11" width="11.5703125" style="4"/>
    <col min="12" max="12" width="17" style="4" customWidth="1"/>
    <col min="13" max="13" width="17.42578125" style="4" customWidth="1"/>
    <col min="14" max="16384" width="11.5703125" style="4"/>
  </cols>
  <sheetData>
    <row r="1" spans="1:17" ht="17.649999999999999" customHeight="1" x14ac:dyDescent="0.25">
      <c r="A1" s="497" t="s">
        <v>19</v>
      </c>
      <c r="B1" s="497"/>
      <c r="C1" s="497"/>
      <c r="D1" s="497"/>
      <c r="E1" s="48" t="str">
        <f>IF('PCP - Tabela 1'!D1=0,"",'PCP - Tabela 1'!D1)</f>
        <v>3R Petroleum</v>
      </c>
      <c r="F1" s="90"/>
      <c r="G1" s="90"/>
      <c r="H1" s="90"/>
      <c r="I1" s="90"/>
      <c r="J1" s="90"/>
      <c r="K1" s="673" t="s">
        <v>21</v>
      </c>
      <c r="L1" s="673"/>
      <c r="M1" s="673"/>
      <c r="N1" s="673"/>
      <c r="Q1" s="1"/>
    </row>
    <row r="2" spans="1:17" ht="23.25" x14ac:dyDescent="0.2">
      <c r="A2" s="1"/>
      <c r="B2" s="1"/>
      <c r="C2" s="1"/>
      <c r="D2" s="1"/>
      <c r="E2" s="1"/>
      <c r="F2" s="1"/>
      <c r="G2" s="1"/>
      <c r="H2" s="1"/>
      <c r="I2" s="22"/>
      <c r="J2" s="22"/>
      <c r="K2" s="22"/>
      <c r="L2" s="18"/>
      <c r="M2" s="18"/>
      <c r="N2" s="18"/>
      <c r="Q2" s="1"/>
    </row>
    <row r="3" spans="1:17" ht="13.5" x14ac:dyDescent="0.2">
      <c r="A3" s="66" t="s">
        <v>5</v>
      </c>
      <c r="B3" s="511">
        <f>IF('PCP - Tabela 1'!C3=0,"",'PCP - Tabela 1'!C3)</f>
        <v>5</v>
      </c>
      <c r="C3" s="1"/>
      <c r="D3" s="483" t="s">
        <v>357</v>
      </c>
      <c r="E3" s="483"/>
      <c r="F3" s="483"/>
      <c r="G3" s="483"/>
      <c r="H3" s="483"/>
      <c r="I3" s="483"/>
      <c r="J3" s="23"/>
      <c r="K3" s="570" t="s">
        <v>222</v>
      </c>
      <c r="L3" s="570"/>
      <c r="M3" s="570"/>
      <c r="N3" s="570"/>
      <c r="Q3" s="1"/>
    </row>
    <row r="4" spans="1:17" ht="13.5" x14ac:dyDescent="0.2">
      <c r="A4" s="98" t="s">
        <v>151</v>
      </c>
      <c r="B4" s="511"/>
      <c r="C4" s="1"/>
      <c r="D4" s="483" t="s">
        <v>7</v>
      </c>
      <c r="E4" s="483"/>
      <c r="F4" s="483"/>
      <c r="G4" s="483" t="s">
        <v>8</v>
      </c>
      <c r="H4" s="483"/>
      <c r="I4" s="483"/>
      <c r="J4" s="23"/>
      <c r="K4" s="23"/>
      <c r="L4" s="1"/>
      <c r="M4" s="1"/>
      <c r="N4" s="1"/>
      <c r="Q4" s="1"/>
    </row>
    <row r="5" spans="1:17" x14ac:dyDescent="0.2">
      <c r="A5" s="477" t="s">
        <v>4</v>
      </c>
      <c r="B5" s="477"/>
      <c r="C5" s="23"/>
      <c r="D5" s="14" t="s">
        <v>9</v>
      </c>
      <c r="E5" s="14" t="s">
        <v>10</v>
      </c>
      <c r="F5" s="14" t="s">
        <v>11</v>
      </c>
      <c r="G5" s="14" t="s">
        <v>9</v>
      </c>
      <c r="H5" s="14" t="s">
        <v>10</v>
      </c>
      <c r="I5" s="14" t="s">
        <v>11</v>
      </c>
      <c r="K5" s="572" t="s">
        <v>223</v>
      </c>
      <c r="L5" s="572"/>
      <c r="M5" s="572"/>
      <c r="N5" s="572"/>
      <c r="Q5" s="1"/>
    </row>
    <row r="6" spans="1:17" x14ac:dyDescent="0.2">
      <c r="A6" s="551">
        <f>IF('Relatório PCP - Tabela 3'!A6=0,"",'Relatório PCP - Tabela 3'!A6)</f>
        <v>44986</v>
      </c>
      <c r="B6" s="551"/>
      <c r="C6" s="372"/>
      <c r="D6" s="72">
        <f>IF('Relatório PCP - Tabela 3'!D6=0,"",'Relatório PCP - Tabela 3'!D6)</f>
        <v>2</v>
      </c>
      <c r="E6" s="72">
        <f>IF('Relatório PCP - Tabela 3'!E6=0,"",'Relatório PCP - Tabela 3'!E6)</f>
        <v>8</v>
      </c>
      <c r="F6" s="72">
        <f>IF('Relatório PCP - Tabela 3'!F6=0,"",'Relatório PCP - Tabela 3'!F6)</f>
        <v>2022</v>
      </c>
      <c r="G6" s="72">
        <f>IF('Relatório PCP - Tabela 3'!G6=0,"",'Relatório PCP - Tabela 3'!G6)</f>
        <v>31</v>
      </c>
      <c r="H6" s="72">
        <f>IF('Relatório PCP - Tabela 3'!H6=0,"",'Relatório PCP - Tabela 3'!H6)</f>
        <v>12</v>
      </c>
      <c r="I6" s="72">
        <f>IF('Relatório PCP - Tabela 3'!I6=0,"",'Relatório PCP - Tabela 3'!I6)</f>
        <v>2022</v>
      </c>
      <c r="K6" s="573" t="s">
        <v>25</v>
      </c>
      <c r="L6" s="573"/>
      <c r="M6" s="573"/>
      <c r="N6" s="573"/>
      <c r="Q6" s="1"/>
    </row>
    <row r="7" spans="1:17" ht="6" customHeight="1" x14ac:dyDescent="0.2">
      <c r="A7" s="23"/>
      <c r="B7" s="23"/>
      <c r="C7" s="1"/>
      <c r="D7" s="13"/>
      <c r="E7" s="13"/>
      <c r="F7" s="13"/>
      <c r="G7" s="13"/>
      <c r="H7" s="13"/>
      <c r="I7" s="13"/>
      <c r="J7" s="13"/>
      <c r="K7" s="13"/>
      <c r="L7" s="23"/>
      <c r="M7" s="23"/>
      <c r="N7" s="23"/>
      <c r="P7" s="23"/>
      <c r="Q7" s="1"/>
    </row>
    <row r="8" spans="1:17" x14ac:dyDescent="0.2">
      <c r="E8" s="23"/>
      <c r="F8" s="23"/>
      <c r="G8" s="23"/>
      <c r="H8" s="23"/>
      <c r="I8" s="23"/>
      <c r="J8" s="23"/>
      <c r="K8" s="13"/>
      <c r="N8" s="14" t="s">
        <v>682</v>
      </c>
      <c r="Q8" s="1"/>
    </row>
    <row r="9" spans="1:17" ht="6" customHeight="1" x14ac:dyDescent="0.25">
      <c r="A9" s="55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N9" s="27"/>
      <c r="O9" s="28"/>
      <c r="P9" s="41"/>
      <c r="Q9" s="1"/>
    </row>
    <row r="10" spans="1:17" ht="13.5" x14ac:dyDescent="0.2">
      <c r="A10" s="570" t="s">
        <v>683</v>
      </c>
      <c r="B10" s="570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41"/>
      <c r="O10" s="41"/>
      <c r="P10" s="41"/>
      <c r="Q10" s="1"/>
    </row>
    <row r="11" spans="1:17" ht="16.5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4"/>
      <c r="N11" s="41"/>
      <c r="O11" s="41"/>
      <c r="P11" s="41"/>
      <c r="Q11" s="1"/>
    </row>
    <row r="12" spans="1:17" ht="13.5" x14ac:dyDescent="0.2">
      <c r="A12" s="488" t="s">
        <v>684</v>
      </c>
      <c r="B12" s="488"/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1"/>
      <c r="O12" s="41"/>
      <c r="P12" s="41"/>
      <c r="Q12" s="1"/>
    </row>
    <row r="13" spans="1:17" ht="17.25" customHeight="1" x14ac:dyDescent="0.2">
      <c r="A13" s="674" t="s">
        <v>31</v>
      </c>
      <c r="B13" s="675" t="s">
        <v>574</v>
      </c>
      <c r="C13" s="675"/>
      <c r="D13" s="675"/>
      <c r="E13" s="676" t="s">
        <v>685</v>
      </c>
      <c r="F13" s="676"/>
      <c r="G13" s="676"/>
      <c r="H13" s="676"/>
      <c r="I13" s="676"/>
      <c r="J13" s="677" t="s">
        <v>686</v>
      </c>
      <c r="K13" s="677"/>
      <c r="L13" s="677"/>
      <c r="M13" s="376"/>
      <c r="N13" s="34"/>
      <c r="O13" s="31"/>
      <c r="P13" s="55"/>
      <c r="Q13" s="1"/>
    </row>
    <row r="14" spans="1:17" ht="16.5" customHeight="1" x14ac:dyDescent="0.2">
      <c r="A14" s="674"/>
      <c r="B14" s="675"/>
      <c r="C14" s="675"/>
      <c r="D14" s="675"/>
      <c r="E14" s="676" t="s">
        <v>687</v>
      </c>
      <c r="F14" s="676"/>
      <c r="G14" s="676"/>
      <c r="H14" s="678" t="s">
        <v>688</v>
      </c>
      <c r="I14" s="678"/>
      <c r="J14" s="677"/>
      <c r="K14" s="677"/>
      <c r="L14" s="677"/>
      <c r="M14" s="377"/>
      <c r="N14" s="34"/>
      <c r="O14" s="31"/>
      <c r="P14" s="1"/>
      <c r="Q14" s="1"/>
    </row>
    <row r="15" spans="1:17" ht="13.5" x14ac:dyDescent="0.2">
      <c r="A15" s="674"/>
      <c r="B15" s="675"/>
      <c r="C15" s="675"/>
      <c r="D15" s="675"/>
      <c r="E15" s="6" t="s">
        <v>689</v>
      </c>
      <c r="F15" s="378" t="s">
        <v>690</v>
      </c>
      <c r="G15" s="378" t="s">
        <v>691</v>
      </c>
      <c r="H15" s="6" t="s">
        <v>692</v>
      </c>
      <c r="I15" s="378" t="s">
        <v>691</v>
      </c>
      <c r="J15" s="378"/>
      <c r="K15" s="6" t="s">
        <v>659</v>
      </c>
      <c r="L15" s="379" t="s">
        <v>693</v>
      </c>
      <c r="M15" s="380" t="s">
        <v>694</v>
      </c>
      <c r="N15" s="31"/>
      <c r="O15" s="31"/>
      <c r="P15" s="1"/>
      <c r="Q15" s="1"/>
    </row>
    <row r="16" spans="1:17" ht="13.5" x14ac:dyDescent="0.2">
      <c r="A16" s="674"/>
      <c r="B16" s="675"/>
      <c r="C16" s="675"/>
      <c r="D16" s="675"/>
      <c r="E16" s="6" t="s">
        <v>695</v>
      </c>
      <c r="F16" s="381" t="s">
        <v>696</v>
      </c>
      <c r="G16" s="381" t="s">
        <v>697</v>
      </c>
      <c r="H16" s="6" t="s">
        <v>698</v>
      </c>
      <c r="I16" s="381" t="s">
        <v>699</v>
      </c>
      <c r="J16" s="381" t="s">
        <v>235</v>
      </c>
      <c r="K16" s="6" t="s">
        <v>700</v>
      </c>
      <c r="L16" s="382" t="s">
        <v>701</v>
      </c>
      <c r="M16" s="380" t="s">
        <v>702</v>
      </c>
      <c r="N16" s="31"/>
      <c r="O16" s="31"/>
      <c r="P16" s="1"/>
      <c r="Q16" s="1"/>
    </row>
    <row r="17" spans="1:17" ht="13.5" x14ac:dyDescent="0.25">
      <c r="A17" s="674"/>
      <c r="B17" s="675"/>
      <c r="C17" s="675"/>
      <c r="D17" s="675"/>
      <c r="E17" s="169" t="s">
        <v>703</v>
      </c>
      <c r="F17" s="381" t="s">
        <v>704</v>
      </c>
      <c r="G17" s="381" t="s">
        <v>705</v>
      </c>
      <c r="H17" s="6" t="s">
        <v>706</v>
      </c>
      <c r="I17" s="381" t="s">
        <v>707</v>
      </c>
      <c r="J17" s="381"/>
      <c r="K17" s="679" t="s">
        <v>481</v>
      </c>
      <c r="L17" s="680" t="s">
        <v>708</v>
      </c>
      <c r="M17" s="380" t="s">
        <v>709</v>
      </c>
      <c r="N17" s="31"/>
      <c r="O17" s="31"/>
      <c r="P17" s="1"/>
      <c r="Q17" s="1"/>
    </row>
    <row r="18" spans="1:17" ht="13.5" x14ac:dyDescent="0.25">
      <c r="A18" s="674"/>
      <c r="B18" s="675"/>
      <c r="C18" s="675"/>
      <c r="D18" s="675"/>
      <c r="F18" s="383" t="s">
        <v>710</v>
      </c>
      <c r="G18" s="383" t="s">
        <v>711</v>
      </c>
      <c r="H18" s="6" t="s">
        <v>712</v>
      </c>
      <c r="I18" s="383" t="s">
        <v>713</v>
      </c>
      <c r="J18" s="384"/>
      <c r="K18" s="679"/>
      <c r="L18" s="680"/>
      <c r="M18" s="385" t="s">
        <v>714</v>
      </c>
      <c r="N18" s="34"/>
      <c r="O18" s="31"/>
      <c r="P18" s="1"/>
      <c r="Q18" s="1"/>
    </row>
    <row r="19" spans="1:17" ht="12.95" customHeight="1" x14ac:dyDescent="0.2">
      <c r="A19" s="685">
        <v>1</v>
      </c>
      <c r="B19" s="684" t="s">
        <v>55</v>
      </c>
      <c r="C19" s="684"/>
      <c r="D19" s="684"/>
      <c r="E19" s="681">
        <f>IF('Relatório PCP - Tabela 6'!H14=0,"",'Relatório PCP - Tabela 6'!H14)</f>
        <v>1020</v>
      </c>
      <c r="F19" s="681">
        <f>IF(('Relatório PCP - Tabela 6'!F14)-('Relatório PCP - Tabela 6'!H14)=0,"",('Relatório PCP - Tabela 6'!F14)-('Relatório PCP - Tabela 6'!H14))</f>
        <v>9.9999999747524271E-7</v>
      </c>
      <c r="G19" s="681">
        <f>IF((E19+F19)=0,"",(E19+F19))</f>
        <v>1020.000001</v>
      </c>
      <c r="H19" s="681">
        <f>IF('Relatório PCP - Tabela 7'!F15=0,"",'Relatório PCP - Tabela 7'!F15)</f>
        <v>1E-8</v>
      </c>
      <c r="I19" s="681">
        <f>IF((G19+H19)=0,"",(G19+H19))</f>
        <v>1020.00000101</v>
      </c>
      <c r="J19" s="386" t="str">
        <f>IF('Relatório PCP - Tabela 7'!H15=0,"",'Relatório PCP - Tabela 7'!H15)</f>
        <v>DF-11</v>
      </c>
      <c r="K19" s="387">
        <f>IF('Relatório PCP - Tabela 7'!G15=0,"",'Relatório PCP - Tabela 7'!G15)</f>
        <v>1020</v>
      </c>
      <c r="L19" s="388">
        <f>'Relatório PCP - Tabela 7'!I15</f>
        <v>100</v>
      </c>
      <c r="M19" s="682">
        <f t="shared" ref="M19:M38" si="0">I19-SUM(K19:K23)</f>
        <v>1.0100000054080738E-6</v>
      </c>
      <c r="N19" s="34"/>
      <c r="O19" s="31"/>
      <c r="P19" s="35"/>
      <c r="Q19" s="1"/>
    </row>
    <row r="20" spans="1:17" x14ac:dyDescent="0.2">
      <c r="A20" s="685"/>
      <c r="B20" s="684"/>
      <c r="C20" s="684"/>
      <c r="D20" s="684"/>
      <c r="E20" s="681"/>
      <c r="F20" s="681"/>
      <c r="G20" s="681"/>
      <c r="H20" s="681"/>
      <c r="I20" s="681"/>
      <c r="J20" s="389" t="str">
        <f>IF('Relatório PCP - Tabela 7'!H16=0,"",'Relatório PCP - Tabela 7'!H16)</f>
        <v/>
      </c>
      <c r="K20" s="390" t="str">
        <f>IF('Relatório PCP - Tabela 7'!G16=0,"",'Relatório PCP - Tabela 7'!G16)</f>
        <v/>
      </c>
      <c r="L20" s="391" t="str">
        <f>'Relatório PCP - Tabela 7'!I16</f>
        <v/>
      </c>
      <c r="M20" s="682">
        <f t="shared" si="0"/>
        <v>-335</v>
      </c>
      <c r="N20" s="31"/>
      <c r="O20" s="31"/>
      <c r="P20" s="1"/>
      <c r="Q20" s="1"/>
    </row>
    <row r="21" spans="1:17" x14ac:dyDescent="0.2">
      <c r="A21" s="685"/>
      <c r="B21" s="684"/>
      <c r="C21" s="684"/>
      <c r="D21" s="684"/>
      <c r="E21" s="681"/>
      <c r="F21" s="681"/>
      <c r="G21" s="681"/>
      <c r="H21" s="681"/>
      <c r="I21" s="681"/>
      <c r="J21" s="389" t="str">
        <f>IF('Relatório PCP - Tabela 7'!H17=0,"",'Relatório PCP - Tabela 7'!H17)</f>
        <v/>
      </c>
      <c r="K21" s="390" t="str">
        <f>IF('Relatório PCP - Tabela 7'!G17=0,"",'Relatório PCP - Tabela 7'!G17)</f>
        <v/>
      </c>
      <c r="L21" s="391" t="str">
        <f>'Relatório PCP - Tabela 7'!I17</f>
        <v/>
      </c>
      <c r="M21" s="682">
        <f t="shared" si="0"/>
        <v>-335</v>
      </c>
      <c r="N21" s="1"/>
      <c r="O21" s="31"/>
      <c r="P21" s="1"/>
      <c r="Q21" s="1"/>
    </row>
    <row r="22" spans="1:17" x14ac:dyDescent="0.2">
      <c r="A22" s="685"/>
      <c r="B22" s="684"/>
      <c r="C22" s="684"/>
      <c r="D22" s="684"/>
      <c r="E22" s="681"/>
      <c r="F22" s="681"/>
      <c r="G22" s="681"/>
      <c r="H22" s="681"/>
      <c r="I22" s="681"/>
      <c r="J22" s="389" t="str">
        <f>IF('Relatório PCP - Tabela 7'!H18=0,"",'Relatório PCP - Tabela 7'!H18)</f>
        <v/>
      </c>
      <c r="K22" s="390" t="str">
        <f>IF('Relatório PCP - Tabela 7'!G18=0,"",'Relatório PCP - Tabela 7'!G18)</f>
        <v/>
      </c>
      <c r="L22" s="391" t="str">
        <f>'Relatório PCP - Tabela 7'!I18</f>
        <v/>
      </c>
      <c r="M22" s="682">
        <f t="shared" si="0"/>
        <v>-335</v>
      </c>
      <c r="N22" s="34"/>
      <c r="O22" s="31"/>
      <c r="P22" s="1"/>
      <c r="Q22" s="1"/>
    </row>
    <row r="23" spans="1:17" x14ac:dyDescent="0.2">
      <c r="A23" s="685"/>
      <c r="B23" s="684"/>
      <c r="C23" s="684"/>
      <c r="D23" s="684"/>
      <c r="E23" s="681"/>
      <c r="F23" s="681"/>
      <c r="G23" s="681"/>
      <c r="H23" s="681"/>
      <c r="I23" s="681"/>
      <c r="J23" s="392" t="str">
        <f>IF('Relatório PCP - Tabela 7'!H19=0,"",'Relatório PCP - Tabela 7'!H19)</f>
        <v/>
      </c>
      <c r="K23" s="393" t="str">
        <f>IF('Relatório PCP - Tabela 7'!G19=0,"",'Relatório PCP - Tabela 7'!G19)</f>
        <v/>
      </c>
      <c r="L23" s="394" t="str">
        <f>'Relatório PCP - Tabela 7'!I19</f>
        <v/>
      </c>
      <c r="M23" s="682">
        <f t="shared" si="0"/>
        <v>-335</v>
      </c>
      <c r="N23" s="1"/>
      <c r="O23" s="31"/>
      <c r="P23" s="1"/>
      <c r="Q23" s="1"/>
    </row>
    <row r="24" spans="1:17" ht="12.95" customHeight="1" x14ac:dyDescent="0.2">
      <c r="A24" s="683">
        <v>2</v>
      </c>
      <c r="B24" s="684" t="s">
        <v>57</v>
      </c>
      <c r="C24" s="684"/>
      <c r="D24" s="684"/>
      <c r="E24" s="681">
        <f>IF('Relatório PCP - Tabela 6'!H15=0,"",'Relatório PCP - Tabela 6'!H15)</f>
        <v>335</v>
      </c>
      <c r="F24" s="681">
        <f>IF(('Relatório PCP - Tabela 6'!F15)-('Relatório PCP - Tabela 6'!H15)=0,"",('Relatório PCP - Tabela 6'!F15)-('Relatório PCP - Tabela 6'!H15))</f>
        <v>550</v>
      </c>
      <c r="G24" s="681">
        <f>IF((E24+F24)=0,"",(E24+F24))</f>
        <v>885</v>
      </c>
      <c r="H24" s="681">
        <f>IF('Relatório PCP - Tabela 7'!F21=0,"",'Relatório PCP - Tabela 7'!F21)</f>
        <v>1E-8</v>
      </c>
      <c r="I24" s="681">
        <f>IF((G24+H24)=0,"",(G24+H24))</f>
        <v>885.00000001000001</v>
      </c>
      <c r="J24" s="389" t="str">
        <f>IF('Relatório PCP - Tabela 7'!H21=0,"",'Relatório PCP - Tabela 7'!H21)</f>
        <v>DF-09</v>
      </c>
      <c r="K24" s="390">
        <f>IF('Relatório PCP - Tabela 7'!G21=0,"",'Relatório PCP - Tabela 7'!G21)</f>
        <v>335</v>
      </c>
      <c r="L24" s="391">
        <f>'Relatório PCP - Tabela 7'!I21</f>
        <v>100</v>
      </c>
      <c r="M24" s="682">
        <f t="shared" si="0"/>
        <v>550.00000001000001</v>
      </c>
      <c r="O24" s="395"/>
      <c r="P24" s="31"/>
      <c r="Q24" s="1"/>
    </row>
    <row r="25" spans="1:17" x14ac:dyDescent="0.2">
      <c r="A25" s="683"/>
      <c r="B25" s="684"/>
      <c r="C25" s="684"/>
      <c r="D25" s="684"/>
      <c r="E25" s="681"/>
      <c r="F25" s="681"/>
      <c r="G25" s="681"/>
      <c r="H25" s="681"/>
      <c r="I25" s="681"/>
      <c r="J25" s="389" t="str">
        <f>IF('Relatório PCP - Tabela 7'!H22=0,"",'Relatório PCP - Tabela 7'!H22)</f>
        <v/>
      </c>
      <c r="K25" s="390" t="str">
        <f>IF('Relatório PCP - Tabela 7'!G22=0,"",'Relatório PCP - Tabela 7'!G22)</f>
        <v/>
      </c>
      <c r="L25" s="391" t="str">
        <f>'Relatório PCP - Tabela 7'!I22</f>
        <v/>
      </c>
      <c r="M25" s="682">
        <f t="shared" si="0"/>
        <v>0</v>
      </c>
      <c r="O25" s="396"/>
      <c r="P25" s="91"/>
      <c r="Q25" s="1"/>
    </row>
    <row r="26" spans="1:17" x14ac:dyDescent="0.2">
      <c r="A26" s="683"/>
      <c r="B26" s="684"/>
      <c r="C26" s="684"/>
      <c r="D26" s="684"/>
      <c r="E26" s="681"/>
      <c r="F26" s="681"/>
      <c r="G26" s="681"/>
      <c r="H26" s="681"/>
      <c r="I26" s="681"/>
      <c r="J26" s="389" t="str">
        <f>IF('Relatório PCP - Tabela 7'!H23=0,"",'Relatório PCP - Tabela 7'!H23)</f>
        <v/>
      </c>
      <c r="K26" s="390" t="str">
        <f>IF('Relatório PCP - Tabela 7'!G23=0,"",'Relatório PCP - Tabela 7'!G23)</f>
        <v/>
      </c>
      <c r="L26" s="391" t="str">
        <f>'Relatório PCP - Tabela 7'!I23</f>
        <v/>
      </c>
      <c r="M26" s="682">
        <f t="shared" si="0"/>
        <v>0</v>
      </c>
      <c r="N26" s="1"/>
      <c r="O26" s="396"/>
      <c r="P26" s="91"/>
      <c r="Q26" s="1"/>
    </row>
    <row r="27" spans="1:17" x14ac:dyDescent="0.2">
      <c r="A27" s="683"/>
      <c r="B27" s="684"/>
      <c r="C27" s="684"/>
      <c r="D27" s="684"/>
      <c r="E27" s="681"/>
      <c r="F27" s="681"/>
      <c r="G27" s="681"/>
      <c r="H27" s="681"/>
      <c r="I27" s="681"/>
      <c r="J27" s="389" t="str">
        <f>IF('Relatório PCP - Tabela 7'!H24=0,"",'Relatório PCP - Tabela 7'!H24)</f>
        <v/>
      </c>
      <c r="K27" s="390" t="str">
        <f>IF('Relatório PCP - Tabela 7'!G24=0,"",'Relatório PCP - Tabela 7'!G24)</f>
        <v/>
      </c>
      <c r="L27" s="391" t="str">
        <f>'Relatório PCP - Tabela 7'!I24</f>
        <v/>
      </c>
      <c r="M27" s="682">
        <f t="shared" si="0"/>
        <v>0</v>
      </c>
      <c r="N27" s="1"/>
      <c r="O27" s="396"/>
      <c r="P27" s="31"/>
      <c r="Q27" s="1"/>
    </row>
    <row r="28" spans="1:17" x14ac:dyDescent="0.2">
      <c r="A28" s="683"/>
      <c r="B28" s="684"/>
      <c r="C28" s="684"/>
      <c r="D28" s="684"/>
      <c r="E28" s="681"/>
      <c r="F28" s="681"/>
      <c r="G28" s="681"/>
      <c r="H28" s="681"/>
      <c r="I28" s="681"/>
      <c r="J28" s="392" t="str">
        <f>IF('Relatório PCP - Tabela 7'!H25=0,"",'Relatório PCP - Tabela 7'!H25)</f>
        <v/>
      </c>
      <c r="K28" s="393" t="str">
        <f>IF('Relatório PCP - Tabela 7'!G25=0,"",'Relatório PCP - Tabela 7'!G25)</f>
        <v/>
      </c>
      <c r="L28" s="394" t="str">
        <f>'Relatório PCP - Tabela 7'!I25</f>
        <v/>
      </c>
      <c r="M28" s="682">
        <f t="shared" si="0"/>
        <v>0</v>
      </c>
      <c r="N28" s="1"/>
      <c r="O28" s="396"/>
      <c r="P28" s="91"/>
      <c r="Q28" s="1"/>
    </row>
    <row r="29" spans="1:17" ht="12.95" customHeight="1" x14ac:dyDescent="0.2">
      <c r="A29" s="683">
        <v>3</v>
      </c>
      <c r="B29" s="684" t="s">
        <v>592</v>
      </c>
      <c r="C29" s="684"/>
      <c r="D29" s="684"/>
      <c r="E29" s="681">
        <f>IF('Relatório PCP - Tabela 6'!H16=0,"",'Relatório PCP - Tabela 6'!H16)</f>
        <v>9.9999999999999995E-7</v>
      </c>
      <c r="F29" s="681">
        <f>IF(('Relatório PCP - Tabela 6'!F16)-('Relatório PCP - Tabela 6'!H16)=0,"",('Relatório PCP - Tabela 6'!F16)-('Relatório PCP - Tabela 6'!H16))</f>
        <v>9.9999999999999995E-7</v>
      </c>
      <c r="G29" s="681">
        <f>IF((E29+F29)=0,"",(E29+F29))</f>
        <v>1.9999999999999999E-6</v>
      </c>
      <c r="H29" s="681">
        <f>IF('Relatório PCP - Tabela 7'!F27=0,"",'Relatório PCP - Tabela 7'!F27)</f>
        <v>1E-8</v>
      </c>
      <c r="I29" s="681">
        <f>IF((G29+H29)=0,"",(G29+H29))</f>
        <v>2.0099999999999998E-6</v>
      </c>
      <c r="J29" s="389" t="str">
        <f>IF('Relatório PCP - Tabela 7'!H27=0,"",'Relatório PCP - Tabela 7'!H27)</f>
        <v/>
      </c>
      <c r="K29" s="390" t="str">
        <f>IF('Relatório PCP - Tabela 7'!G27=0,"",'Relatório PCP - Tabela 7'!G27)</f>
        <v/>
      </c>
      <c r="L29" s="391" t="str">
        <f>'Relatório PCP - Tabela 7'!I27</f>
        <v/>
      </c>
      <c r="M29" s="682">
        <f t="shared" si="0"/>
        <v>2.0099999999999998E-6</v>
      </c>
      <c r="N29" s="1"/>
      <c r="O29" s="396"/>
      <c r="P29" s="91"/>
      <c r="Q29" s="1"/>
    </row>
    <row r="30" spans="1:17" x14ac:dyDescent="0.2">
      <c r="A30" s="683"/>
      <c r="B30" s="684"/>
      <c r="C30" s="684"/>
      <c r="D30" s="684"/>
      <c r="E30" s="681"/>
      <c r="F30" s="681"/>
      <c r="G30" s="681"/>
      <c r="H30" s="681"/>
      <c r="I30" s="681"/>
      <c r="J30" s="389" t="str">
        <f>IF('Relatório PCP - Tabela 7'!H28=0,"",'Relatório PCP - Tabela 7'!H28)</f>
        <v/>
      </c>
      <c r="K30" s="390" t="str">
        <f>IF('Relatório PCP - Tabela 7'!G28=0,"",'Relatório PCP - Tabela 7'!G28)</f>
        <v/>
      </c>
      <c r="L30" s="391" t="str">
        <f>'Relatório PCP - Tabela 7'!I28</f>
        <v/>
      </c>
      <c r="M30" s="682">
        <f t="shared" si="0"/>
        <v>0</v>
      </c>
      <c r="N30" s="1"/>
      <c r="O30" s="396"/>
      <c r="P30" s="91"/>
      <c r="Q30" s="1"/>
    </row>
    <row r="31" spans="1:17" x14ac:dyDescent="0.2">
      <c r="A31" s="683"/>
      <c r="B31" s="684"/>
      <c r="C31" s="684"/>
      <c r="D31" s="684"/>
      <c r="E31" s="681"/>
      <c r="F31" s="681"/>
      <c r="G31" s="681"/>
      <c r="H31" s="681"/>
      <c r="I31" s="681"/>
      <c r="J31" s="389" t="str">
        <f>IF('Relatório PCP - Tabela 7'!H29=0,"",'Relatório PCP - Tabela 7'!H29)</f>
        <v/>
      </c>
      <c r="K31" s="390" t="str">
        <f>IF('Relatório PCP - Tabela 7'!G29=0,"",'Relatório PCP - Tabela 7'!G29)</f>
        <v/>
      </c>
      <c r="L31" s="391" t="str">
        <f>'Relatório PCP - Tabela 7'!I29</f>
        <v/>
      </c>
      <c r="M31" s="682">
        <f t="shared" si="0"/>
        <v>0</v>
      </c>
      <c r="N31" s="1"/>
      <c r="O31" s="396"/>
      <c r="P31" s="91"/>
      <c r="Q31" s="1"/>
    </row>
    <row r="32" spans="1:17" x14ac:dyDescent="0.2">
      <c r="A32" s="683"/>
      <c r="B32" s="684"/>
      <c r="C32" s="684"/>
      <c r="D32" s="684"/>
      <c r="E32" s="681"/>
      <c r="F32" s="681"/>
      <c r="G32" s="681"/>
      <c r="H32" s="681"/>
      <c r="I32" s="681"/>
      <c r="J32" s="389" t="str">
        <f>IF('Relatório PCP - Tabela 7'!H30=0,"",'Relatório PCP - Tabela 7'!H30)</f>
        <v/>
      </c>
      <c r="K32" s="390" t="str">
        <f>IF('Relatório PCP - Tabela 7'!G30=0,"",'Relatório PCP - Tabela 7'!G30)</f>
        <v/>
      </c>
      <c r="L32" s="391" t="str">
        <f>'Relatório PCP - Tabela 7'!I30</f>
        <v/>
      </c>
      <c r="M32" s="682">
        <f t="shared" si="0"/>
        <v>0</v>
      </c>
      <c r="N32" s="1"/>
      <c r="O32" s="396"/>
      <c r="P32" s="31"/>
      <c r="Q32" s="1"/>
    </row>
    <row r="33" spans="1:17" x14ac:dyDescent="0.2">
      <c r="A33" s="683"/>
      <c r="B33" s="684"/>
      <c r="C33" s="684"/>
      <c r="D33" s="684"/>
      <c r="E33" s="681"/>
      <c r="F33" s="681"/>
      <c r="G33" s="681"/>
      <c r="H33" s="681"/>
      <c r="I33" s="681"/>
      <c r="J33" s="392" t="str">
        <f>IF('Relatório PCP - Tabela 7'!H31=0,"",'Relatório PCP - Tabela 7'!H31)</f>
        <v/>
      </c>
      <c r="K33" s="393" t="str">
        <f>IF('Relatório PCP - Tabela 7'!G31=0,"",'Relatório PCP - Tabela 7'!G31)</f>
        <v/>
      </c>
      <c r="L33" s="394" t="str">
        <f>'Relatório PCP - Tabela 7'!I31</f>
        <v/>
      </c>
      <c r="M33" s="682">
        <f t="shared" si="0"/>
        <v>0</v>
      </c>
      <c r="N33" s="1"/>
      <c r="O33" s="396"/>
      <c r="P33" s="91"/>
      <c r="Q33" s="1"/>
    </row>
    <row r="34" spans="1:17" ht="12.95" customHeight="1" x14ac:dyDescent="0.2">
      <c r="A34" s="686">
        <v>4</v>
      </c>
      <c r="B34" s="687" t="s">
        <v>61</v>
      </c>
      <c r="C34" s="687"/>
      <c r="D34" s="687"/>
      <c r="E34" s="688">
        <f>IF('Relatório PCP - Tabela 6'!H17=0,"",'Relatório PCP - Tabela 6'!H17)</f>
        <v>9.9999999999999995E-7</v>
      </c>
      <c r="F34" s="688">
        <f>IF(('Relatório PCP - Tabela 6'!F17)-('Relatório PCP - Tabela 6'!H17)=0,"",('Relatório PCP - Tabela 6'!F17)-('Relatório PCP - Tabela 6'!H17))</f>
        <v>9.9999999999999995E-7</v>
      </c>
      <c r="G34" s="688">
        <f>IF((E34+F34)=0,"",(E34+F34))</f>
        <v>1.9999999999999999E-6</v>
      </c>
      <c r="H34" s="688">
        <f>IF('Relatório PCP - Tabela 7'!F33=0,"",'Relatório PCP - Tabela 7'!F33)</f>
        <v>1E-8</v>
      </c>
      <c r="I34" s="688">
        <f>IF((G34+H34)=0,"",(G34+H34))</f>
        <v>2.0099999999999998E-6</v>
      </c>
      <c r="J34" s="389" t="str">
        <f>IF('Relatório PCP - Tabela 7'!H33=0,"",'Relatório PCP - Tabela 7'!H33)</f>
        <v/>
      </c>
      <c r="K34" s="390" t="str">
        <f>IF('Relatório PCP - Tabela 7'!G33=0,"",'Relatório PCP - Tabela 7'!G33)</f>
        <v/>
      </c>
      <c r="L34" s="391" t="str">
        <f>'Relatório PCP - Tabela 7'!I33</f>
        <v/>
      </c>
      <c r="M34" s="689">
        <f t="shared" si="0"/>
        <v>2.0099999999999998E-6</v>
      </c>
      <c r="N34" s="1"/>
      <c r="O34" s="396"/>
      <c r="P34" s="91"/>
      <c r="Q34" s="1"/>
    </row>
    <row r="35" spans="1:17" x14ac:dyDescent="0.2">
      <c r="A35" s="686"/>
      <c r="B35" s="687"/>
      <c r="C35" s="687"/>
      <c r="D35" s="687"/>
      <c r="E35" s="688"/>
      <c r="F35" s="688"/>
      <c r="G35" s="688"/>
      <c r="H35" s="688"/>
      <c r="I35" s="688"/>
      <c r="J35" s="389" t="str">
        <f>IF('Relatório PCP - Tabela 7'!H34=0,"",'Relatório PCP - Tabela 7'!H34)</f>
        <v/>
      </c>
      <c r="K35" s="390" t="str">
        <f>IF('Relatório PCP - Tabela 7'!G34=0,"",'Relatório PCP - Tabela 7'!G34)</f>
        <v/>
      </c>
      <c r="L35" s="391" t="str">
        <f>'Relatório PCP - Tabela 7'!I34</f>
        <v/>
      </c>
      <c r="M35" s="689">
        <f t="shared" si="0"/>
        <v>0</v>
      </c>
      <c r="N35" s="1"/>
      <c r="O35" s="396"/>
      <c r="P35" s="91"/>
      <c r="Q35" s="1"/>
    </row>
    <row r="36" spans="1:17" x14ac:dyDescent="0.2">
      <c r="A36" s="686"/>
      <c r="B36" s="687"/>
      <c r="C36" s="687"/>
      <c r="D36" s="687"/>
      <c r="E36" s="688"/>
      <c r="F36" s="688"/>
      <c r="G36" s="688"/>
      <c r="H36" s="688"/>
      <c r="I36" s="688"/>
      <c r="J36" s="389" t="str">
        <f>IF('Relatório PCP - Tabela 7'!H35=0,"",'Relatório PCP - Tabela 7'!H35)</f>
        <v/>
      </c>
      <c r="K36" s="390" t="str">
        <f>IF('Relatório PCP - Tabela 7'!G35=0,"",'Relatório PCP - Tabela 7'!G35)</f>
        <v/>
      </c>
      <c r="L36" s="391" t="str">
        <f>'Relatório PCP - Tabela 7'!I35</f>
        <v/>
      </c>
      <c r="M36" s="689">
        <f t="shared" si="0"/>
        <v>0</v>
      </c>
      <c r="N36" s="1"/>
      <c r="O36" s="396"/>
      <c r="P36" s="91"/>
      <c r="Q36" s="1"/>
    </row>
    <row r="37" spans="1:17" x14ac:dyDescent="0.2">
      <c r="A37" s="686"/>
      <c r="B37" s="687"/>
      <c r="C37" s="687"/>
      <c r="D37" s="687"/>
      <c r="E37" s="688"/>
      <c r="F37" s="688"/>
      <c r="G37" s="688"/>
      <c r="H37" s="688"/>
      <c r="I37" s="688"/>
      <c r="J37" s="389" t="str">
        <f>IF('Relatório PCP - Tabela 7'!H36=0,"",'Relatório PCP - Tabela 7'!H36)</f>
        <v/>
      </c>
      <c r="K37" s="390" t="str">
        <f>IF('Relatório PCP - Tabela 7'!G36=0,"",'Relatório PCP - Tabela 7'!G36)</f>
        <v/>
      </c>
      <c r="L37" s="391" t="str">
        <f>'Relatório PCP - Tabela 7'!I36</f>
        <v/>
      </c>
      <c r="M37" s="689">
        <f t="shared" si="0"/>
        <v>0</v>
      </c>
      <c r="N37" s="1"/>
      <c r="O37" s="396"/>
      <c r="P37" s="91"/>
      <c r="Q37" s="1"/>
    </row>
    <row r="38" spans="1:17" x14ac:dyDescent="0.2">
      <c r="A38" s="686"/>
      <c r="B38" s="687"/>
      <c r="C38" s="687"/>
      <c r="D38" s="687"/>
      <c r="E38" s="688"/>
      <c r="F38" s="688"/>
      <c r="G38" s="688"/>
      <c r="H38" s="688"/>
      <c r="I38" s="688"/>
      <c r="J38" s="392" t="str">
        <f>IF('Relatório PCP - Tabela 7'!H37=0,"",'Relatório PCP - Tabela 7'!H37)</f>
        <v/>
      </c>
      <c r="K38" s="393" t="str">
        <f>IF('Relatório PCP - Tabela 7'!G37=0,"",'Relatório PCP - Tabela 7'!G37)</f>
        <v/>
      </c>
      <c r="L38" s="394" t="str">
        <f>'Relatório PCP - Tabela 7'!I37</f>
        <v/>
      </c>
      <c r="M38" s="689">
        <f t="shared" si="0"/>
        <v>0</v>
      </c>
      <c r="N38" s="1"/>
      <c r="O38" s="396"/>
      <c r="Q38" s="1"/>
    </row>
    <row r="39" spans="1:17" x14ac:dyDescent="0.2">
      <c r="A39" s="1"/>
      <c r="B39" s="397"/>
      <c r="C39" s="42"/>
      <c r="D39" s="42"/>
      <c r="E39" s="189"/>
      <c r="F39" s="189"/>
      <c r="G39" s="189"/>
      <c r="H39" s="109"/>
      <c r="I39" s="166"/>
      <c r="J39" s="1"/>
      <c r="K39" s="13"/>
      <c r="L39" s="398"/>
      <c r="M39" s="1"/>
      <c r="Q39" s="1"/>
    </row>
    <row r="40" spans="1:17" ht="18" x14ac:dyDescent="0.25">
      <c r="A40" s="497" t="s">
        <v>19</v>
      </c>
      <c r="B40" s="497"/>
      <c r="C40" s="497"/>
      <c r="D40" s="497"/>
      <c r="E40" s="48" t="str">
        <f>E1</f>
        <v>3R Petroleum</v>
      </c>
      <c r="F40" s="90"/>
      <c r="G40" s="90"/>
      <c r="H40" s="90"/>
      <c r="I40" s="90"/>
      <c r="J40" s="90"/>
      <c r="K40" s="673" t="s">
        <v>21</v>
      </c>
      <c r="L40" s="673"/>
      <c r="M40" s="673"/>
      <c r="N40" s="673"/>
      <c r="Q40" s="1"/>
    </row>
    <row r="41" spans="1:17" ht="23.25" x14ac:dyDescent="0.2">
      <c r="A41" s="1"/>
      <c r="B41" s="1"/>
      <c r="C41" s="1"/>
      <c r="D41" s="1"/>
      <c r="E41" s="1"/>
      <c r="F41" s="1"/>
      <c r="G41" s="1"/>
      <c r="H41" s="1"/>
      <c r="I41" s="22"/>
      <c r="J41" s="22"/>
      <c r="K41" s="22"/>
      <c r="L41" s="18"/>
      <c r="M41" s="18"/>
      <c r="N41" s="18"/>
      <c r="Q41" s="1"/>
    </row>
    <row r="42" spans="1:17" ht="13.5" x14ac:dyDescent="0.2">
      <c r="A42" s="487" t="s">
        <v>95</v>
      </c>
      <c r="B42" s="511">
        <f>B3</f>
        <v>5</v>
      </c>
      <c r="C42" s="1"/>
      <c r="D42" s="483" t="s">
        <v>250</v>
      </c>
      <c r="E42" s="483"/>
      <c r="F42" s="483"/>
      <c r="G42" s="483"/>
      <c r="H42" s="483"/>
      <c r="I42" s="483"/>
      <c r="J42" s="23"/>
      <c r="K42" s="570" t="s">
        <v>222</v>
      </c>
      <c r="L42" s="570"/>
      <c r="M42" s="570"/>
      <c r="N42" s="570"/>
      <c r="Q42" s="1"/>
    </row>
    <row r="43" spans="1:17" x14ac:dyDescent="0.2">
      <c r="A43" s="487"/>
      <c r="B43" s="511"/>
      <c r="C43" s="1"/>
      <c r="D43" s="483" t="s">
        <v>7</v>
      </c>
      <c r="E43" s="483"/>
      <c r="F43" s="483"/>
      <c r="G43" s="483" t="s">
        <v>8</v>
      </c>
      <c r="H43" s="483"/>
      <c r="I43" s="483"/>
      <c r="J43" s="23"/>
      <c r="K43" s="23"/>
      <c r="L43" s="1"/>
      <c r="M43" s="1"/>
      <c r="N43" s="1"/>
      <c r="Q43" s="1"/>
    </row>
    <row r="44" spans="1:17" x14ac:dyDescent="0.2">
      <c r="A44" s="477" t="s">
        <v>4</v>
      </c>
      <c r="B44" s="477"/>
      <c r="C44" s="23"/>
      <c r="D44" s="14" t="s">
        <v>9</v>
      </c>
      <c r="E44" s="14" t="s">
        <v>10</v>
      </c>
      <c r="F44" s="14" t="s">
        <v>11</v>
      </c>
      <c r="G44" s="14" t="s">
        <v>9</v>
      </c>
      <c r="H44" s="14" t="s">
        <v>10</v>
      </c>
      <c r="I44" s="14" t="s">
        <v>11</v>
      </c>
      <c r="K44" s="572" t="s">
        <v>223</v>
      </c>
      <c r="L44" s="572"/>
      <c r="M44" s="572"/>
      <c r="N44" s="572"/>
      <c r="Q44" s="1"/>
    </row>
    <row r="45" spans="1:17" x14ac:dyDescent="0.2">
      <c r="A45" s="551">
        <f>A6</f>
        <v>44986</v>
      </c>
      <c r="B45" s="551"/>
      <c r="C45" s="372"/>
      <c r="D45" s="72">
        <f t="shared" ref="D45:I45" si="1">D6</f>
        <v>2</v>
      </c>
      <c r="E45" s="72">
        <f t="shared" si="1"/>
        <v>8</v>
      </c>
      <c r="F45" s="72">
        <f t="shared" si="1"/>
        <v>2022</v>
      </c>
      <c r="G45" s="72">
        <f t="shared" si="1"/>
        <v>31</v>
      </c>
      <c r="H45" s="72">
        <f t="shared" si="1"/>
        <v>12</v>
      </c>
      <c r="I45" s="72">
        <f t="shared" si="1"/>
        <v>2022</v>
      </c>
      <c r="K45" s="573" t="s">
        <v>25</v>
      </c>
      <c r="L45" s="573"/>
      <c r="M45" s="573"/>
      <c r="N45" s="573"/>
      <c r="Q45" s="1"/>
    </row>
    <row r="46" spans="1:17" ht="6" customHeight="1" x14ac:dyDescent="0.2">
      <c r="A46" s="23"/>
      <c r="B46" s="23"/>
      <c r="C46" s="1"/>
      <c r="D46" s="13"/>
      <c r="E46" s="13"/>
      <c r="F46" s="13"/>
      <c r="G46" s="13"/>
      <c r="H46" s="13"/>
      <c r="I46" s="13"/>
      <c r="J46" s="13"/>
      <c r="K46" s="398"/>
      <c r="L46" s="23"/>
      <c r="M46" s="23"/>
      <c r="N46" s="23"/>
      <c r="P46" s="23"/>
      <c r="Q46" s="1"/>
    </row>
    <row r="47" spans="1:17" x14ac:dyDescent="0.2">
      <c r="E47" s="23"/>
      <c r="F47" s="23"/>
      <c r="G47" s="23"/>
      <c r="H47" s="23"/>
      <c r="I47" s="23"/>
      <c r="J47" s="23"/>
      <c r="K47" s="398"/>
      <c r="L47" s="23"/>
      <c r="M47" s="23"/>
      <c r="N47" s="14" t="s">
        <v>715</v>
      </c>
      <c r="Q47" s="1"/>
    </row>
    <row r="48" spans="1:17" ht="6" customHeight="1" x14ac:dyDescent="0.2">
      <c r="A48" s="55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398"/>
      <c r="M48" s="1"/>
      <c r="N48" s="1"/>
      <c r="O48" s="1"/>
      <c r="P48" s="1"/>
      <c r="Q48" s="1"/>
    </row>
    <row r="49" spans="1:17" ht="12.75" customHeight="1" x14ac:dyDescent="0.2">
      <c r="A49" s="570" t="s">
        <v>683</v>
      </c>
      <c r="B49" s="570"/>
      <c r="C49" s="570"/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1"/>
      <c r="O49" s="1"/>
      <c r="P49" s="1"/>
      <c r="Q49" s="1"/>
    </row>
    <row r="50" spans="1:17" ht="13.35" customHeight="1" x14ac:dyDescent="0.2">
      <c r="A50" s="373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4"/>
      <c r="M50" s="1"/>
      <c r="N50" s="1"/>
      <c r="O50" s="1"/>
      <c r="P50" s="1"/>
      <c r="Q50" s="1"/>
    </row>
    <row r="51" spans="1:17" ht="13.5" x14ac:dyDescent="0.2">
      <c r="A51" s="488" t="s">
        <v>684</v>
      </c>
      <c r="B51" s="488"/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1"/>
      <c r="O51" s="23"/>
      <c r="P51" s="23"/>
      <c r="Q51" s="1"/>
    </row>
    <row r="52" spans="1:17" ht="12.95" customHeight="1" x14ac:dyDescent="0.2">
      <c r="A52" s="690" t="s">
        <v>31</v>
      </c>
      <c r="B52" s="691" t="s">
        <v>574</v>
      </c>
      <c r="C52" s="691"/>
      <c r="D52" s="691"/>
      <c r="E52" s="676" t="s">
        <v>685</v>
      </c>
      <c r="F52" s="676"/>
      <c r="G52" s="676"/>
      <c r="H52" s="676"/>
      <c r="I52" s="676"/>
      <c r="J52" s="677" t="s">
        <v>686</v>
      </c>
      <c r="K52" s="677"/>
      <c r="L52" s="677"/>
      <c r="M52" s="376"/>
      <c r="N52" s="23"/>
      <c r="O52" s="23"/>
      <c r="P52" s="23"/>
      <c r="Q52" s="1"/>
    </row>
    <row r="53" spans="1:17" ht="13.5" x14ac:dyDescent="0.2">
      <c r="A53" s="690"/>
      <c r="B53" s="691"/>
      <c r="C53" s="691"/>
      <c r="D53" s="691"/>
      <c r="E53" s="676" t="s">
        <v>687</v>
      </c>
      <c r="F53" s="676"/>
      <c r="G53" s="676"/>
      <c r="H53" s="678" t="s">
        <v>688</v>
      </c>
      <c r="I53" s="678"/>
      <c r="J53" s="677"/>
      <c r="K53" s="677"/>
      <c r="L53" s="677"/>
      <c r="M53" s="377"/>
      <c r="N53" s="23"/>
      <c r="O53" s="23"/>
      <c r="P53" s="23"/>
      <c r="Q53" s="1"/>
    </row>
    <row r="54" spans="1:17" ht="13.5" x14ac:dyDescent="0.2">
      <c r="A54" s="690"/>
      <c r="B54" s="691"/>
      <c r="C54" s="691"/>
      <c r="D54" s="691"/>
      <c r="E54" s="6" t="s">
        <v>689</v>
      </c>
      <c r="F54" s="97" t="s">
        <v>690</v>
      </c>
      <c r="G54" s="97" t="s">
        <v>691</v>
      </c>
      <c r="H54" s="97" t="s">
        <v>692</v>
      </c>
      <c r="I54" s="97" t="s">
        <v>691</v>
      </c>
      <c r="J54" s="97"/>
      <c r="K54" s="97" t="s">
        <v>659</v>
      </c>
      <c r="L54" s="399" t="s">
        <v>693</v>
      </c>
      <c r="M54" s="380" t="s">
        <v>694</v>
      </c>
      <c r="N54" s="23"/>
      <c r="O54" s="23"/>
      <c r="P54" s="23"/>
      <c r="Q54" s="1"/>
    </row>
    <row r="55" spans="1:17" ht="13.5" x14ac:dyDescent="0.2">
      <c r="A55" s="690"/>
      <c r="B55" s="691"/>
      <c r="C55" s="691"/>
      <c r="D55" s="691"/>
      <c r="E55" s="6" t="s">
        <v>695</v>
      </c>
      <c r="F55" s="97" t="s">
        <v>696</v>
      </c>
      <c r="G55" s="97" t="s">
        <v>697</v>
      </c>
      <c r="H55" s="97" t="s">
        <v>698</v>
      </c>
      <c r="I55" s="97" t="s">
        <v>699</v>
      </c>
      <c r="J55" s="97" t="s">
        <v>235</v>
      </c>
      <c r="K55" s="97" t="s">
        <v>700</v>
      </c>
      <c r="L55" s="399" t="s">
        <v>701</v>
      </c>
      <c r="M55" s="380" t="s">
        <v>702</v>
      </c>
      <c r="N55" s="1"/>
      <c r="O55" s="1"/>
      <c r="P55" s="23"/>
      <c r="Q55" s="1"/>
    </row>
    <row r="56" spans="1:17" ht="13.5" x14ac:dyDescent="0.25">
      <c r="A56" s="690"/>
      <c r="B56" s="691"/>
      <c r="C56" s="691"/>
      <c r="D56" s="691"/>
      <c r="E56" s="169" t="s">
        <v>703</v>
      </c>
      <c r="F56" s="97" t="s">
        <v>704</v>
      </c>
      <c r="G56" s="97" t="s">
        <v>705</v>
      </c>
      <c r="H56" s="97" t="s">
        <v>706</v>
      </c>
      <c r="I56" s="97" t="s">
        <v>707</v>
      </c>
      <c r="J56" s="97"/>
      <c r="K56" s="692" t="s">
        <v>481</v>
      </c>
      <c r="L56" s="693" t="s">
        <v>708</v>
      </c>
      <c r="M56" s="380" t="s">
        <v>709</v>
      </c>
      <c r="N56" s="1"/>
      <c r="O56" s="1"/>
      <c r="P56" s="23"/>
      <c r="Q56" s="1"/>
    </row>
    <row r="57" spans="1:17" ht="13.5" x14ac:dyDescent="0.25">
      <c r="A57" s="690"/>
      <c r="B57" s="691"/>
      <c r="C57" s="691"/>
      <c r="D57" s="691"/>
      <c r="F57" s="162" t="s">
        <v>710</v>
      </c>
      <c r="G57" s="162" t="s">
        <v>711</v>
      </c>
      <c r="H57" s="97" t="s">
        <v>712</v>
      </c>
      <c r="I57" s="162" t="s">
        <v>713</v>
      </c>
      <c r="J57" s="400"/>
      <c r="K57" s="692"/>
      <c r="L57" s="693"/>
      <c r="M57" s="385" t="s">
        <v>714</v>
      </c>
      <c r="N57" s="398"/>
      <c r="O57" s="398"/>
      <c r="P57" s="398"/>
      <c r="Q57" s="1"/>
    </row>
    <row r="58" spans="1:17" ht="12.95" customHeight="1" x14ac:dyDescent="0.2">
      <c r="A58" s="683">
        <v>5</v>
      </c>
      <c r="B58" s="684" t="s">
        <v>63</v>
      </c>
      <c r="C58" s="684"/>
      <c r="D58" s="684"/>
      <c r="E58" s="681">
        <f>IF('Relatório PCP - Tabela 6'!H18=0,"",'Relatório PCP - Tabela 6'!H18)</f>
        <v>9.9999999999999995E-7</v>
      </c>
      <c r="F58" s="681">
        <f>IF(('Relatório PCP - Tabela 6'!F18)-('Relatório PCP - Tabela 6'!H18)=0,"",('Relatório PCP - Tabela 6'!F18)-('Relatório PCP - Tabela 6'!H18))</f>
        <v>9.9999999999999995E-7</v>
      </c>
      <c r="G58" s="681">
        <f>IF((E58+F58)=0,"",(E58+F58))</f>
        <v>1.9999999999999999E-6</v>
      </c>
      <c r="H58" s="681">
        <f>IF('Relatório PCP - Tabela 7'!F60=0,"",'Relatório PCP - Tabela 7'!F60)</f>
        <v>1E-8</v>
      </c>
      <c r="I58" s="681">
        <f>IF((G58+H58)=0,"",(G58+H58))</f>
        <v>2.0099999999999998E-6</v>
      </c>
      <c r="J58" s="386" t="str">
        <f>IF('Relatório PCP - Tabela 7'!H60=0,"",'Relatório PCP - Tabela 7'!H60)</f>
        <v/>
      </c>
      <c r="K58" s="387" t="str">
        <f>IF('Relatório PCP - Tabela 7'!G60=0,"",'Relatório PCP - Tabela 7'!G60)</f>
        <v/>
      </c>
      <c r="L58" s="388" t="str">
        <f>'Relatório PCP - Tabela 7'!I60</f>
        <v/>
      </c>
      <c r="M58" s="682">
        <f t="shared" ref="M58:M82" si="2">I58-SUM(K58:K62)</f>
        <v>2.0099999999999998E-6</v>
      </c>
      <c r="N58" s="398"/>
      <c r="O58" s="398"/>
      <c r="P58" s="398"/>
      <c r="Q58" s="1"/>
    </row>
    <row r="59" spans="1:17" x14ac:dyDescent="0.2">
      <c r="A59" s="683"/>
      <c r="B59" s="684"/>
      <c r="C59" s="684"/>
      <c r="D59" s="684"/>
      <c r="E59" s="681"/>
      <c r="F59" s="681"/>
      <c r="G59" s="681"/>
      <c r="H59" s="681"/>
      <c r="I59" s="681"/>
      <c r="J59" s="389" t="str">
        <f>IF('Relatório PCP - Tabela 7'!H61=0,"",'Relatório PCP - Tabela 7'!H61)</f>
        <v/>
      </c>
      <c r="K59" s="390" t="str">
        <f>IF('Relatório PCP - Tabela 7'!G61=0,"",'Relatório PCP - Tabela 7'!G61)</f>
        <v/>
      </c>
      <c r="L59" s="391" t="str">
        <f>'Relatório PCP - Tabela 7'!I61</f>
        <v/>
      </c>
      <c r="M59" s="682">
        <f t="shared" si="2"/>
        <v>0</v>
      </c>
      <c r="N59" s="398"/>
      <c r="O59" s="398"/>
      <c r="P59" s="398"/>
      <c r="Q59" s="1"/>
    </row>
    <row r="60" spans="1:17" x14ac:dyDescent="0.2">
      <c r="A60" s="683"/>
      <c r="B60" s="684"/>
      <c r="C60" s="684"/>
      <c r="D60" s="684"/>
      <c r="E60" s="681"/>
      <c r="F60" s="681"/>
      <c r="G60" s="681"/>
      <c r="H60" s="681"/>
      <c r="I60" s="681"/>
      <c r="J60" s="389" t="str">
        <f>IF('Relatório PCP - Tabela 7'!H62=0,"",'Relatório PCP - Tabela 7'!H62)</f>
        <v/>
      </c>
      <c r="K60" s="390" t="str">
        <f>IF('Relatório PCP - Tabela 7'!G62=0,"",'Relatório PCP - Tabela 7'!G62)</f>
        <v/>
      </c>
      <c r="L60" s="391" t="str">
        <f>'Relatório PCP - Tabela 7'!I62</f>
        <v/>
      </c>
      <c r="M60" s="682">
        <f t="shared" si="2"/>
        <v>0</v>
      </c>
      <c r="N60" s="398"/>
      <c r="O60" s="398"/>
      <c r="P60" s="398"/>
      <c r="Q60" s="1"/>
    </row>
    <row r="61" spans="1:17" x14ac:dyDescent="0.2">
      <c r="A61" s="683"/>
      <c r="B61" s="684"/>
      <c r="C61" s="684"/>
      <c r="D61" s="684"/>
      <c r="E61" s="681"/>
      <c r="F61" s="681"/>
      <c r="G61" s="681"/>
      <c r="H61" s="681"/>
      <c r="I61" s="681"/>
      <c r="J61" s="389" t="str">
        <f>IF('Relatório PCP - Tabela 7'!H63=0,"",'Relatório PCP - Tabela 7'!H63)</f>
        <v/>
      </c>
      <c r="K61" s="390" t="str">
        <f>IF('Relatório PCP - Tabela 7'!G63=0,"",'Relatório PCP - Tabela 7'!G63)</f>
        <v/>
      </c>
      <c r="L61" s="391" t="str">
        <f>'Relatório PCP - Tabela 7'!I63</f>
        <v/>
      </c>
      <c r="M61" s="682">
        <f t="shared" si="2"/>
        <v>0</v>
      </c>
      <c r="N61" s="398"/>
      <c r="O61" s="398"/>
      <c r="P61" s="398"/>
      <c r="Q61" s="1"/>
    </row>
    <row r="62" spans="1:17" x14ac:dyDescent="0.2">
      <c r="A62" s="683"/>
      <c r="B62" s="684"/>
      <c r="C62" s="684"/>
      <c r="D62" s="684"/>
      <c r="E62" s="681"/>
      <c r="F62" s="681"/>
      <c r="G62" s="681"/>
      <c r="H62" s="681"/>
      <c r="I62" s="681"/>
      <c r="J62" s="392" t="str">
        <f>IF('Relatório PCP - Tabela 7'!H64=0,"",'Relatório PCP - Tabela 7'!H64)</f>
        <v/>
      </c>
      <c r="K62" s="393" t="str">
        <f>IF('Relatório PCP - Tabela 7'!G64=0,"",'Relatório PCP - Tabela 7'!G64)</f>
        <v/>
      </c>
      <c r="L62" s="394" t="str">
        <f>'Relatório PCP - Tabela 7'!I64</f>
        <v/>
      </c>
      <c r="M62" s="682">
        <f t="shared" si="2"/>
        <v>0</v>
      </c>
      <c r="N62" s="398"/>
      <c r="O62" s="398"/>
      <c r="P62" s="398"/>
      <c r="Q62" s="1"/>
    </row>
    <row r="63" spans="1:17" ht="12.95" customHeight="1" x14ac:dyDescent="0.2">
      <c r="A63" s="683">
        <v>6</v>
      </c>
      <c r="B63" s="684" t="s">
        <v>65</v>
      </c>
      <c r="C63" s="684"/>
      <c r="D63" s="684"/>
      <c r="E63" s="681">
        <f>IF('Relatório PCP - Tabela 6'!H19=0,"",'Relatório PCP - Tabela 6'!H19)</f>
        <v>9.9999999999999995E-7</v>
      </c>
      <c r="F63" s="681">
        <f>IF(('Relatório PCP - Tabela 6'!F19)-('Relatório PCP - Tabela 6'!H19)=0,"",('Relatório PCP - Tabela 6'!F19)-('Relatório PCP - Tabela 6'!H19))</f>
        <v>9.9999999999999995E-7</v>
      </c>
      <c r="G63" s="681">
        <f>IF((E63+F63)=0,"",(E63+F63))</f>
        <v>1.9999999999999999E-6</v>
      </c>
      <c r="H63" s="681">
        <f>IF('Relatório PCP - Tabela 7'!F66=0,"",'Relatório PCP - Tabela 7'!F66)</f>
        <v>1E-8</v>
      </c>
      <c r="I63" s="681">
        <f>IF((G63+H63)=0,"",(G63+H63))</f>
        <v>2.0099999999999998E-6</v>
      </c>
      <c r="J63" s="389" t="str">
        <f>IF('Relatório PCP - Tabela 7'!H66=0,"",'Relatório PCP - Tabela 7'!H66)</f>
        <v/>
      </c>
      <c r="K63" s="390" t="str">
        <f>IF('Relatório PCP - Tabela 7'!G66=0,"",'Relatório PCP - Tabela 7'!G66)</f>
        <v/>
      </c>
      <c r="L63" s="391" t="str">
        <f>'Relatório PCP - Tabela 7'!I66</f>
        <v/>
      </c>
      <c r="M63" s="682">
        <f t="shared" si="2"/>
        <v>2.0099999999999998E-6</v>
      </c>
      <c r="N63" s="398"/>
      <c r="O63" s="398"/>
      <c r="P63" s="398"/>
      <c r="Q63" s="1"/>
    </row>
    <row r="64" spans="1:17" x14ac:dyDescent="0.2">
      <c r="A64" s="683"/>
      <c r="B64" s="684"/>
      <c r="C64" s="684"/>
      <c r="D64" s="684"/>
      <c r="E64" s="681"/>
      <c r="F64" s="681"/>
      <c r="G64" s="681"/>
      <c r="H64" s="681"/>
      <c r="I64" s="681"/>
      <c r="J64" s="389" t="str">
        <f>IF('Relatório PCP - Tabela 7'!H67=0,"",'Relatório PCP - Tabela 7'!H67)</f>
        <v/>
      </c>
      <c r="K64" s="390" t="str">
        <f>IF('Relatório PCP - Tabela 7'!G67=0,"",'Relatório PCP - Tabela 7'!G67)</f>
        <v/>
      </c>
      <c r="L64" s="391" t="str">
        <f>'Relatório PCP - Tabela 7'!I67</f>
        <v/>
      </c>
      <c r="M64" s="682">
        <f t="shared" si="2"/>
        <v>0</v>
      </c>
      <c r="N64" s="398"/>
      <c r="O64" s="398"/>
      <c r="P64" s="398"/>
      <c r="Q64" s="1"/>
    </row>
    <row r="65" spans="1:17" x14ac:dyDescent="0.2">
      <c r="A65" s="683"/>
      <c r="B65" s="684"/>
      <c r="C65" s="684"/>
      <c r="D65" s="684"/>
      <c r="E65" s="681"/>
      <c r="F65" s="681"/>
      <c r="G65" s="681"/>
      <c r="H65" s="681"/>
      <c r="I65" s="681"/>
      <c r="J65" s="389" t="str">
        <f>IF('Relatório PCP - Tabela 7'!H68=0,"",'Relatório PCP - Tabela 7'!H68)</f>
        <v/>
      </c>
      <c r="K65" s="390" t="str">
        <f>IF('Relatório PCP - Tabela 7'!G68=0,"",'Relatório PCP - Tabela 7'!G68)</f>
        <v/>
      </c>
      <c r="L65" s="391" t="str">
        <f>'Relatório PCP - Tabela 7'!I68</f>
        <v/>
      </c>
      <c r="M65" s="682">
        <f t="shared" si="2"/>
        <v>0</v>
      </c>
      <c r="N65" s="398"/>
      <c r="O65" s="398"/>
      <c r="P65" s="398"/>
      <c r="Q65" s="1"/>
    </row>
    <row r="66" spans="1:17" x14ac:dyDescent="0.2">
      <c r="A66" s="683"/>
      <c r="B66" s="684"/>
      <c r="C66" s="684"/>
      <c r="D66" s="684"/>
      <c r="E66" s="681"/>
      <c r="F66" s="681"/>
      <c r="G66" s="681"/>
      <c r="H66" s="681"/>
      <c r="I66" s="681"/>
      <c r="J66" s="389" t="str">
        <f>IF('Relatório PCP - Tabela 7'!H69=0,"",'Relatório PCP - Tabela 7'!H69)</f>
        <v/>
      </c>
      <c r="K66" s="390" t="str">
        <f>IF('Relatório PCP - Tabela 7'!G69=0,"",'Relatório PCP - Tabela 7'!G69)</f>
        <v/>
      </c>
      <c r="L66" s="391" t="str">
        <f>'Relatório PCP - Tabela 7'!I69</f>
        <v/>
      </c>
      <c r="M66" s="682">
        <f t="shared" si="2"/>
        <v>0</v>
      </c>
      <c r="N66" s="398"/>
      <c r="O66" s="398"/>
      <c r="P66" s="398"/>
      <c r="Q66" s="1"/>
    </row>
    <row r="67" spans="1:17" x14ac:dyDescent="0.2">
      <c r="A67" s="683"/>
      <c r="B67" s="684"/>
      <c r="C67" s="684"/>
      <c r="D67" s="684"/>
      <c r="E67" s="681"/>
      <c r="F67" s="681"/>
      <c r="G67" s="681"/>
      <c r="H67" s="681"/>
      <c r="I67" s="681"/>
      <c r="J67" s="392" t="str">
        <f>IF('Relatório PCP - Tabela 7'!H70=0,"",'Relatório PCP - Tabela 7'!H70)</f>
        <v/>
      </c>
      <c r="K67" s="393" t="str">
        <f>IF('Relatório PCP - Tabela 7'!G70=0,"",'Relatório PCP - Tabela 7'!G70)</f>
        <v/>
      </c>
      <c r="L67" s="394" t="str">
        <f>'Relatório PCP - Tabela 7'!I70</f>
        <v/>
      </c>
      <c r="M67" s="682">
        <f t="shared" si="2"/>
        <v>0</v>
      </c>
      <c r="N67" s="398"/>
      <c r="O67" s="398"/>
      <c r="P67" s="398"/>
      <c r="Q67" s="1"/>
    </row>
    <row r="68" spans="1:17" ht="12.95" customHeight="1" x14ac:dyDescent="0.2">
      <c r="A68" s="683">
        <v>7</v>
      </c>
      <c r="B68" s="684" t="s">
        <v>67</v>
      </c>
      <c r="C68" s="684"/>
      <c r="D68" s="684"/>
      <c r="E68" s="681">
        <f>IF('Relatório PCP - Tabela 6'!H20=0,"",'Relatório PCP - Tabela 6'!H20)</f>
        <v>9.9999999999999995E-7</v>
      </c>
      <c r="F68" s="681">
        <f>IF(('Relatório PCP - Tabela 6'!F20)-('Relatório PCP - Tabela 6'!H20)=0,"",('Relatório PCP - Tabela 6'!F20)-('Relatório PCP - Tabela 6'!H20))</f>
        <v>9.9999999999999995E-7</v>
      </c>
      <c r="G68" s="681">
        <f>IF((E68+F68)=0,"",(E68+F68))</f>
        <v>1.9999999999999999E-6</v>
      </c>
      <c r="H68" s="681">
        <f>IF('Relatório PCP - Tabela 7'!F72=0,"",'Relatório PCP - Tabela 7'!F72)</f>
        <v>1E-8</v>
      </c>
      <c r="I68" s="681">
        <f>IF((G68+H68)=0,"",(G68+H68))</f>
        <v>2.0099999999999998E-6</v>
      </c>
      <c r="J68" s="389" t="str">
        <f>IF('Relatório PCP - Tabela 7'!H72=0,"",'Relatório PCP - Tabela 7'!H72)</f>
        <v/>
      </c>
      <c r="K68" s="390" t="str">
        <f>IF('Relatório PCP - Tabela 7'!G72=0,"",'Relatório PCP - Tabela 7'!G72)</f>
        <v/>
      </c>
      <c r="L68" s="391" t="str">
        <f>'Relatório PCP - Tabela 7'!I72</f>
        <v/>
      </c>
      <c r="M68" s="682">
        <f t="shared" si="2"/>
        <v>2.0099999999999998E-6</v>
      </c>
      <c r="N68" s="1"/>
      <c r="O68" s="1"/>
      <c r="P68" s="13"/>
      <c r="Q68" s="1"/>
    </row>
    <row r="69" spans="1:17" x14ac:dyDescent="0.2">
      <c r="A69" s="683"/>
      <c r="B69" s="684"/>
      <c r="C69" s="684"/>
      <c r="D69" s="684"/>
      <c r="E69" s="681"/>
      <c r="F69" s="681"/>
      <c r="G69" s="681"/>
      <c r="H69" s="681"/>
      <c r="I69" s="681"/>
      <c r="J69" s="389" t="str">
        <f>IF('Relatório PCP - Tabela 7'!H73=0,"",'Relatório PCP - Tabela 7'!H73)</f>
        <v/>
      </c>
      <c r="K69" s="390" t="str">
        <f>IF('Relatório PCP - Tabela 7'!G73=0,"",'Relatório PCP - Tabela 7'!G73)</f>
        <v/>
      </c>
      <c r="L69" s="391" t="str">
        <f>'Relatório PCP - Tabela 7'!I73</f>
        <v/>
      </c>
      <c r="M69" s="682">
        <f t="shared" si="2"/>
        <v>0</v>
      </c>
      <c r="N69" s="1"/>
      <c r="O69" s="1"/>
      <c r="P69" s="13"/>
      <c r="Q69" s="1"/>
    </row>
    <row r="70" spans="1:17" x14ac:dyDescent="0.2">
      <c r="A70" s="683"/>
      <c r="B70" s="684"/>
      <c r="C70" s="684"/>
      <c r="D70" s="684"/>
      <c r="E70" s="681"/>
      <c r="F70" s="681"/>
      <c r="G70" s="681"/>
      <c r="H70" s="681"/>
      <c r="I70" s="681"/>
      <c r="J70" s="389" t="str">
        <f>IF('Relatório PCP - Tabela 7'!H74=0,"",'Relatório PCP - Tabela 7'!H74)</f>
        <v/>
      </c>
      <c r="K70" s="390" t="str">
        <f>IF('Relatório PCP - Tabela 7'!G74=0,"",'Relatório PCP - Tabela 7'!G74)</f>
        <v/>
      </c>
      <c r="L70" s="391" t="str">
        <f>'Relatório PCP - Tabela 7'!I74</f>
        <v/>
      </c>
      <c r="M70" s="682">
        <f t="shared" si="2"/>
        <v>0</v>
      </c>
      <c r="N70" s="1"/>
      <c r="O70" s="1"/>
      <c r="P70" s="13"/>
      <c r="Q70" s="1"/>
    </row>
    <row r="71" spans="1:17" x14ac:dyDescent="0.2">
      <c r="A71" s="683"/>
      <c r="B71" s="684"/>
      <c r="C71" s="684"/>
      <c r="D71" s="684"/>
      <c r="E71" s="681"/>
      <c r="F71" s="681"/>
      <c r="G71" s="681"/>
      <c r="H71" s="681"/>
      <c r="I71" s="681"/>
      <c r="J71" s="389" t="str">
        <f>IF('Relatório PCP - Tabela 7'!H75=0,"",'Relatório PCP - Tabela 7'!H75)</f>
        <v/>
      </c>
      <c r="K71" s="390" t="str">
        <f>IF('Relatório PCP - Tabela 7'!G75=0,"",'Relatório PCP - Tabela 7'!G75)</f>
        <v/>
      </c>
      <c r="L71" s="391" t="str">
        <f>'Relatório PCP - Tabela 7'!I75</f>
        <v/>
      </c>
      <c r="M71" s="682">
        <f t="shared" si="2"/>
        <v>0</v>
      </c>
      <c r="N71" s="1"/>
      <c r="O71" s="1"/>
      <c r="P71" s="13"/>
      <c r="Q71" s="1"/>
    </row>
    <row r="72" spans="1:17" x14ac:dyDescent="0.2">
      <c r="A72" s="683"/>
      <c r="B72" s="684"/>
      <c r="C72" s="684"/>
      <c r="D72" s="684"/>
      <c r="E72" s="681"/>
      <c r="F72" s="681"/>
      <c r="G72" s="681"/>
      <c r="H72" s="681"/>
      <c r="I72" s="681"/>
      <c r="J72" s="392" t="str">
        <f>IF('Relatório PCP - Tabela 7'!H76=0,"",'Relatório PCP - Tabela 7'!H76)</f>
        <v/>
      </c>
      <c r="K72" s="393" t="str">
        <f>IF('Relatório PCP - Tabela 7'!G76=0,"",'Relatório PCP - Tabela 7'!G76)</f>
        <v/>
      </c>
      <c r="L72" s="394" t="str">
        <f>'Relatório PCP - Tabela 7'!I76</f>
        <v/>
      </c>
      <c r="M72" s="682">
        <f t="shared" si="2"/>
        <v>0</v>
      </c>
      <c r="N72" s="1"/>
      <c r="O72" s="1"/>
      <c r="P72" s="1"/>
      <c r="Q72" s="1"/>
    </row>
    <row r="73" spans="1:17" ht="12.95" customHeight="1" x14ac:dyDescent="0.2">
      <c r="A73" s="683">
        <v>8</v>
      </c>
      <c r="B73" s="684" t="s">
        <v>210</v>
      </c>
      <c r="C73" s="684"/>
      <c r="D73" s="684"/>
      <c r="E73" s="681">
        <f>IF('Relatório PCP - Tabela 6'!H21=0,"",'Relatório PCP - Tabela 6'!H21)</f>
        <v>9.9999999999999995E-7</v>
      </c>
      <c r="F73" s="681">
        <f>IF(('Relatório PCP - Tabela 6'!F21)-('Relatório PCP - Tabela 6'!H21)=0,"",('Relatório PCP - Tabela 6'!F21)-('Relatório PCP - Tabela 6'!H21))</f>
        <v>9.9999999999999995E-7</v>
      </c>
      <c r="G73" s="681">
        <f>IF((E73+F73)=0,"",(E73+F73))</f>
        <v>1.9999999999999999E-6</v>
      </c>
      <c r="H73" s="681">
        <f>IF('Relatório PCP - Tabela 7'!F78=0,"",'Relatório PCP - Tabela 7'!F78)</f>
        <v>1E-8</v>
      </c>
      <c r="I73" s="681">
        <f>IF((G73+H73)=0,"",(G73+H73))</f>
        <v>2.0099999999999998E-6</v>
      </c>
      <c r="J73" s="389" t="str">
        <f>IF('Relatório PCP - Tabela 7'!H78=0,"",'Relatório PCP - Tabela 7'!H78)</f>
        <v/>
      </c>
      <c r="K73" s="390" t="str">
        <f>IF('Relatório PCP - Tabela 7'!G78=0,"",'Relatório PCP - Tabela 7'!G78)</f>
        <v/>
      </c>
      <c r="L73" s="391" t="str">
        <f>'Relatório PCP - Tabela 7'!I78</f>
        <v/>
      </c>
      <c r="M73" s="682">
        <f t="shared" si="2"/>
        <v>2.0099999999999998E-6</v>
      </c>
      <c r="N73" s="1"/>
      <c r="O73" s="1"/>
      <c r="P73" s="1"/>
      <c r="Q73" s="1"/>
    </row>
    <row r="74" spans="1:17" x14ac:dyDescent="0.2">
      <c r="A74" s="683"/>
      <c r="B74" s="684"/>
      <c r="C74" s="684"/>
      <c r="D74" s="684"/>
      <c r="E74" s="681"/>
      <c r="F74" s="681"/>
      <c r="G74" s="681"/>
      <c r="H74" s="681"/>
      <c r="I74" s="681"/>
      <c r="J74" s="389" t="str">
        <f>IF('Relatório PCP - Tabela 7'!H79=0,"",'Relatório PCP - Tabela 7'!H79)</f>
        <v/>
      </c>
      <c r="K74" s="390" t="str">
        <f>IF('Relatório PCP - Tabela 7'!G79=0,"",'Relatório PCP - Tabela 7'!G79)</f>
        <v/>
      </c>
      <c r="L74" s="391" t="str">
        <f>'Relatório PCP - Tabela 7'!I79</f>
        <v/>
      </c>
      <c r="M74" s="682">
        <f t="shared" si="2"/>
        <v>0</v>
      </c>
      <c r="N74" s="1"/>
      <c r="O74" s="1"/>
      <c r="P74" s="1"/>
      <c r="Q74" s="1"/>
    </row>
    <row r="75" spans="1:17" x14ac:dyDescent="0.2">
      <c r="A75" s="683"/>
      <c r="B75" s="684"/>
      <c r="C75" s="684"/>
      <c r="D75" s="684"/>
      <c r="E75" s="681"/>
      <c r="F75" s="681"/>
      <c r="G75" s="681"/>
      <c r="H75" s="681"/>
      <c r="I75" s="681"/>
      <c r="J75" s="389" t="str">
        <f>IF('Relatório PCP - Tabela 7'!H80=0,"",'Relatório PCP - Tabela 7'!H80)</f>
        <v/>
      </c>
      <c r="K75" s="390" t="str">
        <f>IF('Relatório PCP - Tabela 7'!G80=0,"",'Relatório PCP - Tabela 7'!G80)</f>
        <v/>
      </c>
      <c r="L75" s="391" t="str">
        <f>'Relatório PCP - Tabela 7'!I80</f>
        <v/>
      </c>
      <c r="M75" s="682">
        <f t="shared" si="2"/>
        <v>0</v>
      </c>
      <c r="N75" s="1"/>
      <c r="O75" s="1"/>
      <c r="P75" s="1"/>
      <c r="Q75" s="1"/>
    </row>
    <row r="76" spans="1:17" x14ac:dyDescent="0.2">
      <c r="A76" s="683"/>
      <c r="B76" s="684"/>
      <c r="C76" s="684"/>
      <c r="D76" s="684"/>
      <c r="E76" s="681"/>
      <c r="F76" s="681"/>
      <c r="G76" s="681"/>
      <c r="H76" s="681"/>
      <c r="I76" s="681"/>
      <c r="J76" s="389" t="str">
        <f>IF('Relatório PCP - Tabela 7'!H81=0,"",'Relatório PCP - Tabela 7'!H81)</f>
        <v/>
      </c>
      <c r="K76" s="390" t="str">
        <f>IF('Relatório PCP - Tabela 7'!G81=0,"",'Relatório PCP - Tabela 7'!G81)</f>
        <v/>
      </c>
      <c r="L76" s="391" t="str">
        <f>'Relatório PCP - Tabela 7'!I81</f>
        <v/>
      </c>
      <c r="M76" s="682">
        <f t="shared" si="2"/>
        <v>0</v>
      </c>
      <c r="N76" s="1"/>
      <c r="O76" s="1"/>
      <c r="P76" s="1"/>
      <c r="Q76" s="1"/>
    </row>
    <row r="77" spans="1:17" x14ac:dyDescent="0.2">
      <c r="A77" s="683"/>
      <c r="B77" s="684"/>
      <c r="C77" s="684"/>
      <c r="D77" s="684"/>
      <c r="E77" s="681"/>
      <c r="F77" s="681"/>
      <c r="G77" s="681"/>
      <c r="H77" s="681"/>
      <c r="I77" s="681"/>
      <c r="J77" s="392" t="str">
        <f>IF('Relatório PCP - Tabela 7'!H82=0,"",'Relatório PCP - Tabela 7'!H82)</f>
        <v/>
      </c>
      <c r="K77" s="393" t="str">
        <f>IF('Relatório PCP - Tabela 7'!G82=0,"",'Relatório PCP - Tabela 7'!G82)</f>
        <v/>
      </c>
      <c r="L77" s="394" t="str">
        <f>'Relatório PCP - Tabela 7'!I82</f>
        <v/>
      </c>
      <c r="M77" s="682">
        <f t="shared" si="2"/>
        <v>0</v>
      </c>
      <c r="N77" s="1"/>
      <c r="O77" s="1"/>
      <c r="P77" s="1"/>
      <c r="Q77" s="1"/>
    </row>
    <row r="78" spans="1:17" ht="12.95" customHeight="1" x14ac:dyDescent="0.2">
      <c r="A78" s="686">
        <v>9</v>
      </c>
      <c r="B78" s="687" t="s">
        <v>71</v>
      </c>
      <c r="C78" s="687"/>
      <c r="D78" s="687"/>
      <c r="E78" s="688">
        <f>IF('Relatório PCP - Tabela 6'!H22=0,"",'Relatório PCP - Tabela 6'!H22)</f>
        <v>9.9999999999999995E-7</v>
      </c>
      <c r="F78" s="688">
        <f>IF(('Relatório PCP - Tabela 6'!F22)-('Relatório PCP - Tabela 6'!H22)=0,"",('Relatório PCP - Tabela 6'!F22)-('Relatório PCP - Tabela 6'!H22))</f>
        <v>9.9999999999999995E-7</v>
      </c>
      <c r="G78" s="688">
        <f>IF((E78+F78)=0,"",(E78+F78))</f>
        <v>1.9999999999999999E-6</v>
      </c>
      <c r="H78" s="688">
        <f>IF('Relatório PCP - Tabela 7'!F84=0,"",'Relatório PCP - Tabela 7'!F84)</f>
        <v>1E-8</v>
      </c>
      <c r="I78" s="688">
        <f>IF((G78+H78)=0,"",(G78+H78))</f>
        <v>2.0099999999999998E-6</v>
      </c>
      <c r="J78" s="389" t="str">
        <f>IF('Relatório PCP - Tabela 7'!H84=0,"",'Relatório PCP - Tabela 7'!H84)</f>
        <v/>
      </c>
      <c r="K78" s="390" t="str">
        <f>IF('Relatório PCP - Tabela 7'!G84=0,"",'Relatório PCP - Tabela 7'!G84)</f>
        <v/>
      </c>
      <c r="L78" s="391" t="str">
        <f>'Relatório PCP - Tabela 7'!I84</f>
        <v/>
      </c>
      <c r="M78" s="689">
        <f t="shared" si="2"/>
        <v>2.0099999999999998E-6</v>
      </c>
      <c r="N78" s="1"/>
      <c r="O78" s="1"/>
      <c r="P78" s="1"/>
      <c r="Q78" s="1"/>
    </row>
    <row r="79" spans="1:17" x14ac:dyDescent="0.2">
      <c r="A79" s="686"/>
      <c r="B79" s="687"/>
      <c r="C79" s="687"/>
      <c r="D79" s="687"/>
      <c r="E79" s="688"/>
      <c r="F79" s="688"/>
      <c r="G79" s="688"/>
      <c r="H79" s="688"/>
      <c r="I79" s="688"/>
      <c r="J79" s="389" t="str">
        <f>IF('Relatório PCP - Tabela 7'!H85=0,"",'Relatório PCP - Tabela 7'!H85)</f>
        <v/>
      </c>
      <c r="K79" s="390" t="str">
        <f>IF('Relatório PCP - Tabela 7'!G85=0,"",'Relatório PCP - Tabela 7'!G85)</f>
        <v/>
      </c>
      <c r="L79" s="391" t="str">
        <f>'Relatório PCP - Tabela 7'!I85</f>
        <v/>
      </c>
      <c r="M79" s="689">
        <f t="shared" si="2"/>
        <v>0</v>
      </c>
      <c r="N79" s="1"/>
      <c r="O79" s="1"/>
      <c r="P79" s="1"/>
      <c r="Q79" s="1"/>
    </row>
    <row r="80" spans="1:17" x14ac:dyDescent="0.2">
      <c r="A80" s="686"/>
      <c r="B80" s="687"/>
      <c r="C80" s="687"/>
      <c r="D80" s="687"/>
      <c r="E80" s="688"/>
      <c r="F80" s="688"/>
      <c r="G80" s="688"/>
      <c r="H80" s="688"/>
      <c r="I80" s="688"/>
      <c r="J80" s="389" t="str">
        <f>IF('Relatório PCP - Tabela 7'!H86=0,"",'Relatório PCP - Tabela 7'!H86)</f>
        <v/>
      </c>
      <c r="K80" s="390" t="str">
        <f>IF('Relatório PCP - Tabela 7'!G86=0,"",'Relatório PCP - Tabela 7'!G86)</f>
        <v/>
      </c>
      <c r="L80" s="391" t="str">
        <f>'Relatório PCP - Tabela 7'!I86</f>
        <v/>
      </c>
      <c r="M80" s="689">
        <f t="shared" si="2"/>
        <v>0</v>
      </c>
      <c r="N80" s="1"/>
      <c r="O80" s="1"/>
      <c r="P80" s="1"/>
      <c r="Q80" s="1"/>
    </row>
    <row r="81" spans="1:17" x14ac:dyDescent="0.2">
      <c r="A81" s="686"/>
      <c r="B81" s="687"/>
      <c r="C81" s="687"/>
      <c r="D81" s="687"/>
      <c r="E81" s="688"/>
      <c r="F81" s="688"/>
      <c r="G81" s="688"/>
      <c r="H81" s="688"/>
      <c r="I81" s="688"/>
      <c r="J81" s="389" t="str">
        <f>IF('Relatório PCP - Tabela 7'!H87=0,"",'Relatório PCP - Tabela 7'!H87)</f>
        <v/>
      </c>
      <c r="K81" s="390" t="str">
        <f>IF('Relatório PCP - Tabela 7'!G87=0,"",'Relatório PCP - Tabela 7'!G87)</f>
        <v/>
      </c>
      <c r="L81" s="391" t="str">
        <f>'Relatório PCP - Tabela 7'!I87</f>
        <v/>
      </c>
      <c r="M81" s="689">
        <f t="shared" si="2"/>
        <v>0</v>
      </c>
      <c r="N81" s="1"/>
      <c r="O81" s="1"/>
      <c r="P81" s="1"/>
      <c r="Q81" s="1"/>
    </row>
    <row r="82" spans="1:17" x14ac:dyDescent="0.2">
      <c r="A82" s="686"/>
      <c r="B82" s="687"/>
      <c r="C82" s="687"/>
      <c r="D82" s="687"/>
      <c r="E82" s="688"/>
      <c r="F82" s="688"/>
      <c r="G82" s="688"/>
      <c r="H82" s="688"/>
      <c r="I82" s="688"/>
      <c r="J82" s="392" t="str">
        <f>IF('Relatório PCP - Tabela 7'!H88=0,"",'Relatório PCP - Tabela 7'!H88)</f>
        <v/>
      </c>
      <c r="K82" s="393" t="str">
        <f>IF('Relatório PCP - Tabela 7'!G88=0,"",'Relatório PCP - Tabela 7'!G88)</f>
        <v/>
      </c>
      <c r="L82" s="394" t="str">
        <f>'Relatório PCP - Tabela 7'!I88</f>
        <v/>
      </c>
      <c r="M82" s="689">
        <f t="shared" si="2"/>
        <v>0</v>
      </c>
      <c r="N82" s="1"/>
      <c r="O82" s="1"/>
      <c r="P82" s="1"/>
      <c r="Q82" s="1"/>
    </row>
    <row r="83" spans="1:17" ht="13.5" x14ac:dyDescent="0.2">
      <c r="A83" s="32"/>
      <c r="B83" s="401"/>
      <c r="C83" s="401"/>
      <c r="D83" s="401"/>
      <c r="E83" s="402"/>
      <c r="F83" s="402"/>
      <c r="G83" s="403"/>
      <c r="H83" s="404"/>
      <c r="I83" s="405"/>
      <c r="J83" s="41"/>
      <c r="K83" s="32"/>
      <c r="L83" s="13"/>
      <c r="M83" s="13"/>
      <c r="N83" s="13"/>
      <c r="O83" s="13"/>
      <c r="P83" s="13"/>
      <c r="Q83" s="1"/>
    </row>
    <row r="84" spans="1:17" ht="18" x14ac:dyDescent="0.25">
      <c r="A84" s="497" t="s">
        <v>19</v>
      </c>
      <c r="B84" s="497"/>
      <c r="C84" s="497"/>
      <c r="D84" s="497"/>
      <c r="E84" s="48" t="str">
        <f>E1</f>
        <v>3R Petroleum</v>
      </c>
      <c r="F84" s="90"/>
      <c r="G84" s="90"/>
      <c r="H84" s="90"/>
      <c r="I84" s="90"/>
      <c r="J84" s="90"/>
      <c r="K84" s="673" t="s">
        <v>21</v>
      </c>
      <c r="L84" s="673"/>
      <c r="M84" s="673"/>
      <c r="N84" s="673"/>
      <c r="Q84" s="1"/>
    </row>
    <row r="85" spans="1:17" ht="23.25" x14ac:dyDescent="0.2">
      <c r="A85" s="1"/>
      <c r="B85" s="1"/>
      <c r="C85" s="1"/>
      <c r="D85" s="1"/>
      <c r="E85" s="1"/>
      <c r="F85" s="1"/>
      <c r="G85" s="1"/>
      <c r="H85" s="1"/>
      <c r="I85" s="22"/>
      <c r="J85" s="22"/>
      <c r="K85" s="22"/>
      <c r="L85" s="18"/>
      <c r="M85" s="18"/>
      <c r="N85" s="18"/>
      <c r="Q85" s="1"/>
    </row>
    <row r="86" spans="1:17" ht="13.5" x14ac:dyDescent="0.2">
      <c r="A86" s="487" t="s">
        <v>95</v>
      </c>
      <c r="B86" s="511">
        <f>B3</f>
        <v>5</v>
      </c>
      <c r="C86" s="1"/>
      <c r="D86" s="483" t="s">
        <v>250</v>
      </c>
      <c r="E86" s="483"/>
      <c r="F86" s="483"/>
      <c r="G86" s="483"/>
      <c r="H86" s="483"/>
      <c r="I86" s="483"/>
      <c r="J86" s="23"/>
      <c r="K86" s="570" t="s">
        <v>222</v>
      </c>
      <c r="L86" s="570"/>
      <c r="M86" s="570"/>
      <c r="N86" s="570"/>
      <c r="Q86" s="1"/>
    </row>
    <row r="87" spans="1:17" x14ac:dyDescent="0.2">
      <c r="A87" s="487"/>
      <c r="B87" s="511"/>
      <c r="C87" s="1"/>
      <c r="D87" s="483" t="s">
        <v>7</v>
      </c>
      <c r="E87" s="483"/>
      <c r="F87" s="483"/>
      <c r="G87" s="483" t="s">
        <v>8</v>
      </c>
      <c r="H87" s="483"/>
      <c r="I87" s="483"/>
      <c r="J87" s="23"/>
      <c r="K87" s="23"/>
      <c r="L87" s="1"/>
      <c r="M87" s="1"/>
      <c r="N87" s="1"/>
      <c r="Q87" s="1"/>
    </row>
    <row r="88" spans="1:17" x14ac:dyDescent="0.2">
      <c r="A88" s="477" t="s">
        <v>4</v>
      </c>
      <c r="B88" s="477"/>
      <c r="C88" s="23"/>
      <c r="D88" s="14" t="s">
        <v>9</v>
      </c>
      <c r="E88" s="14" t="s">
        <v>10</v>
      </c>
      <c r="F88" s="14" t="s">
        <v>11</v>
      </c>
      <c r="G88" s="14" t="s">
        <v>9</v>
      </c>
      <c r="H88" s="14" t="s">
        <v>10</v>
      </c>
      <c r="I88" s="14" t="s">
        <v>11</v>
      </c>
      <c r="K88" s="572" t="s">
        <v>223</v>
      </c>
      <c r="L88" s="572"/>
      <c r="M88" s="572"/>
      <c r="N88" s="572"/>
      <c r="Q88" s="1"/>
    </row>
    <row r="89" spans="1:17" x14ac:dyDescent="0.2">
      <c r="A89" s="551">
        <f>A6</f>
        <v>44986</v>
      </c>
      <c r="B89" s="551"/>
      <c r="C89" s="372"/>
      <c r="D89" s="72">
        <f t="shared" ref="D89:I89" si="3">D6</f>
        <v>2</v>
      </c>
      <c r="E89" s="72">
        <f t="shared" si="3"/>
        <v>8</v>
      </c>
      <c r="F89" s="72">
        <f t="shared" si="3"/>
        <v>2022</v>
      </c>
      <c r="G89" s="72">
        <f t="shared" si="3"/>
        <v>31</v>
      </c>
      <c r="H89" s="72">
        <f t="shared" si="3"/>
        <v>12</v>
      </c>
      <c r="I89" s="72">
        <f t="shared" si="3"/>
        <v>2022</v>
      </c>
      <c r="K89" s="573" t="s">
        <v>25</v>
      </c>
      <c r="L89" s="573"/>
      <c r="M89" s="573"/>
      <c r="N89" s="573"/>
      <c r="Q89" s="1"/>
    </row>
    <row r="90" spans="1:17" ht="6" customHeight="1" x14ac:dyDescent="0.2">
      <c r="A90" s="23"/>
      <c r="B90" s="23"/>
      <c r="C90" s="1"/>
      <c r="D90" s="13"/>
      <c r="E90" s="13"/>
      <c r="F90" s="13"/>
      <c r="G90" s="13"/>
      <c r="H90" s="13"/>
      <c r="I90" s="13"/>
      <c r="J90" s="13"/>
      <c r="K90" s="13"/>
      <c r="L90" s="23"/>
      <c r="M90" s="23"/>
      <c r="N90" s="23"/>
      <c r="P90" s="23"/>
      <c r="Q90" s="1"/>
    </row>
    <row r="91" spans="1:17" x14ac:dyDescent="0.2">
      <c r="E91" s="23"/>
      <c r="F91" s="23"/>
      <c r="G91" s="23"/>
      <c r="H91" s="23"/>
      <c r="I91" s="23"/>
      <c r="J91" s="23"/>
      <c r="K91" s="13"/>
      <c r="L91" s="23"/>
      <c r="M91" s="23"/>
      <c r="N91" s="14" t="s">
        <v>716</v>
      </c>
      <c r="Q91" s="1"/>
    </row>
    <row r="92" spans="1:17" ht="6" customHeight="1" x14ac:dyDescent="0.2">
      <c r="A92" s="55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13"/>
      <c r="M92" s="1"/>
      <c r="N92" s="1"/>
      <c r="O92" s="1"/>
      <c r="P92" s="1"/>
      <c r="Q92" s="1"/>
    </row>
    <row r="93" spans="1:17" ht="13.5" x14ac:dyDescent="0.2">
      <c r="A93" s="570" t="s">
        <v>683</v>
      </c>
      <c r="B93" s="570"/>
      <c r="C93" s="570"/>
      <c r="D93" s="570"/>
      <c r="E93" s="570"/>
      <c r="F93" s="570"/>
      <c r="G93" s="570"/>
      <c r="H93" s="570"/>
      <c r="I93" s="570"/>
      <c r="J93" s="570"/>
      <c r="K93" s="570"/>
      <c r="L93" s="570"/>
      <c r="M93" s="570"/>
      <c r="N93" s="1"/>
      <c r="O93" s="23"/>
      <c r="P93" s="23"/>
      <c r="Q93" s="1"/>
    </row>
    <row r="94" spans="1:17" ht="16.5" x14ac:dyDescent="0.2">
      <c r="A94" s="373"/>
      <c r="B94" s="373"/>
      <c r="C94" s="373"/>
      <c r="D94" s="373"/>
      <c r="E94" s="373"/>
      <c r="F94" s="373"/>
      <c r="G94" s="373"/>
      <c r="H94" s="373"/>
      <c r="I94" s="373"/>
      <c r="J94" s="373"/>
      <c r="K94" s="373"/>
      <c r="L94" s="374"/>
      <c r="M94" s="1"/>
      <c r="N94" s="1"/>
      <c r="O94" s="23"/>
      <c r="P94" s="23"/>
      <c r="Q94" s="1"/>
    </row>
    <row r="95" spans="1:17" ht="13.5" x14ac:dyDescent="0.2">
      <c r="A95" s="488" t="s">
        <v>684</v>
      </c>
      <c r="B95" s="488"/>
      <c r="C95" s="488"/>
      <c r="D95" s="488"/>
      <c r="E95" s="488"/>
      <c r="F95" s="488"/>
      <c r="G95" s="488"/>
      <c r="H95" s="488"/>
      <c r="I95" s="488"/>
      <c r="J95" s="488"/>
      <c r="K95" s="488"/>
      <c r="L95" s="488"/>
      <c r="M95" s="488"/>
      <c r="N95" s="1"/>
      <c r="O95" s="23"/>
      <c r="P95" s="23"/>
      <c r="Q95" s="1"/>
    </row>
    <row r="96" spans="1:17" ht="12.95" customHeight="1" x14ac:dyDescent="0.2">
      <c r="A96" s="690" t="s">
        <v>31</v>
      </c>
      <c r="B96" s="691" t="s">
        <v>574</v>
      </c>
      <c r="C96" s="691"/>
      <c r="D96" s="691"/>
      <c r="E96" s="676" t="s">
        <v>685</v>
      </c>
      <c r="F96" s="676"/>
      <c r="G96" s="676"/>
      <c r="H96" s="676"/>
      <c r="I96" s="676"/>
      <c r="J96" s="677" t="s">
        <v>686</v>
      </c>
      <c r="K96" s="677"/>
      <c r="L96" s="677"/>
      <c r="M96" s="376"/>
      <c r="N96" s="23"/>
      <c r="O96" s="23"/>
      <c r="P96" s="23"/>
      <c r="Q96" s="1"/>
    </row>
    <row r="97" spans="1:17" ht="13.5" x14ac:dyDescent="0.2">
      <c r="A97" s="690"/>
      <c r="B97" s="691"/>
      <c r="C97" s="691"/>
      <c r="D97" s="691"/>
      <c r="E97" s="676" t="s">
        <v>687</v>
      </c>
      <c r="F97" s="676"/>
      <c r="G97" s="676"/>
      <c r="H97" s="678" t="s">
        <v>688</v>
      </c>
      <c r="I97" s="678"/>
      <c r="J97" s="677"/>
      <c r="K97" s="677"/>
      <c r="L97" s="677"/>
      <c r="M97" s="377"/>
      <c r="N97" s="23"/>
      <c r="O97" s="23"/>
      <c r="P97" s="23"/>
      <c r="Q97" s="1"/>
    </row>
    <row r="98" spans="1:17" ht="13.5" x14ac:dyDescent="0.2">
      <c r="A98" s="690"/>
      <c r="B98" s="691"/>
      <c r="C98" s="691"/>
      <c r="D98" s="691"/>
      <c r="E98" s="6" t="s">
        <v>689</v>
      </c>
      <c r="F98" s="97" t="s">
        <v>690</v>
      </c>
      <c r="G98" s="97" t="s">
        <v>691</v>
      </c>
      <c r="H98" s="97" t="s">
        <v>692</v>
      </c>
      <c r="I98" s="97" t="s">
        <v>691</v>
      </c>
      <c r="J98" s="97"/>
      <c r="K98" s="97" t="s">
        <v>659</v>
      </c>
      <c r="L98" s="399" t="s">
        <v>693</v>
      </c>
      <c r="M98" s="380" t="s">
        <v>694</v>
      </c>
      <c r="N98" s="1"/>
      <c r="O98" s="1"/>
      <c r="P98" s="23"/>
      <c r="Q98" s="1"/>
    </row>
    <row r="99" spans="1:17" ht="13.5" x14ac:dyDescent="0.2">
      <c r="A99" s="690"/>
      <c r="B99" s="691"/>
      <c r="C99" s="691"/>
      <c r="D99" s="691"/>
      <c r="E99" s="6" t="s">
        <v>695</v>
      </c>
      <c r="F99" s="97" t="s">
        <v>696</v>
      </c>
      <c r="G99" s="97" t="s">
        <v>697</v>
      </c>
      <c r="H99" s="97" t="s">
        <v>698</v>
      </c>
      <c r="I99" s="97" t="s">
        <v>699</v>
      </c>
      <c r="J99" s="97" t="s">
        <v>235</v>
      </c>
      <c r="K99" s="97" t="s">
        <v>700</v>
      </c>
      <c r="L99" s="399" t="s">
        <v>701</v>
      </c>
      <c r="M99" s="380" t="s">
        <v>702</v>
      </c>
      <c r="N99" s="1"/>
      <c r="O99" s="1"/>
      <c r="P99" s="23"/>
      <c r="Q99" s="1"/>
    </row>
    <row r="100" spans="1:17" ht="13.5" x14ac:dyDescent="0.25">
      <c r="A100" s="690"/>
      <c r="B100" s="691"/>
      <c r="C100" s="691"/>
      <c r="D100" s="691"/>
      <c r="E100" s="169" t="s">
        <v>703</v>
      </c>
      <c r="F100" s="97" t="s">
        <v>704</v>
      </c>
      <c r="G100" s="97" t="s">
        <v>705</v>
      </c>
      <c r="H100" s="97" t="s">
        <v>706</v>
      </c>
      <c r="I100" s="97" t="s">
        <v>707</v>
      </c>
      <c r="J100" s="97"/>
      <c r="K100" s="692" t="s">
        <v>481</v>
      </c>
      <c r="L100" s="693" t="s">
        <v>708</v>
      </c>
      <c r="M100" s="380" t="s">
        <v>709</v>
      </c>
      <c r="N100" s="1"/>
      <c r="O100" s="1"/>
      <c r="P100" s="23"/>
      <c r="Q100" s="1"/>
    </row>
    <row r="101" spans="1:17" ht="13.5" x14ac:dyDescent="0.25">
      <c r="A101" s="690"/>
      <c r="B101" s="691"/>
      <c r="C101" s="691"/>
      <c r="D101" s="691"/>
      <c r="F101" s="162" t="s">
        <v>710</v>
      </c>
      <c r="G101" s="162" t="s">
        <v>711</v>
      </c>
      <c r="H101" s="97" t="s">
        <v>712</v>
      </c>
      <c r="I101" s="162" t="s">
        <v>713</v>
      </c>
      <c r="J101" s="400"/>
      <c r="K101" s="692"/>
      <c r="L101" s="693"/>
      <c r="M101" s="385" t="s">
        <v>714</v>
      </c>
      <c r="N101" s="1"/>
      <c r="O101" s="1"/>
      <c r="P101" s="23"/>
      <c r="Q101" s="1"/>
    </row>
    <row r="102" spans="1:17" ht="12.95" customHeight="1" x14ac:dyDescent="0.2">
      <c r="A102" s="683">
        <v>10</v>
      </c>
      <c r="B102" s="684" t="s">
        <v>212</v>
      </c>
      <c r="C102" s="684"/>
      <c r="D102" s="684"/>
      <c r="E102" s="681">
        <f>IF('Relatório PCP - Tabela 6'!H23=0,"",'Relatório PCP - Tabela 6'!H23)</f>
        <v>9.9999999999999995E-7</v>
      </c>
      <c r="F102" s="681">
        <f>IF(('Relatório PCP - Tabela 6'!F23)-('Relatório PCP - Tabela 6'!H23)=0,"",('Relatório PCP - Tabela 6'!F23)-('Relatório PCP - Tabela 6'!H23))</f>
        <v>9.9999999999999995E-7</v>
      </c>
      <c r="G102" s="681">
        <f>IF((E102+F102)=0,"",(E102+F102))</f>
        <v>1.9999999999999999E-6</v>
      </c>
      <c r="H102" s="681">
        <f>IF('Relatório PCP - Tabela 7'!F105=0,"",'Relatório PCP - Tabela 7'!F105)</f>
        <v>1E-8</v>
      </c>
      <c r="I102" s="681">
        <f>IF((G102+H102)=0,"",(G102+H102))</f>
        <v>2.0099999999999998E-6</v>
      </c>
      <c r="J102" s="386" t="str">
        <f>IF('Relatório PCP - Tabela 7'!H105=0,"",'Relatório PCP - Tabela 7'!H105)</f>
        <v/>
      </c>
      <c r="K102" s="387" t="str">
        <f>IF('Relatório PCP - Tabela 7'!G105=0,"",'Relatório PCP - Tabela 7'!G105)</f>
        <v/>
      </c>
      <c r="L102" s="388" t="str">
        <f>'Relatório PCP - Tabela 7'!I105</f>
        <v/>
      </c>
      <c r="M102" s="682">
        <f t="shared" ref="M102:M126" si="4">I102-SUM(K102:K106)</f>
        <v>2.0099999999999998E-6</v>
      </c>
      <c r="N102" s="398"/>
      <c r="O102" s="398"/>
      <c r="P102" s="398"/>
      <c r="Q102" s="1"/>
    </row>
    <row r="103" spans="1:17" x14ac:dyDescent="0.2">
      <c r="A103" s="683"/>
      <c r="B103" s="684"/>
      <c r="C103" s="684"/>
      <c r="D103" s="684"/>
      <c r="E103" s="681"/>
      <c r="F103" s="681"/>
      <c r="G103" s="681"/>
      <c r="H103" s="681"/>
      <c r="I103" s="681"/>
      <c r="J103" s="389" t="str">
        <f>IF('Relatório PCP - Tabela 7'!H106=0,"",'Relatório PCP - Tabela 7'!H106)</f>
        <v/>
      </c>
      <c r="K103" s="390" t="str">
        <f>IF('Relatório PCP - Tabela 7'!G106=0,"",'Relatório PCP - Tabela 7'!G106)</f>
        <v/>
      </c>
      <c r="L103" s="391" t="str">
        <f>'Relatório PCP - Tabela 7'!I106</f>
        <v/>
      </c>
      <c r="M103" s="682">
        <f t="shared" si="4"/>
        <v>-10</v>
      </c>
      <c r="N103" s="398"/>
      <c r="O103" s="398"/>
      <c r="P103" s="398"/>
      <c r="Q103" s="1"/>
    </row>
    <row r="104" spans="1:17" x14ac:dyDescent="0.2">
      <c r="A104" s="683"/>
      <c r="B104" s="684"/>
      <c r="C104" s="684"/>
      <c r="D104" s="684"/>
      <c r="E104" s="681"/>
      <c r="F104" s="681"/>
      <c r="G104" s="681"/>
      <c r="H104" s="681"/>
      <c r="I104" s="681"/>
      <c r="J104" s="389" t="str">
        <f>IF('Relatório PCP - Tabela 7'!H107=0,"",'Relatório PCP - Tabela 7'!H107)</f>
        <v/>
      </c>
      <c r="K104" s="390" t="str">
        <f>IF('Relatório PCP - Tabela 7'!G107=0,"",'Relatório PCP - Tabela 7'!G107)</f>
        <v/>
      </c>
      <c r="L104" s="391" t="str">
        <f>'Relatório PCP - Tabela 7'!I107</f>
        <v/>
      </c>
      <c r="M104" s="682">
        <f t="shared" si="4"/>
        <v>-10</v>
      </c>
      <c r="N104" s="398"/>
      <c r="O104" s="398"/>
      <c r="P104" s="398"/>
      <c r="Q104" s="1"/>
    </row>
    <row r="105" spans="1:17" x14ac:dyDescent="0.2">
      <c r="A105" s="683"/>
      <c r="B105" s="684"/>
      <c r="C105" s="684"/>
      <c r="D105" s="684"/>
      <c r="E105" s="681"/>
      <c r="F105" s="681"/>
      <c r="G105" s="681"/>
      <c r="H105" s="681"/>
      <c r="I105" s="681"/>
      <c r="J105" s="389" t="str">
        <f>IF('Relatório PCP - Tabela 7'!H108=0,"",'Relatório PCP - Tabela 7'!H108)</f>
        <v/>
      </c>
      <c r="K105" s="390" t="str">
        <f>IF('Relatório PCP - Tabela 7'!G108=0,"",'Relatório PCP - Tabela 7'!G108)</f>
        <v/>
      </c>
      <c r="L105" s="391" t="str">
        <f>'Relatório PCP - Tabela 7'!I108</f>
        <v/>
      </c>
      <c r="M105" s="682">
        <f t="shared" si="4"/>
        <v>-10</v>
      </c>
      <c r="N105" s="398"/>
      <c r="O105" s="398"/>
      <c r="P105" s="398"/>
      <c r="Q105" s="1"/>
    </row>
    <row r="106" spans="1:17" x14ac:dyDescent="0.2">
      <c r="A106" s="683"/>
      <c r="B106" s="684"/>
      <c r="C106" s="684"/>
      <c r="D106" s="684"/>
      <c r="E106" s="681"/>
      <c r="F106" s="681"/>
      <c r="G106" s="681"/>
      <c r="H106" s="681"/>
      <c r="I106" s="681"/>
      <c r="J106" s="392" t="str">
        <f>IF('Relatório PCP - Tabela 7'!H109=0,"",'Relatório PCP - Tabela 7'!H109)</f>
        <v/>
      </c>
      <c r="K106" s="393" t="str">
        <f>IF('Relatório PCP - Tabela 7'!G109=0,"",'Relatório PCP - Tabela 7'!G109)</f>
        <v/>
      </c>
      <c r="L106" s="394" t="str">
        <f>'Relatório PCP - Tabela 7'!I109</f>
        <v/>
      </c>
      <c r="M106" s="682">
        <f t="shared" si="4"/>
        <v>-10</v>
      </c>
      <c r="N106" s="398"/>
      <c r="O106" s="398"/>
      <c r="P106" s="398"/>
      <c r="Q106" s="1"/>
    </row>
    <row r="107" spans="1:17" ht="12.95" customHeight="1" x14ac:dyDescent="0.2">
      <c r="A107" s="683">
        <v>11</v>
      </c>
      <c r="B107" s="684" t="s">
        <v>213</v>
      </c>
      <c r="C107" s="684"/>
      <c r="D107" s="684"/>
      <c r="E107" s="681">
        <f>IF('Relatório PCP - Tabela 6'!H24=0,"",'Relatório PCP - Tabela 6'!H24)</f>
        <v>10</v>
      </c>
      <c r="F107" s="681">
        <f>IF(('Relatório PCP - Tabela 6'!F24)-('Relatório PCP - Tabela 6'!H24)=0,"",('Relatório PCP - Tabela 6'!F24)-('Relatório PCP - Tabela 6'!H24))</f>
        <v>9.9999999925159955E-7</v>
      </c>
      <c r="G107" s="681">
        <f>IF((E107+F107)=0,"",(E107+F107))</f>
        <v>10.000000999999999</v>
      </c>
      <c r="H107" s="681">
        <f>IF('Relatório PCP - Tabela 7'!F111=0,"",'Relatório PCP - Tabela 7'!F111)</f>
        <v>1E-8</v>
      </c>
      <c r="I107" s="681">
        <f>IF((G107+H107)=0,"",(G107+H107))</f>
        <v>10.00000101</v>
      </c>
      <c r="J107" s="389" t="str">
        <f>IF('Relatório PCP - Tabela 7'!H111=0,"",'Relatório PCP - Tabela 7'!H111)</f>
        <v>DF-03</v>
      </c>
      <c r="K107" s="390">
        <f>IF('Relatório PCP - Tabela 7'!G111=0,"",'Relatório PCP - Tabela 7'!G111)</f>
        <v>10</v>
      </c>
      <c r="L107" s="391">
        <f>'Relatório PCP - Tabela 7'!I111</f>
        <v>100</v>
      </c>
      <c r="M107" s="682">
        <f t="shared" si="4"/>
        <v>1.0100000000790033E-6</v>
      </c>
      <c r="N107" s="398"/>
      <c r="O107" s="398"/>
      <c r="P107" s="398"/>
      <c r="Q107" s="1"/>
    </row>
    <row r="108" spans="1:17" x14ac:dyDescent="0.2">
      <c r="A108" s="683"/>
      <c r="B108" s="684"/>
      <c r="C108" s="684"/>
      <c r="D108" s="684"/>
      <c r="E108" s="681"/>
      <c r="F108" s="681"/>
      <c r="G108" s="681"/>
      <c r="H108" s="681"/>
      <c r="I108" s="681"/>
      <c r="J108" s="389" t="str">
        <f>IF('Relatório PCP - Tabela 7'!H112=0,"",'Relatório PCP - Tabela 7'!H112)</f>
        <v/>
      </c>
      <c r="K108" s="390" t="str">
        <f>IF('Relatório PCP - Tabela 7'!G112=0,"",'Relatório PCP - Tabela 7'!G112)</f>
        <v/>
      </c>
      <c r="L108" s="391" t="str">
        <f>'Relatório PCP - Tabela 7'!I112</f>
        <v/>
      </c>
      <c r="M108" s="682">
        <f t="shared" si="4"/>
        <v>-162</v>
      </c>
      <c r="N108" s="398"/>
      <c r="O108" s="398"/>
      <c r="P108" s="398"/>
      <c r="Q108" s="1"/>
    </row>
    <row r="109" spans="1:17" x14ac:dyDescent="0.2">
      <c r="A109" s="683"/>
      <c r="B109" s="684"/>
      <c r="C109" s="684"/>
      <c r="D109" s="684"/>
      <c r="E109" s="681"/>
      <c r="F109" s="681"/>
      <c r="G109" s="681"/>
      <c r="H109" s="681"/>
      <c r="I109" s="681"/>
      <c r="J109" s="389" t="str">
        <f>IF('Relatório PCP - Tabela 7'!H113=0,"",'Relatório PCP - Tabela 7'!H113)</f>
        <v/>
      </c>
      <c r="K109" s="390" t="str">
        <f>IF('Relatório PCP - Tabela 7'!G113=0,"",'Relatório PCP - Tabela 7'!G113)</f>
        <v/>
      </c>
      <c r="L109" s="391" t="str">
        <f>'Relatório PCP - Tabela 7'!I113</f>
        <v/>
      </c>
      <c r="M109" s="682">
        <f t="shared" si="4"/>
        <v>-162</v>
      </c>
      <c r="N109" s="398"/>
      <c r="O109" s="398"/>
      <c r="P109" s="398"/>
      <c r="Q109" s="1"/>
    </row>
    <row r="110" spans="1:17" x14ac:dyDescent="0.2">
      <c r="A110" s="683"/>
      <c r="B110" s="684"/>
      <c r="C110" s="684"/>
      <c r="D110" s="684"/>
      <c r="E110" s="681"/>
      <c r="F110" s="681"/>
      <c r="G110" s="681"/>
      <c r="H110" s="681"/>
      <c r="I110" s="681"/>
      <c r="J110" s="389" t="str">
        <f>IF('Relatório PCP - Tabela 7'!H114=0,"",'Relatório PCP - Tabela 7'!H114)</f>
        <v/>
      </c>
      <c r="K110" s="390" t="str">
        <f>IF('Relatório PCP - Tabela 7'!G114=0,"",'Relatório PCP - Tabela 7'!G114)</f>
        <v/>
      </c>
      <c r="L110" s="391" t="str">
        <f>'Relatório PCP - Tabela 7'!I114</f>
        <v/>
      </c>
      <c r="M110" s="682">
        <f t="shared" si="4"/>
        <v>-162</v>
      </c>
      <c r="N110" s="398"/>
      <c r="O110" s="398"/>
      <c r="P110" s="398"/>
      <c r="Q110" s="1"/>
    </row>
    <row r="111" spans="1:17" x14ac:dyDescent="0.2">
      <c r="A111" s="683"/>
      <c r="B111" s="684"/>
      <c r="C111" s="684"/>
      <c r="D111" s="684"/>
      <c r="E111" s="681"/>
      <c r="F111" s="681"/>
      <c r="G111" s="681"/>
      <c r="H111" s="681"/>
      <c r="I111" s="681"/>
      <c r="J111" s="392" t="str">
        <f>IF('Relatório PCP - Tabela 7'!H115=0,"",'Relatório PCP - Tabela 7'!H115)</f>
        <v/>
      </c>
      <c r="K111" s="393" t="str">
        <f>IF('Relatório PCP - Tabela 7'!G115=0,"",'Relatório PCP - Tabela 7'!G115)</f>
        <v/>
      </c>
      <c r="L111" s="394" t="str">
        <f>'Relatório PCP - Tabela 7'!I115</f>
        <v/>
      </c>
      <c r="M111" s="682">
        <f t="shared" si="4"/>
        <v>-162</v>
      </c>
      <c r="N111" s="398"/>
      <c r="O111" s="398"/>
      <c r="P111" s="398"/>
      <c r="Q111" s="1"/>
    </row>
    <row r="112" spans="1:17" ht="12.95" customHeight="1" x14ac:dyDescent="0.2">
      <c r="A112" s="683">
        <v>12</v>
      </c>
      <c r="B112" s="684" t="s">
        <v>214</v>
      </c>
      <c r="C112" s="684"/>
      <c r="D112" s="684"/>
      <c r="E112" s="681">
        <f>IF('Relatório PCP - Tabela 6'!H25=0,"",'Relatório PCP - Tabela 6'!H25)</f>
        <v>42</v>
      </c>
      <c r="F112" s="681">
        <f>IF(('Relatório PCP - Tabela 6'!F25)-('Relatório PCP - Tabela 6'!H25)=0,"",('Relatório PCP - Tabela 6'!F25)-('Relatório PCP - Tabela 6'!H25))</f>
        <v>120</v>
      </c>
      <c r="G112" s="681">
        <f>IF((E112+F112)=0,"",(E112+F112))</f>
        <v>162</v>
      </c>
      <c r="H112" s="681">
        <f>IF('Relatório PCP - Tabela 7'!F117=0,"",'Relatório PCP - Tabela 7'!F117)</f>
        <v>1E-8</v>
      </c>
      <c r="I112" s="681">
        <f>IF((G112+H112)=0,"",(G112+H112))</f>
        <v>162.00000001000001</v>
      </c>
      <c r="J112" s="389" t="str">
        <f>IF('Relatório PCP - Tabela 7'!H117=0,"",'Relatório PCP - Tabela 7'!H117)</f>
        <v>DF-03</v>
      </c>
      <c r="K112" s="390">
        <f>IF('Relatório PCP - Tabela 7'!G117=0,"",'Relatório PCP - Tabela 7'!G117)</f>
        <v>162</v>
      </c>
      <c r="L112" s="391">
        <f>'Relatório PCP - Tabela 7'!I117</f>
        <v>100</v>
      </c>
      <c r="M112" s="682">
        <f t="shared" si="4"/>
        <v>1.0000007932831068E-8</v>
      </c>
      <c r="N112" s="398"/>
      <c r="O112" s="398"/>
      <c r="P112" s="398"/>
      <c r="Q112" s="1"/>
    </row>
    <row r="113" spans="1:17" x14ac:dyDescent="0.2">
      <c r="A113" s="683"/>
      <c r="B113" s="684"/>
      <c r="C113" s="684"/>
      <c r="D113" s="684"/>
      <c r="E113" s="681"/>
      <c r="F113" s="681"/>
      <c r="G113" s="681"/>
      <c r="H113" s="681"/>
      <c r="I113" s="681"/>
      <c r="J113" s="389" t="str">
        <f>IF('Relatório PCP - Tabela 7'!H118=0,"",'Relatório PCP - Tabela 7'!H118)</f>
        <v/>
      </c>
      <c r="K113" s="390" t="str">
        <f>IF('Relatório PCP - Tabela 7'!G118=0,"",'Relatório PCP - Tabela 7'!G118)</f>
        <v/>
      </c>
      <c r="L113" s="391" t="str">
        <f>'Relatório PCP - Tabela 7'!I118</f>
        <v/>
      </c>
      <c r="M113" s="682">
        <f t="shared" si="4"/>
        <v>-314</v>
      </c>
      <c r="N113" s="398"/>
      <c r="O113" s="398"/>
      <c r="P113" s="398"/>
      <c r="Q113" s="1"/>
    </row>
    <row r="114" spans="1:17" x14ac:dyDescent="0.2">
      <c r="A114" s="683"/>
      <c r="B114" s="684"/>
      <c r="C114" s="684"/>
      <c r="D114" s="684"/>
      <c r="E114" s="681"/>
      <c r="F114" s="681"/>
      <c r="G114" s="681"/>
      <c r="H114" s="681"/>
      <c r="I114" s="681"/>
      <c r="J114" s="389" t="str">
        <f>IF('Relatório PCP - Tabela 7'!H119=0,"",'Relatório PCP - Tabela 7'!H119)</f>
        <v/>
      </c>
      <c r="K114" s="390" t="str">
        <f>IF('Relatório PCP - Tabela 7'!G119=0,"",'Relatório PCP - Tabela 7'!G119)</f>
        <v/>
      </c>
      <c r="L114" s="391" t="str">
        <f>'Relatório PCP - Tabela 7'!I119</f>
        <v/>
      </c>
      <c r="M114" s="682">
        <f t="shared" si="4"/>
        <v>-314</v>
      </c>
      <c r="N114" s="398"/>
      <c r="O114" s="398"/>
      <c r="P114" s="398"/>
      <c r="Q114" s="1"/>
    </row>
    <row r="115" spans="1:17" x14ac:dyDescent="0.2">
      <c r="A115" s="683"/>
      <c r="B115" s="684"/>
      <c r="C115" s="684"/>
      <c r="D115" s="684"/>
      <c r="E115" s="681"/>
      <c r="F115" s="681"/>
      <c r="G115" s="681"/>
      <c r="H115" s="681"/>
      <c r="I115" s="681"/>
      <c r="J115" s="389" t="str">
        <f>IF('Relatório PCP - Tabela 7'!H120=0,"",'Relatório PCP - Tabela 7'!H120)</f>
        <v/>
      </c>
      <c r="K115" s="390" t="str">
        <f>IF('Relatório PCP - Tabela 7'!G120=0,"",'Relatório PCP - Tabela 7'!G120)</f>
        <v/>
      </c>
      <c r="L115" s="391" t="str">
        <f>'Relatório PCP - Tabela 7'!I120</f>
        <v/>
      </c>
      <c r="M115" s="682">
        <f t="shared" si="4"/>
        <v>-314</v>
      </c>
      <c r="N115" s="398"/>
      <c r="O115" s="398"/>
      <c r="P115" s="398"/>
      <c r="Q115" s="1"/>
    </row>
    <row r="116" spans="1:17" x14ac:dyDescent="0.2">
      <c r="A116" s="683"/>
      <c r="B116" s="684"/>
      <c r="C116" s="684"/>
      <c r="D116" s="684"/>
      <c r="E116" s="681"/>
      <c r="F116" s="681"/>
      <c r="G116" s="681"/>
      <c r="H116" s="681"/>
      <c r="I116" s="681"/>
      <c r="J116" s="392" t="str">
        <f>IF('Relatório PCP - Tabela 7'!H121=0,"",'Relatório PCP - Tabela 7'!H121)</f>
        <v/>
      </c>
      <c r="K116" s="393" t="str">
        <f>IF('Relatório PCP - Tabela 7'!G121=0,"",'Relatório PCP - Tabela 7'!G121)</f>
        <v/>
      </c>
      <c r="L116" s="394" t="str">
        <f>'Relatório PCP - Tabela 7'!I121</f>
        <v/>
      </c>
      <c r="M116" s="682">
        <f t="shared" si="4"/>
        <v>-314</v>
      </c>
      <c r="N116" s="398"/>
      <c r="O116" s="398"/>
      <c r="P116" s="398"/>
      <c r="Q116" s="1"/>
    </row>
    <row r="117" spans="1:17" ht="12.95" customHeight="1" x14ac:dyDescent="0.2">
      <c r="A117" s="683">
        <v>13</v>
      </c>
      <c r="B117" s="684" t="s">
        <v>215</v>
      </c>
      <c r="C117" s="684"/>
      <c r="D117" s="684"/>
      <c r="E117" s="681">
        <f>IF('Relatório PCP - Tabela 6'!H26=0,"",'Relatório PCP - Tabela 6'!H26)</f>
        <v>54</v>
      </c>
      <c r="F117" s="681">
        <f>IF(('Relatório PCP - Tabela 6'!F26)-('Relatório PCP - Tabela 6'!H26)=0,"",('Relatório PCP - Tabela 6'!F26)-('Relatório PCP - Tabela 6'!H26))</f>
        <v>260</v>
      </c>
      <c r="G117" s="681">
        <f>IF((E117+F117)=0,"",(E117+F117))</f>
        <v>314</v>
      </c>
      <c r="H117" s="681">
        <f>IF('Relatório PCP - Tabela 7'!F123=0,"",'Relatório PCP - Tabela 7'!F123)</f>
        <v>1E-8</v>
      </c>
      <c r="I117" s="681">
        <f>IF((G117+H117)=0,"",(G117+H117))</f>
        <v>314.00000001000001</v>
      </c>
      <c r="J117" s="389" t="str">
        <f>IF('Relatório PCP - Tabela 7'!H123=0,"",'Relatório PCP - Tabela 7'!H123)</f>
        <v>DF-03</v>
      </c>
      <c r="K117" s="390">
        <f>IF('Relatório PCP - Tabela 7'!G123=0,"",'Relatório PCP - Tabela 7'!G123)</f>
        <v>314</v>
      </c>
      <c r="L117" s="391">
        <f>'Relatório PCP - Tabela 7'!I123</f>
        <v>100</v>
      </c>
      <c r="M117" s="682">
        <f t="shared" si="4"/>
        <v>1.0000007932831068E-8</v>
      </c>
      <c r="N117" s="398"/>
      <c r="O117" s="398"/>
      <c r="P117" s="398"/>
      <c r="Q117" s="1"/>
    </row>
    <row r="118" spans="1:17" x14ac:dyDescent="0.2">
      <c r="A118" s="683"/>
      <c r="B118" s="684"/>
      <c r="C118" s="684"/>
      <c r="D118" s="684"/>
      <c r="E118" s="681"/>
      <c r="F118" s="681"/>
      <c r="G118" s="681"/>
      <c r="H118" s="681"/>
      <c r="I118" s="681"/>
      <c r="J118" s="389" t="str">
        <f>IF('Relatório PCP - Tabela 7'!H124=0,"",'Relatório PCP - Tabela 7'!H124)</f>
        <v/>
      </c>
      <c r="K118" s="390" t="str">
        <f>IF('Relatório PCP - Tabela 7'!G124=0,"",'Relatório PCP - Tabela 7'!G124)</f>
        <v/>
      </c>
      <c r="L118" s="391" t="str">
        <f>'Relatório PCP - Tabela 7'!I124</f>
        <v/>
      </c>
      <c r="M118" s="682">
        <f t="shared" si="4"/>
        <v>-433</v>
      </c>
      <c r="N118" s="398"/>
      <c r="O118" s="398"/>
      <c r="P118" s="398"/>
      <c r="Q118" s="1"/>
    </row>
    <row r="119" spans="1:17" x14ac:dyDescent="0.2">
      <c r="A119" s="683"/>
      <c r="B119" s="684"/>
      <c r="C119" s="684"/>
      <c r="D119" s="684"/>
      <c r="E119" s="681"/>
      <c r="F119" s="681"/>
      <c r="G119" s="681"/>
      <c r="H119" s="681"/>
      <c r="I119" s="681"/>
      <c r="J119" s="389" t="str">
        <f>IF('Relatório PCP - Tabela 7'!H125=0,"",'Relatório PCP - Tabela 7'!H125)</f>
        <v/>
      </c>
      <c r="K119" s="390" t="str">
        <f>IF('Relatório PCP - Tabela 7'!G125=0,"",'Relatório PCP - Tabela 7'!G125)</f>
        <v/>
      </c>
      <c r="L119" s="391" t="str">
        <f>'Relatório PCP - Tabela 7'!I125</f>
        <v/>
      </c>
      <c r="M119" s="682">
        <f t="shared" si="4"/>
        <v>-433</v>
      </c>
      <c r="N119" s="398"/>
      <c r="O119" s="398"/>
      <c r="P119" s="398"/>
      <c r="Q119" s="1"/>
    </row>
    <row r="120" spans="1:17" x14ac:dyDescent="0.2">
      <c r="A120" s="683"/>
      <c r="B120" s="684"/>
      <c r="C120" s="684"/>
      <c r="D120" s="684"/>
      <c r="E120" s="681"/>
      <c r="F120" s="681"/>
      <c r="G120" s="681"/>
      <c r="H120" s="681"/>
      <c r="I120" s="681"/>
      <c r="J120" s="389" t="str">
        <f>IF('Relatório PCP - Tabela 7'!H126=0,"",'Relatório PCP - Tabela 7'!H126)</f>
        <v/>
      </c>
      <c r="K120" s="390" t="str">
        <f>IF('Relatório PCP - Tabela 7'!G126=0,"",'Relatório PCP - Tabela 7'!G126)</f>
        <v/>
      </c>
      <c r="L120" s="391" t="str">
        <f>'Relatório PCP - Tabela 7'!I126</f>
        <v/>
      </c>
      <c r="M120" s="682">
        <f t="shared" si="4"/>
        <v>-433</v>
      </c>
      <c r="N120" s="398"/>
      <c r="O120" s="398"/>
      <c r="P120" s="398"/>
      <c r="Q120" s="1"/>
    </row>
    <row r="121" spans="1:17" x14ac:dyDescent="0.2">
      <c r="A121" s="683"/>
      <c r="B121" s="684"/>
      <c r="C121" s="684"/>
      <c r="D121" s="684"/>
      <c r="E121" s="681"/>
      <c r="F121" s="681"/>
      <c r="G121" s="681"/>
      <c r="H121" s="681"/>
      <c r="I121" s="681"/>
      <c r="J121" s="392" t="str">
        <f>IF('Relatório PCP - Tabela 7'!H127=0,"",'Relatório PCP - Tabela 7'!H127)</f>
        <v/>
      </c>
      <c r="K121" s="393" t="str">
        <f>IF('Relatório PCP - Tabela 7'!G127=0,"",'Relatório PCP - Tabela 7'!G127)</f>
        <v/>
      </c>
      <c r="L121" s="394" t="str">
        <f>'Relatório PCP - Tabela 7'!I127</f>
        <v/>
      </c>
      <c r="M121" s="682">
        <f t="shared" si="4"/>
        <v>-433</v>
      </c>
      <c r="N121" s="398"/>
      <c r="O121" s="398"/>
      <c r="P121" s="398"/>
      <c r="Q121" s="1"/>
    </row>
    <row r="122" spans="1:17" ht="12.95" customHeight="1" x14ac:dyDescent="0.2">
      <c r="A122" s="686">
        <v>14</v>
      </c>
      <c r="B122" s="687" t="s">
        <v>216</v>
      </c>
      <c r="C122" s="687"/>
      <c r="D122" s="687"/>
      <c r="E122" s="688">
        <f>IF('Relatório PCP - Tabela 6'!H27=0,"",'Relatório PCP - Tabela 6'!H27)</f>
        <v>223</v>
      </c>
      <c r="F122" s="688">
        <f>IF(('Relatório PCP - Tabela 6'!F27)-('Relatório PCP - Tabela 6'!H27)=0,"",('Relatório PCP - Tabela 6'!F27)-('Relatório PCP - Tabela 6'!H27))</f>
        <v>210</v>
      </c>
      <c r="G122" s="688">
        <f>IF((E122+F122)=0,"",(E122+F122))</f>
        <v>433</v>
      </c>
      <c r="H122" s="688">
        <f>IF('Relatório PCP - Tabela 7'!F129=0,"",'Relatório PCP - Tabela 7'!F129)</f>
        <v>1E-8</v>
      </c>
      <c r="I122" s="688">
        <f>IF((G122+H122)=0,"",(G122+H122))</f>
        <v>433.00000001000001</v>
      </c>
      <c r="J122" s="389" t="str">
        <f>IF('Relatório PCP - Tabela 7'!H129=0,"",'Relatório PCP - Tabela 7'!H129)</f>
        <v>DF-03</v>
      </c>
      <c r="K122" s="390">
        <f>IF('Relatório PCP - Tabela 7'!G129=0,"",'Relatório PCP - Tabela 7'!G129)</f>
        <v>433</v>
      </c>
      <c r="L122" s="391">
        <f>'Relatório PCP - Tabela 7'!I129</f>
        <v>100</v>
      </c>
      <c r="M122" s="689">
        <f t="shared" si="4"/>
        <v>1.0000007932831068E-8</v>
      </c>
      <c r="N122" s="1"/>
      <c r="O122" s="1"/>
      <c r="P122" s="1"/>
      <c r="Q122" s="1"/>
    </row>
    <row r="123" spans="1:17" x14ac:dyDescent="0.2">
      <c r="A123" s="686"/>
      <c r="B123" s="687"/>
      <c r="C123" s="687"/>
      <c r="D123" s="687"/>
      <c r="E123" s="688"/>
      <c r="F123" s="688"/>
      <c r="G123" s="688"/>
      <c r="H123" s="688"/>
      <c r="I123" s="688"/>
      <c r="J123" s="389" t="str">
        <f>IF('Relatório PCP - Tabela 7'!H130=0,"",'Relatório PCP - Tabela 7'!H130)</f>
        <v/>
      </c>
      <c r="K123" s="390" t="str">
        <f>IF('Relatório PCP - Tabela 7'!G130=0,"",'Relatório PCP - Tabela 7'!G130)</f>
        <v/>
      </c>
      <c r="L123" s="391" t="str">
        <f>'Relatório PCP - Tabela 7'!I130</f>
        <v/>
      </c>
      <c r="M123" s="689">
        <f t="shared" si="4"/>
        <v>0</v>
      </c>
      <c r="N123" s="1"/>
      <c r="O123" s="1"/>
      <c r="P123" s="1"/>
      <c r="Q123" s="1"/>
    </row>
    <row r="124" spans="1:17" x14ac:dyDescent="0.2">
      <c r="A124" s="686"/>
      <c r="B124" s="687"/>
      <c r="C124" s="687"/>
      <c r="D124" s="687"/>
      <c r="E124" s="688"/>
      <c r="F124" s="688"/>
      <c r="G124" s="688"/>
      <c r="H124" s="688"/>
      <c r="I124" s="688"/>
      <c r="J124" s="389" t="str">
        <f>IF('Relatório PCP - Tabela 7'!H131=0,"",'Relatório PCP - Tabela 7'!H131)</f>
        <v/>
      </c>
      <c r="K124" s="390" t="str">
        <f>IF('Relatório PCP - Tabela 7'!G131=0,"",'Relatório PCP - Tabela 7'!G131)</f>
        <v/>
      </c>
      <c r="L124" s="391" t="str">
        <f>'Relatório PCP - Tabela 7'!I131</f>
        <v/>
      </c>
      <c r="M124" s="689">
        <f t="shared" si="4"/>
        <v>0</v>
      </c>
      <c r="N124" s="1"/>
      <c r="O124" s="1"/>
      <c r="P124" s="1"/>
      <c r="Q124" s="1"/>
    </row>
    <row r="125" spans="1:17" x14ac:dyDescent="0.2">
      <c r="A125" s="686"/>
      <c r="B125" s="687"/>
      <c r="C125" s="687"/>
      <c r="D125" s="687"/>
      <c r="E125" s="688"/>
      <c r="F125" s="688"/>
      <c r="G125" s="688"/>
      <c r="H125" s="688"/>
      <c r="I125" s="688"/>
      <c r="J125" s="389" t="str">
        <f>IF('Relatório PCP - Tabela 7'!H132=0,"",'Relatório PCP - Tabela 7'!H132)</f>
        <v/>
      </c>
      <c r="K125" s="390" t="str">
        <f>IF('Relatório PCP - Tabela 7'!G132=0,"",'Relatório PCP - Tabela 7'!G132)</f>
        <v/>
      </c>
      <c r="L125" s="391" t="str">
        <f>'Relatório PCP - Tabela 7'!I132</f>
        <v/>
      </c>
      <c r="M125" s="689">
        <f t="shared" si="4"/>
        <v>0</v>
      </c>
      <c r="N125" s="1"/>
      <c r="O125" s="1"/>
      <c r="P125" s="1"/>
      <c r="Q125" s="1"/>
    </row>
    <row r="126" spans="1:17" x14ac:dyDescent="0.2">
      <c r="A126" s="686"/>
      <c r="B126" s="687"/>
      <c r="C126" s="687"/>
      <c r="D126" s="687"/>
      <c r="E126" s="688"/>
      <c r="F126" s="688"/>
      <c r="G126" s="688"/>
      <c r="H126" s="688"/>
      <c r="I126" s="688"/>
      <c r="J126" s="392" t="str">
        <f>IF('Relatório PCP - Tabela 7'!H133=0,"",'Relatório PCP - Tabela 7'!H133)</f>
        <v/>
      </c>
      <c r="K126" s="393" t="str">
        <f>IF('Relatório PCP - Tabela 7'!G133=0,"",'Relatório PCP - Tabela 7'!G133)</f>
        <v/>
      </c>
      <c r="L126" s="394" t="str">
        <f>'Relatório PCP - Tabela 7'!I133</f>
        <v/>
      </c>
      <c r="M126" s="689">
        <f t="shared" si="4"/>
        <v>0</v>
      </c>
      <c r="N126" s="1"/>
      <c r="O126" s="1"/>
      <c r="P126" s="1"/>
      <c r="Q126" s="1"/>
    </row>
    <row r="127" spans="1:17" ht="13.5" x14ac:dyDescent="0.2">
      <c r="A127" s="32"/>
      <c r="B127" s="13"/>
      <c r="C127" s="13"/>
      <c r="D127" s="13"/>
      <c r="E127" s="32"/>
      <c r="F127" s="32"/>
      <c r="G127" s="32"/>
      <c r="H127" s="32"/>
      <c r="I127" s="32"/>
      <c r="J127" s="32"/>
      <c r="K127" s="32"/>
      <c r="L127" s="1"/>
      <c r="M127" s="1"/>
      <c r="N127" s="1"/>
      <c r="O127" s="1"/>
      <c r="P127" s="41"/>
      <c r="Q127" s="1"/>
    </row>
    <row r="128" spans="1:17" ht="18" x14ac:dyDescent="0.25">
      <c r="A128" s="497" t="s">
        <v>19</v>
      </c>
      <c r="B128" s="497"/>
      <c r="C128" s="497"/>
      <c r="D128" s="497"/>
      <c r="E128" s="48" t="str">
        <f>E1</f>
        <v>3R Petroleum</v>
      </c>
      <c r="F128" s="90"/>
      <c r="G128" s="90"/>
      <c r="H128" s="90"/>
      <c r="I128" s="90"/>
      <c r="J128" s="90"/>
      <c r="K128" s="673" t="s">
        <v>21</v>
      </c>
      <c r="L128" s="673"/>
      <c r="M128" s="673"/>
      <c r="N128" s="673"/>
      <c r="Q128" s="1"/>
    </row>
    <row r="129" spans="1:17" ht="23.25" x14ac:dyDescent="0.2">
      <c r="A129" s="1"/>
      <c r="B129" s="1"/>
      <c r="C129" s="1"/>
      <c r="D129" s="1"/>
      <c r="E129" s="1"/>
      <c r="F129" s="1"/>
      <c r="G129" s="1"/>
      <c r="H129" s="1"/>
      <c r="I129" s="22"/>
      <c r="J129" s="22"/>
      <c r="K129" s="22"/>
      <c r="L129" s="18"/>
      <c r="M129" s="18"/>
      <c r="N129" s="18"/>
      <c r="Q129" s="1"/>
    </row>
    <row r="130" spans="1:17" ht="13.5" x14ac:dyDescent="0.2">
      <c r="A130" s="487" t="s">
        <v>95</v>
      </c>
      <c r="B130" s="511">
        <f>B3</f>
        <v>5</v>
      </c>
      <c r="C130" s="1"/>
      <c r="D130" s="483" t="s">
        <v>250</v>
      </c>
      <c r="E130" s="483"/>
      <c r="F130" s="483"/>
      <c r="G130" s="483"/>
      <c r="H130" s="483"/>
      <c r="I130" s="483"/>
      <c r="J130" s="23"/>
      <c r="K130" s="570" t="s">
        <v>222</v>
      </c>
      <c r="L130" s="570"/>
      <c r="M130" s="570"/>
      <c r="N130" s="570"/>
      <c r="Q130" s="1"/>
    </row>
    <row r="131" spans="1:17" x14ac:dyDescent="0.2">
      <c r="A131" s="487"/>
      <c r="B131" s="511"/>
      <c r="C131" s="1"/>
      <c r="D131" s="483" t="s">
        <v>7</v>
      </c>
      <c r="E131" s="483"/>
      <c r="F131" s="483"/>
      <c r="G131" s="483" t="s">
        <v>8</v>
      </c>
      <c r="H131" s="483"/>
      <c r="I131" s="483"/>
      <c r="J131" s="23"/>
      <c r="K131" s="23"/>
      <c r="L131" s="1"/>
      <c r="M131" s="1"/>
      <c r="N131" s="1"/>
      <c r="Q131" s="1"/>
    </row>
    <row r="132" spans="1:17" x14ac:dyDescent="0.2">
      <c r="A132" s="477" t="s">
        <v>4</v>
      </c>
      <c r="B132" s="477"/>
      <c r="C132" s="23"/>
      <c r="D132" s="14" t="s">
        <v>9</v>
      </c>
      <c r="E132" s="14" t="s">
        <v>10</v>
      </c>
      <c r="F132" s="14" t="s">
        <v>11</v>
      </c>
      <c r="G132" s="14" t="s">
        <v>9</v>
      </c>
      <c r="H132" s="14" t="s">
        <v>10</v>
      </c>
      <c r="I132" s="14" t="s">
        <v>11</v>
      </c>
      <c r="K132" s="572" t="s">
        <v>223</v>
      </c>
      <c r="L132" s="572"/>
      <c r="M132" s="572"/>
      <c r="N132" s="572"/>
      <c r="Q132" s="1"/>
    </row>
    <row r="133" spans="1:17" x14ac:dyDescent="0.2">
      <c r="A133" s="551">
        <f>A6</f>
        <v>44986</v>
      </c>
      <c r="B133" s="551"/>
      <c r="C133" s="372"/>
      <c r="D133" s="72">
        <f t="shared" ref="D133:I133" si="5">D6</f>
        <v>2</v>
      </c>
      <c r="E133" s="72">
        <f t="shared" si="5"/>
        <v>8</v>
      </c>
      <c r="F133" s="72">
        <f t="shared" si="5"/>
        <v>2022</v>
      </c>
      <c r="G133" s="72">
        <f t="shared" si="5"/>
        <v>31</v>
      </c>
      <c r="H133" s="72">
        <f t="shared" si="5"/>
        <v>12</v>
      </c>
      <c r="I133" s="72">
        <f t="shared" si="5"/>
        <v>2022</v>
      </c>
      <c r="K133" s="573" t="s">
        <v>25</v>
      </c>
      <c r="L133" s="573"/>
      <c r="M133" s="573"/>
      <c r="N133" s="573"/>
      <c r="Q133" s="1"/>
    </row>
    <row r="134" spans="1:17" ht="6" customHeight="1" x14ac:dyDescent="0.2">
      <c r="A134" s="23"/>
      <c r="B134" s="23"/>
      <c r="C134" s="1"/>
      <c r="D134" s="13"/>
      <c r="E134" s="13"/>
      <c r="F134" s="13"/>
      <c r="G134" s="13"/>
      <c r="H134" s="13"/>
      <c r="I134" s="13"/>
      <c r="J134" s="13"/>
      <c r="K134" s="23"/>
      <c r="L134" s="23"/>
      <c r="M134" s="23"/>
      <c r="N134" s="23"/>
      <c r="Q134" s="1"/>
    </row>
    <row r="135" spans="1:17" x14ac:dyDescent="0.2">
      <c r="E135" s="23"/>
      <c r="F135" s="23"/>
      <c r="G135" s="23"/>
      <c r="H135" s="23"/>
      <c r="I135" s="23"/>
      <c r="J135" s="23"/>
      <c r="K135" s="23"/>
      <c r="L135" s="23"/>
      <c r="M135" s="23"/>
      <c r="N135" s="14" t="s">
        <v>717</v>
      </c>
      <c r="Q135" s="1"/>
    </row>
    <row r="136" spans="1:17" ht="6" customHeight="1" x14ac:dyDescent="0.2">
      <c r="A136" s="55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13"/>
      <c r="M136" s="1"/>
      <c r="N136" s="1"/>
      <c r="O136" s="1"/>
      <c r="P136" s="1"/>
      <c r="Q136" s="1"/>
    </row>
    <row r="137" spans="1:17" ht="13.5" x14ac:dyDescent="0.2">
      <c r="A137" s="570" t="s">
        <v>683</v>
      </c>
      <c r="B137" s="570"/>
      <c r="C137" s="570"/>
      <c r="D137" s="570"/>
      <c r="E137" s="570"/>
      <c r="F137" s="570"/>
      <c r="G137" s="570"/>
      <c r="H137" s="570"/>
      <c r="I137" s="570"/>
      <c r="J137" s="570"/>
      <c r="K137" s="570"/>
      <c r="L137" s="570"/>
      <c r="M137" s="570"/>
      <c r="N137" s="1"/>
      <c r="O137" s="23"/>
      <c r="P137" s="23"/>
      <c r="Q137" s="1"/>
    </row>
    <row r="138" spans="1:17" ht="16.5" x14ac:dyDescent="0.2">
      <c r="A138" s="373"/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4"/>
      <c r="M138" s="1"/>
      <c r="N138" s="1"/>
      <c r="O138" s="23"/>
      <c r="P138" s="23"/>
      <c r="Q138" s="1"/>
    </row>
    <row r="139" spans="1:17" ht="13.5" x14ac:dyDescent="0.2">
      <c r="A139" s="488" t="s">
        <v>684</v>
      </c>
      <c r="B139" s="488"/>
      <c r="C139" s="488"/>
      <c r="D139" s="488"/>
      <c r="E139" s="488"/>
      <c r="F139" s="488"/>
      <c r="G139" s="488"/>
      <c r="H139" s="488"/>
      <c r="I139" s="488"/>
      <c r="J139" s="488"/>
      <c r="K139" s="488"/>
      <c r="L139" s="488"/>
      <c r="M139" s="488"/>
      <c r="N139" s="1"/>
      <c r="O139" s="23"/>
      <c r="P139" s="23"/>
      <c r="Q139" s="1"/>
    </row>
    <row r="140" spans="1:17" ht="12.95" customHeight="1" x14ac:dyDescent="0.2">
      <c r="A140" s="690" t="s">
        <v>31</v>
      </c>
      <c r="B140" s="691" t="s">
        <v>574</v>
      </c>
      <c r="C140" s="691"/>
      <c r="D140" s="691"/>
      <c r="E140" s="676" t="s">
        <v>685</v>
      </c>
      <c r="F140" s="676"/>
      <c r="G140" s="676"/>
      <c r="H140" s="676"/>
      <c r="I140" s="676"/>
      <c r="J140" s="677" t="s">
        <v>686</v>
      </c>
      <c r="K140" s="677"/>
      <c r="L140" s="677"/>
      <c r="M140" s="376"/>
      <c r="N140" s="23"/>
      <c r="O140" s="23"/>
      <c r="P140" s="23"/>
      <c r="Q140" s="1"/>
    </row>
    <row r="141" spans="1:17" ht="13.5" x14ac:dyDescent="0.2">
      <c r="A141" s="690"/>
      <c r="B141" s="691"/>
      <c r="C141" s="691"/>
      <c r="D141" s="691"/>
      <c r="E141" s="676" t="s">
        <v>687</v>
      </c>
      <c r="F141" s="676"/>
      <c r="G141" s="676"/>
      <c r="H141" s="678" t="s">
        <v>688</v>
      </c>
      <c r="I141" s="678"/>
      <c r="J141" s="677"/>
      <c r="K141" s="677"/>
      <c r="L141" s="677"/>
      <c r="M141" s="377"/>
      <c r="N141" s="23"/>
      <c r="O141" s="23"/>
      <c r="P141" s="23"/>
      <c r="Q141" s="1"/>
    </row>
    <row r="142" spans="1:17" ht="13.5" x14ac:dyDescent="0.2">
      <c r="A142" s="690"/>
      <c r="B142" s="691"/>
      <c r="C142" s="691"/>
      <c r="D142" s="691"/>
      <c r="E142" s="6" t="s">
        <v>689</v>
      </c>
      <c r="F142" s="97" t="s">
        <v>690</v>
      </c>
      <c r="G142" s="97" t="s">
        <v>691</v>
      </c>
      <c r="H142" s="97" t="s">
        <v>692</v>
      </c>
      <c r="I142" s="97" t="s">
        <v>691</v>
      </c>
      <c r="J142" s="97"/>
      <c r="K142" s="97" t="s">
        <v>659</v>
      </c>
      <c r="L142" s="399" t="s">
        <v>693</v>
      </c>
      <c r="M142" s="380" t="s">
        <v>694</v>
      </c>
      <c r="N142" s="1"/>
      <c r="O142" s="1"/>
      <c r="P142" s="23"/>
      <c r="Q142" s="1"/>
    </row>
    <row r="143" spans="1:17" ht="13.5" x14ac:dyDescent="0.2">
      <c r="A143" s="690"/>
      <c r="B143" s="691"/>
      <c r="C143" s="691"/>
      <c r="D143" s="691"/>
      <c r="E143" s="6" t="s">
        <v>695</v>
      </c>
      <c r="F143" s="97" t="s">
        <v>696</v>
      </c>
      <c r="G143" s="97" t="s">
        <v>697</v>
      </c>
      <c r="H143" s="97" t="s">
        <v>698</v>
      </c>
      <c r="I143" s="97" t="s">
        <v>699</v>
      </c>
      <c r="J143" s="97" t="s">
        <v>235</v>
      </c>
      <c r="K143" s="97" t="s">
        <v>700</v>
      </c>
      <c r="L143" s="399" t="s">
        <v>701</v>
      </c>
      <c r="M143" s="380" t="s">
        <v>702</v>
      </c>
      <c r="N143" s="1"/>
      <c r="O143" s="1"/>
      <c r="P143" s="23"/>
      <c r="Q143" s="1"/>
    </row>
    <row r="144" spans="1:17" ht="13.5" x14ac:dyDescent="0.25">
      <c r="A144" s="690"/>
      <c r="B144" s="691"/>
      <c r="C144" s="691"/>
      <c r="D144" s="691"/>
      <c r="E144" s="169" t="s">
        <v>703</v>
      </c>
      <c r="F144" s="97" t="s">
        <v>704</v>
      </c>
      <c r="G144" s="97" t="s">
        <v>705</v>
      </c>
      <c r="H144" s="97" t="s">
        <v>706</v>
      </c>
      <c r="I144" s="97" t="s">
        <v>707</v>
      </c>
      <c r="J144" s="97"/>
      <c r="K144" s="692" t="s">
        <v>481</v>
      </c>
      <c r="L144" s="693" t="s">
        <v>708</v>
      </c>
      <c r="M144" s="380" t="s">
        <v>709</v>
      </c>
      <c r="N144" s="1"/>
      <c r="O144" s="1"/>
      <c r="P144" s="23"/>
      <c r="Q144" s="1"/>
    </row>
    <row r="145" spans="1:17" ht="13.5" x14ac:dyDescent="0.25">
      <c r="A145" s="690"/>
      <c r="B145" s="691"/>
      <c r="C145" s="691"/>
      <c r="D145" s="691"/>
      <c r="F145" s="162" t="s">
        <v>710</v>
      </c>
      <c r="G145" s="162" t="s">
        <v>711</v>
      </c>
      <c r="H145" s="97" t="s">
        <v>712</v>
      </c>
      <c r="I145" s="162" t="s">
        <v>713</v>
      </c>
      <c r="J145" s="400"/>
      <c r="K145" s="692"/>
      <c r="L145" s="693"/>
      <c r="M145" s="385" t="s">
        <v>714</v>
      </c>
      <c r="N145" s="1"/>
      <c r="O145" s="1"/>
      <c r="P145" s="23"/>
      <c r="Q145" s="1"/>
    </row>
    <row r="146" spans="1:17" ht="12.95" customHeight="1" x14ac:dyDescent="0.2">
      <c r="A146" s="683">
        <v>15</v>
      </c>
      <c r="B146" s="684" t="s">
        <v>218</v>
      </c>
      <c r="C146" s="684"/>
      <c r="D146" s="684"/>
      <c r="E146" s="681">
        <f>IF('Relatório PCP - Tabela 6'!H28=0,"",'Relatório PCP - Tabela 6'!H28)</f>
        <v>9.9999999999999995E-7</v>
      </c>
      <c r="F146" s="681">
        <f>IF(('Relatório PCP - Tabela 6'!F28)-('Relatório PCP - Tabela 6'!H28)=0,"",('Relatório PCP - Tabela 6'!F28)-('Relatório PCP - Tabela 6'!H28))</f>
        <v>9.9999999999999995E-7</v>
      </c>
      <c r="G146" s="681">
        <f>IF((E146+F146)=0,"",(E146+F146))</f>
        <v>1.9999999999999999E-6</v>
      </c>
      <c r="H146" s="681">
        <f>IF('Relatório PCP - Tabela 7'!F150=0,"",'Relatório PCP - Tabela 7'!F150)</f>
        <v>1E-8</v>
      </c>
      <c r="I146" s="681">
        <f>IF((G146+H146)=0,"",(G146+H146))</f>
        <v>2.0099999999999998E-6</v>
      </c>
      <c r="J146" s="386" t="str">
        <f>IF('Relatório PCP - Tabela 7'!H150=0,"",'Relatório PCP - Tabela 7'!H150)</f>
        <v/>
      </c>
      <c r="K146" s="387" t="str">
        <f>IF('Relatório PCP - Tabela 7'!G150=0,"",'Relatório PCP - Tabela 7'!G150)</f>
        <v/>
      </c>
      <c r="L146" s="388" t="str">
        <f>'Relatório PCP - Tabela 7'!I150</f>
        <v/>
      </c>
      <c r="M146" s="682">
        <f t="shared" ref="M146:M170" si="6">I146-SUM(K146:K150)</f>
        <v>2.0099999999999998E-6</v>
      </c>
      <c r="N146" s="1"/>
      <c r="O146" s="1"/>
      <c r="P146" s="1"/>
      <c r="Q146" s="1"/>
    </row>
    <row r="147" spans="1:17" x14ac:dyDescent="0.2">
      <c r="A147" s="683"/>
      <c r="B147" s="684"/>
      <c r="C147" s="684"/>
      <c r="D147" s="684"/>
      <c r="E147" s="681"/>
      <c r="F147" s="681"/>
      <c r="G147" s="681"/>
      <c r="H147" s="681"/>
      <c r="I147" s="681"/>
      <c r="J147" s="389" t="str">
        <f>IF('Relatório PCP - Tabela 7'!H151=0,"",'Relatório PCP - Tabela 7'!H151)</f>
        <v/>
      </c>
      <c r="K147" s="390" t="str">
        <f>IF('Relatório PCP - Tabela 7'!G151=0,"",'Relatório PCP - Tabela 7'!G151)</f>
        <v/>
      </c>
      <c r="L147" s="391" t="str">
        <f>'Relatório PCP - Tabela 7'!I151</f>
        <v/>
      </c>
      <c r="M147" s="682">
        <f t="shared" si="6"/>
        <v>0</v>
      </c>
      <c r="N147" s="1"/>
      <c r="O147" s="1"/>
      <c r="P147" s="1"/>
      <c r="Q147" s="1"/>
    </row>
    <row r="148" spans="1:17" x14ac:dyDescent="0.2">
      <c r="A148" s="683"/>
      <c r="B148" s="684"/>
      <c r="C148" s="684"/>
      <c r="D148" s="684"/>
      <c r="E148" s="681"/>
      <c r="F148" s="681"/>
      <c r="G148" s="681"/>
      <c r="H148" s="681"/>
      <c r="I148" s="681"/>
      <c r="J148" s="389" t="str">
        <f>IF('Relatório PCP - Tabela 7'!H152=0,"",'Relatório PCP - Tabela 7'!H152)</f>
        <v/>
      </c>
      <c r="K148" s="390" t="str">
        <f>IF('Relatório PCP - Tabela 7'!G152=0,"",'Relatório PCP - Tabela 7'!G152)</f>
        <v/>
      </c>
      <c r="L148" s="391" t="str">
        <f>'Relatório PCP - Tabela 7'!I152</f>
        <v/>
      </c>
      <c r="M148" s="682">
        <f t="shared" si="6"/>
        <v>0</v>
      </c>
      <c r="N148" s="1"/>
      <c r="O148" s="1"/>
      <c r="P148" s="1"/>
      <c r="Q148" s="1"/>
    </row>
    <row r="149" spans="1:17" x14ac:dyDescent="0.2">
      <c r="A149" s="683"/>
      <c r="B149" s="684"/>
      <c r="C149" s="684"/>
      <c r="D149" s="684"/>
      <c r="E149" s="681"/>
      <c r="F149" s="681"/>
      <c r="G149" s="681"/>
      <c r="H149" s="681"/>
      <c r="I149" s="681"/>
      <c r="J149" s="389" t="str">
        <f>IF('Relatório PCP - Tabela 7'!H153=0,"",'Relatório PCP - Tabela 7'!H153)</f>
        <v/>
      </c>
      <c r="K149" s="390" t="str">
        <f>IF('Relatório PCP - Tabela 7'!G153=0,"",'Relatório PCP - Tabela 7'!G153)</f>
        <v/>
      </c>
      <c r="L149" s="391" t="str">
        <f>'Relatório PCP - Tabela 7'!I153</f>
        <v/>
      </c>
      <c r="M149" s="682">
        <f t="shared" si="6"/>
        <v>0</v>
      </c>
      <c r="N149" s="1"/>
      <c r="O149" s="1"/>
      <c r="P149" s="1"/>
      <c r="Q149" s="1"/>
    </row>
    <row r="150" spans="1:17" x14ac:dyDescent="0.2">
      <c r="A150" s="683"/>
      <c r="B150" s="684"/>
      <c r="C150" s="684"/>
      <c r="D150" s="684"/>
      <c r="E150" s="681"/>
      <c r="F150" s="681"/>
      <c r="G150" s="681"/>
      <c r="H150" s="681"/>
      <c r="I150" s="681"/>
      <c r="J150" s="392" t="str">
        <f>IF('Relatório PCP - Tabela 7'!H154=0,"",'Relatório PCP - Tabela 7'!H154)</f>
        <v/>
      </c>
      <c r="K150" s="393" t="str">
        <f>IF('Relatório PCP - Tabela 7'!G154=0,"",'Relatório PCP - Tabela 7'!G154)</f>
        <v/>
      </c>
      <c r="L150" s="394" t="str">
        <f>'Relatório PCP - Tabela 7'!I154</f>
        <v/>
      </c>
      <c r="M150" s="682">
        <f t="shared" si="6"/>
        <v>0</v>
      </c>
      <c r="N150" s="1"/>
      <c r="O150" s="1"/>
      <c r="P150" s="1"/>
      <c r="Q150" s="1"/>
    </row>
    <row r="151" spans="1:17" ht="12.95" customHeight="1" x14ac:dyDescent="0.2">
      <c r="A151" s="683">
        <v>16</v>
      </c>
      <c r="B151" s="684" t="s">
        <v>85</v>
      </c>
      <c r="C151" s="684"/>
      <c r="D151" s="684"/>
      <c r="E151" s="681">
        <f>IF('Relatório PCP - Tabela 6'!H29=0,"",'Relatório PCP - Tabela 6'!H29)</f>
        <v>9.9999999999999995E-7</v>
      </c>
      <c r="F151" s="681">
        <f>IF(('Relatório PCP - Tabela 6'!F29)-('Relatório PCP - Tabela 6'!H29)=0,"",('Relatório PCP - Tabela 6'!F29)-('Relatório PCP - Tabela 6'!H29))</f>
        <v>9.9999999999999995E-7</v>
      </c>
      <c r="G151" s="681">
        <f>IF((E151+F151)=0,"",(E151+F151))</f>
        <v>1.9999999999999999E-6</v>
      </c>
      <c r="H151" s="681">
        <f>IF('Relatório PCP - Tabela 7'!F156=0,"",'Relatório PCP - Tabela 7'!F156)</f>
        <v>1E-8</v>
      </c>
      <c r="I151" s="681">
        <f>IF((G151+H151)=0,"",(G151+H151))</f>
        <v>2.0099999999999998E-6</v>
      </c>
      <c r="J151" s="389" t="str">
        <f>IF('Relatório PCP - Tabela 7'!H156=0,"",'Relatório PCP - Tabela 7'!H156)</f>
        <v/>
      </c>
      <c r="K151" s="390" t="str">
        <f>IF('Relatório PCP - Tabela 7'!G156=0,"",'Relatório PCP - Tabela 7'!G156)</f>
        <v/>
      </c>
      <c r="L151" s="391" t="str">
        <f>'Relatório PCP - Tabela 7'!I156</f>
        <v/>
      </c>
      <c r="M151" s="682">
        <f t="shared" si="6"/>
        <v>2.0099999999999998E-6</v>
      </c>
      <c r="N151" s="1"/>
      <c r="O151" s="1"/>
      <c r="P151" s="1"/>
      <c r="Q151" s="1"/>
    </row>
    <row r="152" spans="1:17" x14ac:dyDescent="0.2">
      <c r="A152" s="683"/>
      <c r="B152" s="684"/>
      <c r="C152" s="684"/>
      <c r="D152" s="684"/>
      <c r="E152" s="681"/>
      <c r="F152" s="681"/>
      <c r="G152" s="681"/>
      <c r="H152" s="681"/>
      <c r="I152" s="681"/>
      <c r="J152" s="389" t="str">
        <f>IF('Relatório PCP - Tabela 7'!H157=0,"",'Relatório PCP - Tabela 7'!H157)</f>
        <v/>
      </c>
      <c r="K152" s="390" t="str">
        <f>IF('Relatório PCP - Tabela 7'!G157=0,"",'Relatório PCP - Tabela 7'!G157)</f>
        <v/>
      </c>
      <c r="L152" s="391" t="str">
        <f>'Relatório PCP - Tabela 7'!I157</f>
        <v/>
      </c>
      <c r="M152" s="682">
        <f t="shared" si="6"/>
        <v>-634</v>
      </c>
      <c r="N152" s="1"/>
      <c r="O152" s="1"/>
      <c r="P152" s="1"/>
      <c r="Q152" s="1"/>
    </row>
    <row r="153" spans="1:17" x14ac:dyDescent="0.2">
      <c r="A153" s="683"/>
      <c r="B153" s="684"/>
      <c r="C153" s="684"/>
      <c r="D153" s="684"/>
      <c r="E153" s="681"/>
      <c r="F153" s="681"/>
      <c r="G153" s="681"/>
      <c r="H153" s="681"/>
      <c r="I153" s="681"/>
      <c r="J153" s="389" t="str">
        <f>IF('Relatório PCP - Tabela 7'!H158=0,"",'Relatório PCP - Tabela 7'!H158)</f>
        <v/>
      </c>
      <c r="K153" s="390" t="str">
        <f>IF('Relatório PCP - Tabela 7'!G158=0,"",'Relatório PCP - Tabela 7'!G158)</f>
        <v/>
      </c>
      <c r="L153" s="391" t="str">
        <f>'Relatório PCP - Tabela 7'!I158</f>
        <v/>
      </c>
      <c r="M153" s="682">
        <f t="shared" si="6"/>
        <v>-634</v>
      </c>
      <c r="N153" s="1"/>
      <c r="O153" s="1"/>
      <c r="P153" s="1"/>
      <c r="Q153" s="1"/>
    </row>
    <row r="154" spans="1:17" x14ac:dyDescent="0.2">
      <c r="A154" s="683"/>
      <c r="B154" s="684"/>
      <c r="C154" s="684"/>
      <c r="D154" s="684"/>
      <c r="E154" s="681"/>
      <c r="F154" s="681"/>
      <c r="G154" s="681"/>
      <c r="H154" s="681"/>
      <c r="I154" s="681"/>
      <c r="J154" s="389" t="str">
        <f>IF('Relatório PCP - Tabela 7'!H159=0,"",'Relatório PCP - Tabela 7'!H159)</f>
        <v/>
      </c>
      <c r="K154" s="390" t="str">
        <f>IF('Relatório PCP - Tabela 7'!G159=0,"",'Relatório PCP - Tabela 7'!G159)</f>
        <v/>
      </c>
      <c r="L154" s="391" t="str">
        <f>'Relatório PCP - Tabela 7'!I159</f>
        <v/>
      </c>
      <c r="M154" s="682">
        <f t="shared" si="6"/>
        <v>-634</v>
      </c>
      <c r="N154" s="1"/>
      <c r="O154" s="1"/>
      <c r="P154" s="1"/>
      <c r="Q154" s="1"/>
    </row>
    <row r="155" spans="1:17" x14ac:dyDescent="0.2">
      <c r="A155" s="683"/>
      <c r="B155" s="684"/>
      <c r="C155" s="684"/>
      <c r="D155" s="684"/>
      <c r="E155" s="681"/>
      <c r="F155" s="681"/>
      <c r="G155" s="681"/>
      <c r="H155" s="681"/>
      <c r="I155" s="681"/>
      <c r="J155" s="392" t="str">
        <f>IF('Relatório PCP - Tabela 7'!H160=0,"",'Relatório PCP - Tabela 7'!H160)</f>
        <v/>
      </c>
      <c r="K155" s="393" t="str">
        <f>IF('Relatório PCP - Tabela 7'!G160=0,"",'Relatório PCP - Tabela 7'!G160)</f>
        <v/>
      </c>
      <c r="L155" s="394" t="str">
        <f>'Relatório PCP - Tabela 7'!I160</f>
        <v/>
      </c>
      <c r="M155" s="682">
        <f t="shared" si="6"/>
        <v>-634</v>
      </c>
      <c r="N155" s="1"/>
      <c r="O155" s="1"/>
      <c r="P155" s="1"/>
      <c r="Q155" s="1"/>
    </row>
    <row r="156" spans="1:17" ht="12.95" customHeight="1" x14ac:dyDescent="0.2">
      <c r="A156" s="686">
        <v>17</v>
      </c>
      <c r="B156" s="687" t="s">
        <v>87</v>
      </c>
      <c r="C156" s="687"/>
      <c r="D156" s="687"/>
      <c r="E156" s="688">
        <f>IF('Relatório PCP - Tabela 6'!H30=0,"",'Relatório PCP - Tabela 6'!H30)</f>
        <v>634</v>
      </c>
      <c r="F156" s="681">
        <f>IF(('Relatório PCP - Tabela 6'!F30)-('Relatório PCP - Tabela 6'!H30)=0,"",('Relatório PCP - Tabela 6'!F30)-('Relatório PCP - Tabela 6'!H30))</f>
        <v>270</v>
      </c>
      <c r="G156" s="681">
        <f>IF((E156+F156)=0,"",(E156+F156))</f>
        <v>904</v>
      </c>
      <c r="H156" s="681">
        <f>IF('Relatório PCP - Tabela 7'!F162=0,"",'Relatório PCP - Tabela 7'!F162)</f>
        <v>1E-8</v>
      </c>
      <c r="I156" s="681">
        <f>IF((G156+H156)=0,"",(G156+H156))</f>
        <v>904.00000001000001</v>
      </c>
      <c r="J156" s="389" t="str">
        <f>IF('Relatório PCP - Tabela 7'!H162=0,"",'Relatório PCP - Tabela 7'!H162)</f>
        <v>DF-08</v>
      </c>
      <c r="K156" s="390">
        <f>IF('Relatório PCP - Tabela 7'!G162=0,"",'Relatório PCP - Tabela 7'!G162)</f>
        <v>634</v>
      </c>
      <c r="L156" s="391">
        <f>'Relatório PCP - Tabela 7'!I162</f>
        <v>100</v>
      </c>
      <c r="M156" s="682">
        <f t="shared" si="6"/>
        <v>270.00000001000001</v>
      </c>
      <c r="N156" s="1"/>
      <c r="O156" s="1"/>
      <c r="P156" s="1"/>
      <c r="Q156" s="1"/>
    </row>
    <row r="157" spans="1:17" x14ac:dyDescent="0.2">
      <c r="A157" s="686"/>
      <c r="B157" s="687"/>
      <c r="C157" s="687"/>
      <c r="D157" s="687"/>
      <c r="E157" s="688"/>
      <c r="F157" s="681"/>
      <c r="G157" s="681"/>
      <c r="H157" s="681"/>
      <c r="I157" s="681"/>
      <c r="J157" s="389" t="str">
        <f>IF('Relatório PCP - Tabela 7'!H163=0,"",'Relatório PCP - Tabela 7'!H163)</f>
        <v/>
      </c>
      <c r="K157" s="390" t="str">
        <f>IF('Relatório PCP - Tabela 7'!G163=0,"",'Relatório PCP - Tabela 7'!G163)</f>
        <v/>
      </c>
      <c r="L157" s="391" t="str">
        <f>'Relatório PCP - Tabela 7'!I163</f>
        <v/>
      </c>
      <c r="M157" s="682">
        <f t="shared" si="6"/>
        <v>0</v>
      </c>
      <c r="N157" s="1"/>
      <c r="O157" s="1"/>
      <c r="P157" s="1"/>
      <c r="Q157" s="1"/>
    </row>
    <row r="158" spans="1:17" x14ac:dyDescent="0.2">
      <c r="A158" s="686"/>
      <c r="B158" s="687"/>
      <c r="C158" s="687"/>
      <c r="D158" s="687"/>
      <c r="E158" s="688"/>
      <c r="F158" s="681"/>
      <c r="G158" s="681"/>
      <c r="H158" s="681"/>
      <c r="I158" s="681"/>
      <c r="J158" s="389" t="str">
        <f>IF('Relatório PCP - Tabela 7'!H164=0,"",'Relatório PCP - Tabela 7'!H164)</f>
        <v/>
      </c>
      <c r="K158" s="390" t="str">
        <f>IF('Relatório PCP - Tabela 7'!G164=0,"",'Relatório PCP - Tabela 7'!G164)</f>
        <v/>
      </c>
      <c r="L158" s="391" t="str">
        <f>'Relatório PCP - Tabela 7'!I164</f>
        <v/>
      </c>
      <c r="M158" s="682">
        <f t="shared" si="6"/>
        <v>0</v>
      </c>
      <c r="N158" s="1"/>
      <c r="O158" s="1"/>
      <c r="P158" s="1"/>
      <c r="Q158" s="1"/>
    </row>
    <row r="159" spans="1:17" x14ac:dyDescent="0.2">
      <c r="A159" s="686"/>
      <c r="B159" s="687"/>
      <c r="C159" s="687"/>
      <c r="D159" s="687"/>
      <c r="E159" s="688"/>
      <c r="F159" s="681"/>
      <c r="G159" s="681"/>
      <c r="H159" s="681"/>
      <c r="I159" s="681"/>
      <c r="J159" s="389" t="str">
        <f>IF('Relatório PCP - Tabela 7'!H165=0,"",'Relatório PCP - Tabela 7'!H165)</f>
        <v/>
      </c>
      <c r="K159" s="390" t="str">
        <f>IF('Relatório PCP - Tabela 7'!G165=0,"",'Relatório PCP - Tabela 7'!G165)</f>
        <v/>
      </c>
      <c r="L159" s="391" t="str">
        <f>'Relatório PCP - Tabela 7'!I165</f>
        <v/>
      </c>
      <c r="M159" s="682">
        <f t="shared" si="6"/>
        <v>0</v>
      </c>
      <c r="N159" s="1"/>
      <c r="O159" s="1"/>
      <c r="P159" s="1"/>
      <c r="Q159" s="1"/>
    </row>
    <row r="160" spans="1:17" x14ac:dyDescent="0.2">
      <c r="A160" s="686"/>
      <c r="B160" s="687"/>
      <c r="C160" s="687"/>
      <c r="D160" s="687"/>
      <c r="E160" s="688"/>
      <c r="F160" s="681"/>
      <c r="G160" s="681"/>
      <c r="H160" s="681"/>
      <c r="I160" s="681"/>
      <c r="J160" s="392" t="str">
        <f>IF('Relatório PCP - Tabela 7'!H166=0,"",'Relatório PCP - Tabela 7'!H166)</f>
        <v/>
      </c>
      <c r="K160" s="393" t="str">
        <f>IF('Relatório PCP - Tabela 7'!G166=0,"",'Relatório PCP - Tabela 7'!G166)</f>
        <v/>
      </c>
      <c r="L160" s="394" t="str">
        <f>'Relatório PCP - Tabela 7'!I166</f>
        <v/>
      </c>
      <c r="M160" s="682">
        <f t="shared" si="6"/>
        <v>0</v>
      </c>
      <c r="N160" s="1"/>
      <c r="O160" s="1"/>
      <c r="P160" s="1"/>
      <c r="Q160" s="1"/>
    </row>
    <row r="161" spans="1:17" ht="12.95" customHeight="1" x14ac:dyDescent="0.2">
      <c r="A161" s="683">
        <v>18</v>
      </c>
      <c r="B161" s="687" t="s">
        <v>89</v>
      </c>
      <c r="C161" s="687"/>
      <c r="D161" s="687"/>
      <c r="E161" s="681">
        <f>IF('Relatório PCP - Tabela 6'!H31=0,"",'Relatório PCP - Tabela 6'!H31)</f>
        <v>9.9999999999999995E-7</v>
      </c>
      <c r="F161" s="681">
        <f>IF(('Relatório PCP - Tabela 6'!F31)-('Relatório PCP - Tabela 6'!H31)=0,"",('Relatório PCP - Tabela 6'!F31)-('Relatório PCP - Tabela 6'!H31))</f>
        <v>9.9999999999999995E-7</v>
      </c>
      <c r="G161" s="681">
        <f>IF((E161+F161)=0,"",(E161+F161))</f>
        <v>1.9999999999999999E-6</v>
      </c>
      <c r="H161" s="681">
        <f>IF('Relatório PCP - Tabela 7'!F168=0,"",'Relatório PCP - Tabela 7'!F168)</f>
        <v>1E-8</v>
      </c>
      <c r="I161" s="681">
        <f>IF((G161+H161)=0,"",(G161+H161))</f>
        <v>2.0099999999999998E-6</v>
      </c>
      <c r="J161" s="389" t="str">
        <f>IF('Relatório PCP - Tabela 7'!H168=0,"",'Relatório PCP - Tabela 7'!H168)</f>
        <v/>
      </c>
      <c r="K161" s="390" t="str">
        <f>IF('Relatório PCP - Tabela 7'!G168=0,"",'Relatório PCP - Tabela 7'!G168)</f>
        <v/>
      </c>
      <c r="L161" s="391" t="str">
        <f>'Relatório PCP - Tabela 7'!I168</f>
        <v/>
      </c>
      <c r="M161" s="682">
        <f t="shared" si="6"/>
        <v>2.0099999999999998E-6</v>
      </c>
      <c r="N161" s="1"/>
      <c r="O161" s="1"/>
      <c r="P161" s="1"/>
      <c r="Q161" s="1"/>
    </row>
    <row r="162" spans="1:17" x14ac:dyDescent="0.2">
      <c r="A162" s="683"/>
      <c r="B162" s="687"/>
      <c r="C162" s="687"/>
      <c r="D162" s="687"/>
      <c r="E162" s="681"/>
      <c r="F162" s="681"/>
      <c r="G162" s="681"/>
      <c r="H162" s="681"/>
      <c r="I162" s="681"/>
      <c r="J162" s="389" t="str">
        <f>IF('Relatório PCP - Tabela 7'!H169=0,"",'Relatório PCP - Tabela 7'!H169)</f>
        <v/>
      </c>
      <c r="K162" s="390" t="str">
        <f>IF('Relatório PCP - Tabela 7'!G169=0,"",'Relatório PCP - Tabela 7'!G169)</f>
        <v/>
      </c>
      <c r="L162" s="391" t="str">
        <f>'Relatório PCP - Tabela 7'!I169</f>
        <v/>
      </c>
      <c r="M162" s="682">
        <f t="shared" si="6"/>
        <v>0</v>
      </c>
      <c r="N162" s="1"/>
      <c r="O162" s="1"/>
      <c r="P162" s="1"/>
      <c r="Q162" s="1"/>
    </row>
    <row r="163" spans="1:17" x14ac:dyDescent="0.2">
      <c r="A163" s="683"/>
      <c r="B163" s="687"/>
      <c r="C163" s="687"/>
      <c r="D163" s="687"/>
      <c r="E163" s="681"/>
      <c r="F163" s="681"/>
      <c r="G163" s="681"/>
      <c r="H163" s="681"/>
      <c r="I163" s="681"/>
      <c r="J163" s="389" t="str">
        <f>IF('Relatório PCP - Tabela 7'!H170=0,"",'Relatório PCP - Tabela 7'!H170)</f>
        <v/>
      </c>
      <c r="K163" s="390" t="str">
        <f>IF('Relatório PCP - Tabela 7'!G170=0,"",'Relatório PCP - Tabela 7'!G170)</f>
        <v/>
      </c>
      <c r="L163" s="391" t="str">
        <f>'Relatório PCP - Tabela 7'!I170</f>
        <v/>
      </c>
      <c r="M163" s="682">
        <f t="shared" si="6"/>
        <v>0</v>
      </c>
      <c r="N163" s="1"/>
      <c r="O163" s="1"/>
      <c r="P163" s="1"/>
      <c r="Q163" s="1"/>
    </row>
    <row r="164" spans="1:17" x14ac:dyDescent="0.2">
      <c r="A164" s="683"/>
      <c r="B164" s="687"/>
      <c r="C164" s="687"/>
      <c r="D164" s="687"/>
      <c r="E164" s="681"/>
      <c r="F164" s="681"/>
      <c r="G164" s="681"/>
      <c r="H164" s="681"/>
      <c r="I164" s="681"/>
      <c r="J164" s="389" t="str">
        <f>IF('Relatório PCP - Tabela 7'!H171=0,"",'Relatório PCP - Tabela 7'!H171)</f>
        <v/>
      </c>
      <c r="K164" s="390" t="str">
        <f>IF('Relatório PCP - Tabela 7'!G171=0,"",'Relatório PCP - Tabela 7'!G171)</f>
        <v/>
      </c>
      <c r="L164" s="391" t="str">
        <f>'Relatório PCP - Tabela 7'!I171</f>
        <v/>
      </c>
      <c r="M164" s="682">
        <f t="shared" si="6"/>
        <v>0</v>
      </c>
      <c r="N164" s="1"/>
      <c r="O164" s="1"/>
      <c r="P164" s="1"/>
      <c r="Q164" s="1"/>
    </row>
    <row r="165" spans="1:17" x14ac:dyDescent="0.2">
      <c r="A165" s="683"/>
      <c r="B165" s="687"/>
      <c r="C165" s="687"/>
      <c r="D165" s="687"/>
      <c r="E165" s="681"/>
      <c r="F165" s="681"/>
      <c r="G165" s="681"/>
      <c r="H165" s="681"/>
      <c r="I165" s="681"/>
      <c r="J165" s="392" t="str">
        <f>IF('Relatório PCP - Tabela 7'!H172=0,"",'Relatório PCP - Tabela 7'!H172)</f>
        <v/>
      </c>
      <c r="K165" s="393" t="str">
        <f>IF('Relatório PCP - Tabela 7'!G172=0,"",'Relatório PCP - Tabela 7'!G172)</f>
        <v/>
      </c>
      <c r="L165" s="394" t="str">
        <f>'Relatório PCP - Tabela 7'!I172</f>
        <v/>
      </c>
      <c r="M165" s="682">
        <f t="shared" si="6"/>
        <v>0</v>
      </c>
      <c r="N165" s="1"/>
      <c r="O165" s="1"/>
      <c r="P165" s="1"/>
      <c r="Q165" s="1"/>
    </row>
    <row r="166" spans="1:17" ht="12.95" customHeight="1" x14ac:dyDescent="0.2">
      <c r="A166" s="686">
        <v>19</v>
      </c>
      <c r="B166" s="687" t="s">
        <v>92</v>
      </c>
      <c r="C166" s="687"/>
      <c r="D166" s="687"/>
      <c r="E166" s="688">
        <f>IF('Relatório PCP - Tabela 6'!H32=0,"",'Relatório PCP - Tabela 6'!H32)</f>
        <v>9.9999999999999995E-7</v>
      </c>
      <c r="F166" s="688">
        <f>IF(('Relatório PCP - Tabela 6'!F32)-('Relatório PCP - Tabela 6'!H32)=0,"",('Relatório PCP - Tabela 6'!F32)-('Relatório PCP - Tabela 6'!H32))</f>
        <v>30</v>
      </c>
      <c r="G166" s="688">
        <f>IF((E161+F161)=0,"",(E161+F161))</f>
        <v>1.9999999999999999E-6</v>
      </c>
      <c r="H166" s="688">
        <f>IF('Relatório PCP - Tabela 7'!F174=0,"",'Relatório PCP - Tabela 7'!F174)</f>
        <v>1E-8</v>
      </c>
      <c r="I166" s="688">
        <f>IF((G166+H166)=0,"",(G166+H166))</f>
        <v>2.0099999999999998E-6</v>
      </c>
      <c r="J166" s="389" t="str">
        <f>IF('Relatório PCP - Tabela 7'!H174=0,"",'Relatório PCP - Tabela 7'!H174)</f>
        <v/>
      </c>
      <c r="K166" s="390" t="str">
        <f>IF('Relatório PCP - Tabela 7'!G174=0,"",'Relatório PCP - Tabela 7'!G174)</f>
        <v/>
      </c>
      <c r="L166" s="391" t="str">
        <f>'Relatório PCP - Tabela 7'!I174</f>
        <v/>
      </c>
      <c r="M166" s="689">
        <f t="shared" si="6"/>
        <v>2.0099999999999998E-6</v>
      </c>
      <c r="N166" s="1"/>
      <c r="O166" s="1"/>
      <c r="P166" s="1"/>
      <c r="Q166" s="1"/>
    </row>
    <row r="167" spans="1:17" x14ac:dyDescent="0.2">
      <c r="A167" s="686"/>
      <c r="B167" s="687"/>
      <c r="C167" s="687"/>
      <c r="D167" s="687"/>
      <c r="E167" s="688"/>
      <c r="F167" s="688"/>
      <c r="G167" s="688"/>
      <c r="H167" s="688"/>
      <c r="I167" s="688"/>
      <c r="J167" s="389" t="str">
        <f>IF('Relatório PCP - Tabela 7'!H175=0,"",'Relatório PCP - Tabela 7'!H175)</f>
        <v/>
      </c>
      <c r="K167" s="390" t="str">
        <f>IF('Relatório PCP - Tabela 7'!G175=0,"",'Relatório PCP - Tabela 7'!G175)</f>
        <v/>
      </c>
      <c r="L167" s="391" t="str">
        <f>'Relatório PCP - Tabela 7'!I175</f>
        <v/>
      </c>
      <c r="M167" s="689">
        <f t="shared" si="6"/>
        <v>0</v>
      </c>
      <c r="N167" s="1"/>
      <c r="O167" s="1"/>
      <c r="P167" s="1"/>
      <c r="Q167" s="1"/>
    </row>
    <row r="168" spans="1:17" x14ac:dyDescent="0.2">
      <c r="A168" s="686"/>
      <c r="B168" s="687"/>
      <c r="C168" s="687"/>
      <c r="D168" s="687"/>
      <c r="E168" s="688"/>
      <c r="F168" s="688"/>
      <c r="G168" s="688"/>
      <c r="H168" s="688"/>
      <c r="I168" s="688"/>
      <c r="J168" s="389" t="str">
        <f>IF('Relatório PCP - Tabela 7'!H176=0,"",'Relatório PCP - Tabela 7'!H176)</f>
        <v/>
      </c>
      <c r="K168" s="390" t="str">
        <f>IF('Relatório PCP - Tabela 7'!G176=0,"",'Relatório PCP - Tabela 7'!G176)</f>
        <v/>
      </c>
      <c r="L168" s="391" t="str">
        <f>'Relatório PCP - Tabela 7'!I176</f>
        <v/>
      </c>
      <c r="M168" s="689">
        <f t="shared" si="6"/>
        <v>0</v>
      </c>
      <c r="N168" s="1"/>
      <c r="O168" s="1"/>
      <c r="P168" s="1"/>
      <c r="Q168" s="1"/>
    </row>
    <row r="169" spans="1:17" x14ac:dyDescent="0.2">
      <c r="A169" s="686"/>
      <c r="B169" s="687"/>
      <c r="C169" s="687"/>
      <c r="D169" s="687"/>
      <c r="E169" s="688"/>
      <c r="F169" s="688"/>
      <c r="G169" s="688"/>
      <c r="H169" s="688"/>
      <c r="I169" s="688"/>
      <c r="J169" s="389" t="str">
        <f>IF('Relatório PCP - Tabela 7'!H177=0,"",'Relatório PCP - Tabela 7'!H177)</f>
        <v/>
      </c>
      <c r="K169" s="390" t="str">
        <f>IF('Relatório PCP - Tabela 7'!G177=0,"",'Relatório PCP - Tabela 7'!G177)</f>
        <v/>
      </c>
      <c r="L169" s="391" t="str">
        <f>'Relatório PCP - Tabela 7'!I177</f>
        <v/>
      </c>
      <c r="M169" s="689">
        <f t="shared" si="6"/>
        <v>0</v>
      </c>
      <c r="N169" s="1"/>
      <c r="O169" s="1"/>
      <c r="P169" s="1"/>
      <c r="Q169" s="1"/>
    </row>
    <row r="170" spans="1:17" x14ac:dyDescent="0.2">
      <c r="A170" s="686"/>
      <c r="B170" s="687"/>
      <c r="C170" s="687"/>
      <c r="D170" s="687"/>
      <c r="E170" s="688"/>
      <c r="F170" s="688"/>
      <c r="G170" s="688"/>
      <c r="H170" s="688"/>
      <c r="I170" s="688"/>
      <c r="J170" s="392" t="str">
        <f>IF('Relatório PCP - Tabela 7'!H178=0,"",'Relatório PCP - Tabela 7'!H178)</f>
        <v/>
      </c>
      <c r="K170" s="393" t="str">
        <f>IF('Relatório PCP - Tabela 7'!G178=0,"",'Relatório PCP - Tabela 7'!G178)</f>
        <v/>
      </c>
      <c r="L170" s="394" t="str">
        <f>'Relatório PCP - Tabela 7'!I178</f>
        <v/>
      </c>
      <c r="M170" s="689">
        <f t="shared" si="6"/>
        <v>0</v>
      </c>
      <c r="N170" s="1"/>
      <c r="O170" s="1"/>
      <c r="P170" s="1"/>
      <c r="Q170" s="1"/>
    </row>
    <row r="171" spans="1:17" ht="13.5" x14ac:dyDescent="0.2">
      <c r="A171" s="32"/>
      <c r="B171" s="406"/>
      <c r="C171" s="406"/>
      <c r="D171" s="406"/>
      <c r="E171" s="407"/>
      <c r="F171" s="407"/>
      <c r="G171" s="195"/>
      <c r="H171" s="408"/>
      <c r="I171" s="196"/>
      <c r="J171" s="196"/>
      <c r="K171" s="409"/>
      <c r="L171" s="398"/>
      <c r="M171" s="1"/>
      <c r="N171" s="1"/>
      <c r="O171" s="1"/>
      <c r="P171" s="1"/>
      <c r="Q171" s="1"/>
    </row>
    <row r="172" spans="1:17" ht="17.649999999999999" customHeight="1" x14ac:dyDescent="0.25">
      <c r="A172" s="497" t="s">
        <v>19</v>
      </c>
      <c r="B172" s="497"/>
      <c r="C172" s="497"/>
      <c r="D172" s="497"/>
      <c r="E172" s="48" t="str">
        <f>E1</f>
        <v>3R Petroleum</v>
      </c>
      <c r="F172" s="90"/>
      <c r="G172" s="90"/>
      <c r="H172" s="90"/>
      <c r="I172" s="90"/>
      <c r="J172" s="90"/>
      <c r="K172" s="673" t="s">
        <v>21</v>
      </c>
      <c r="L172" s="673"/>
      <c r="M172" s="673"/>
      <c r="N172" s="673"/>
      <c r="Q172" s="1"/>
    </row>
    <row r="173" spans="1:17" ht="23.25" x14ac:dyDescent="0.2">
      <c r="A173" s="1"/>
      <c r="B173" s="1"/>
      <c r="C173" s="1"/>
      <c r="D173" s="1"/>
      <c r="E173" s="1"/>
      <c r="F173" s="1"/>
      <c r="G173" s="1"/>
      <c r="H173" s="1"/>
      <c r="I173" s="22"/>
      <c r="J173" s="22"/>
      <c r="K173" s="22"/>
      <c r="L173" s="18"/>
      <c r="M173" s="18"/>
      <c r="N173" s="18"/>
      <c r="Q173" s="1"/>
    </row>
    <row r="174" spans="1:17" ht="13.5" x14ac:dyDescent="0.2">
      <c r="A174" s="487" t="s">
        <v>95</v>
      </c>
      <c r="B174" s="511">
        <f>B3</f>
        <v>5</v>
      </c>
      <c r="C174" s="1"/>
      <c r="D174" s="483" t="s">
        <v>250</v>
      </c>
      <c r="E174" s="483"/>
      <c r="F174" s="483"/>
      <c r="G174" s="483"/>
      <c r="H174" s="483"/>
      <c r="I174" s="483"/>
      <c r="J174" s="23"/>
      <c r="K174" s="570" t="s">
        <v>222</v>
      </c>
      <c r="L174" s="570"/>
      <c r="M174" s="570"/>
      <c r="N174" s="570"/>
      <c r="Q174" s="1"/>
    </row>
    <row r="175" spans="1:17" x14ac:dyDescent="0.2">
      <c r="A175" s="487"/>
      <c r="B175" s="511"/>
      <c r="C175" s="1"/>
      <c r="D175" s="483" t="s">
        <v>7</v>
      </c>
      <c r="E175" s="483"/>
      <c r="F175" s="483"/>
      <c r="G175" s="483" t="s">
        <v>8</v>
      </c>
      <c r="H175" s="483"/>
      <c r="I175" s="483"/>
      <c r="J175" s="23"/>
      <c r="K175" s="23"/>
      <c r="L175" s="1"/>
      <c r="M175" s="1"/>
      <c r="N175" s="1"/>
      <c r="Q175" s="1"/>
    </row>
    <row r="176" spans="1:17" x14ac:dyDescent="0.2">
      <c r="A176" s="477" t="s">
        <v>4</v>
      </c>
      <c r="B176" s="477"/>
      <c r="C176" s="23"/>
      <c r="D176" s="14" t="s">
        <v>9</v>
      </c>
      <c r="E176" s="14" t="s">
        <v>10</v>
      </c>
      <c r="F176" s="14" t="s">
        <v>11</v>
      </c>
      <c r="G176" s="14" t="s">
        <v>9</v>
      </c>
      <c r="H176" s="14" t="s">
        <v>10</v>
      </c>
      <c r="I176" s="14" t="s">
        <v>11</v>
      </c>
      <c r="K176" s="572" t="s">
        <v>223</v>
      </c>
      <c r="L176" s="572"/>
      <c r="M176" s="572"/>
      <c r="N176" s="572"/>
      <c r="Q176" s="1"/>
    </row>
    <row r="177" spans="1:17" x14ac:dyDescent="0.2">
      <c r="A177" s="551">
        <f>A6</f>
        <v>44986</v>
      </c>
      <c r="B177" s="551"/>
      <c r="C177" s="372"/>
      <c r="D177" s="72">
        <f t="shared" ref="D177:I177" si="7">D6</f>
        <v>2</v>
      </c>
      <c r="E177" s="72">
        <f t="shared" si="7"/>
        <v>8</v>
      </c>
      <c r="F177" s="72">
        <f t="shared" si="7"/>
        <v>2022</v>
      </c>
      <c r="G177" s="72">
        <f t="shared" si="7"/>
        <v>31</v>
      </c>
      <c r="H177" s="72">
        <f t="shared" si="7"/>
        <v>12</v>
      </c>
      <c r="I177" s="72">
        <f t="shared" si="7"/>
        <v>2022</v>
      </c>
      <c r="K177" s="573" t="s">
        <v>25</v>
      </c>
      <c r="L177" s="573"/>
      <c r="M177" s="573"/>
      <c r="N177" s="573"/>
      <c r="Q177" s="1"/>
    </row>
    <row r="178" spans="1:17" ht="6" customHeight="1" x14ac:dyDescent="0.2">
      <c r="A178" s="23"/>
      <c r="B178" s="23"/>
      <c r="C178" s="1"/>
      <c r="D178" s="13"/>
      <c r="E178" s="13"/>
      <c r="F178" s="13"/>
      <c r="G178" s="13"/>
      <c r="H178" s="13"/>
      <c r="I178" s="13"/>
      <c r="J178" s="13"/>
      <c r="K178" s="23"/>
      <c r="L178" s="23"/>
      <c r="M178" s="23"/>
      <c r="N178" s="23"/>
      <c r="Q178" s="1"/>
    </row>
    <row r="179" spans="1:17" x14ac:dyDescent="0.2">
      <c r="E179" s="23"/>
      <c r="F179" s="23"/>
      <c r="G179" s="23"/>
      <c r="H179" s="23"/>
      <c r="I179" s="23"/>
      <c r="J179" s="23"/>
      <c r="K179" s="23"/>
      <c r="L179" s="23"/>
      <c r="M179" s="23"/>
      <c r="N179" s="14" t="s">
        <v>718</v>
      </c>
      <c r="Q179" s="1"/>
    </row>
    <row r="180" spans="1:17" ht="6" customHeight="1" x14ac:dyDescent="0.2">
      <c r="A180" s="55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13"/>
      <c r="M180" s="1"/>
      <c r="N180" s="1"/>
      <c r="O180" s="1"/>
      <c r="P180" s="1"/>
      <c r="Q180" s="1"/>
    </row>
    <row r="181" spans="1:17" ht="13.5" x14ac:dyDescent="0.2">
      <c r="A181" s="570" t="s">
        <v>683</v>
      </c>
      <c r="B181" s="570"/>
      <c r="C181" s="570"/>
      <c r="D181" s="570"/>
      <c r="E181" s="570"/>
      <c r="F181" s="570"/>
      <c r="G181" s="570"/>
      <c r="H181" s="570"/>
      <c r="I181" s="570"/>
      <c r="J181" s="570"/>
      <c r="K181" s="570"/>
      <c r="L181" s="570"/>
      <c r="M181" s="570"/>
      <c r="N181" s="1"/>
      <c r="O181" s="23"/>
      <c r="P181" s="23"/>
      <c r="Q181" s="1"/>
    </row>
    <row r="182" spans="1:17" ht="16.5" x14ac:dyDescent="0.2">
      <c r="A182" s="373"/>
      <c r="B182" s="373"/>
      <c r="C182" s="373"/>
      <c r="D182" s="373"/>
      <c r="E182" s="373"/>
      <c r="F182" s="373"/>
      <c r="G182" s="373"/>
      <c r="H182" s="373"/>
      <c r="I182" s="373"/>
      <c r="J182" s="373"/>
      <c r="K182" s="373"/>
      <c r="L182" s="374"/>
      <c r="M182" s="1"/>
      <c r="N182" s="1"/>
      <c r="O182" s="23"/>
      <c r="P182" s="23"/>
      <c r="Q182" s="1"/>
    </row>
    <row r="183" spans="1:17" ht="13.5" x14ac:dyDescent="0.2">
      <c r="A183" s="488" t="s">
        <v>719</v>
      </c>
      <c r="B183" s="488"/>
      <c r="C183" s="488"/>
      <c r="D183" s="488"/>
      <c r="E183" s="488"/>
      <c r="F183" s="488"/>
      <c r="G183" s="488"/>
      <c r="H183" s="488"/>
      <c r="I183" s="488"/>
      <c r="J183" s="488"/>
      <c r="K183" s="488"/>
      <c r="L183" s="488"/>
      <c r="M183" s="488"/>
      <c r="N183" s="1"/>
      <c r="O183" s="23"/>
      <c r="P183" s="23"/>
      <c r="Q183" s="1"/>
    </row>
    <row r="184" spans="1:17" ht="12.95" customHeight="1" x14ac:dyDescent="0.2">
      <c r="A184" s="690" t="s">
        <v>31</v>
      </c>
      <c r="B184" s="691" t="s">
        <v>574</v>
      </c>
      <c r="C184" s="691"/>
      <c r="D184" s="691"/>
      <c r="E184" s="676" t="s">
        <v>685</v>
      </c>
      <c r="F184" s="676"/>
      <c r="G184" s="676"/>
      <c r="H184" s="676"/>
      <c r="I184" s="676"/>
      <c r="J184" s="677" t="s">
        <v>686</v>
      </c>
      <c r="K184" s="677"/>
      <c r="L184" s="677"/>
      <c r="M184" s="376"/>
      <c r="N184" s="23"/>
      <c r="O184" s="23"/>
      <c r="P184" s="23"/>
      <c r="Q184" s="1"/>
    </row>
    <row r="185" spans="1:17" ht="13.5" x14ac:dyDescent="0.2">
      <c r="A185" s="690"/>
      <c r="B185" s="691"/>
      <c r="C185" s="691"/>
      <c r="D185" s="691"/>
      <c r="E185" s="676" t="s">
        <v>687</v>
      </c>
      <c r="F185" s="676"/>
      <c r="G185" s="676"/>
      <c r="H185" s="678" t="s">
        <v>688</v>
      </c>
      <c r="I185" s="678"/>
      <c r="J185" s="677"/>
      <c r="K185" s="677"/>
      <c r="L185" s="677"/>
      <c r="M185" s="377"/>
      <c r="N185" s="23"/>
      <c r="O185" s="23"/>
      <c r="P185" s="23"/>
      <c r="Q185" s="1"/>
    </row>
    <row r="186" spans="1:17" ht="13.5" x14ac:dyDescent="0.2">
      <c r="A186" s="690"/>
      <c r="B186" s="691"/>
      <c r="C186" s="691"/>
      <c r="D186" s="691"/>
      <c r="E186" s="6" t="s">
        <v>689</v>
      </c>
      <c r="F186" s="97" t="s">
        <v>690</v>
      </c>
      <c r="G186" s="97" t="s">
        <v>691</v>
      </c>
      <c r="H186" s="97" t="s">
        <v>692</v>
      </c>
      <c r="I186" s="97" t="s">
        <v>691</v>
      </c>
      <c r="J186" s="97"/>
      <c r="K186" s="97" t="s">
        <v>659</v>
      </c>
      <c r="L186" s="399" t="s">
        <v>693</v>
      </c>
      <c r="M186" s="380" t="s">
        <v>694</v>
      </c>
      <c r="N186" s="1"/>
      <c r="O186" s="1"/>
      <c r="P186" s="23"/>
      <c r="Q186" s="1"/>
    </row>
    <row r="187" spans="1:17" ht="13.5" x14ac:dyDescent="0.2">
      <c r="A187" s="690"/>
      <c r="B187" s="691"/>
      <c r="C187" s="691"/>
      <c r="D187" s="691"/>
      <c r="E187" s="6" t="s">
        <v>695</v>
      </c>
      <c r="F187" s="97" t="s">
        <v>696</v>
      </c>
      <c r="G187" s="97" t="s">
        <v>697</v>
      </c>
      <c r="H187" s="97" t="s">
        <v>698</v>
      </c>
      <c r="I187" s="97" t="s">
        <v>699</v>
      </c>
      <c r="J187" s="97" t="s">
        <v>235</v>
      </c>
      <c r="K187" s="97" t="s">
        <v>700</v>
      </c>
      <c r="L187" s="399" t="s">
        <v>701</v>
      </c>
      <c r="M187" s="380" t="s">
        <v>702</v>
      </c>
      <c r="N187" s="1"/>
      <c r="O187" s="1"/>
      <c r="P187" s="23"/>
      <c r="Q187" s="1"/>
    </row>
    <row r="188" spans="1:17" ht="13.5" x14ac:dyDescent="0.25">
      <c r="A188" s="690"/>
      <c r="B188" s="691"/>
      <c r="C188" s="691"/>
      <c r="D188" s="691"/>
      <c r="E188" s="169" t="s">
        <v>703</v>
      </c>
      <c r="F188" s="97" t="s">
        <v>704</v>
      </c>
      <c r="G188" s="97" t="s">
        <v>705</v>
      </c>
      <c r="H188" s="97" t="s">
        <v>706</v>
      </c>
      <c r="I188" s="97" t="s">
        <v>707</v>
      </c>
      <c r="J188" s="97"/>
      <c r="K188" s="692" t="s">
        <v>481</v>
      </c>
      <c r="L188" s="693" t="s">
        <v>708</v>
      </c>
      <c r="M188" s="380" t="s">
        <v>709</v>
      </c>
      <c r="N188" s="1"/>
      <c r="O188" s="1"/>
      <c r="P188" s="23"/>
      <c r="Q188" s="1"/>
    </row>
    <row r="189" spans="1:17" ht="13.5" x14ac:dyDescent="0.25">
      <c r="A189" s="690"/>
      <c r="B189" s="691"/>
      <c r="C189" s="691"/>
      <c r="D189" s="691"/>
      <c r="F189" s="162" t="s">
        <v>710</v>
      </c>
      <c r="G189" s="162" t="s">
        <v>711</v>
      </c>
      <c r="H189" s="97" t="s">
        <v>712</v>
      </c>
      <c r="I189" s="162" t="s">
        <v>713</v>
      </c>
      <c r="J189" s="400"/>
      <c r="K189" s="692"/>
      <c r="L189" s="693"/>
      <c r="M189" s="385" t="s">
        <v>714</v>
      </c>
      <c r="N189" s="1"/>
      <c r="O189" s="1"/>
      <c r="P189" s="23"/>
      <c r="Q189" s="1"/>
    </row>
    <row r="190" spans="1:17" ht="13.5" x14ac:dyDescent="0.2">
      <c r="A190" s="410"/>
      <c r="B190" s="694" t="s">
        <v>220</v>
      </c>
      <c r="C190" s="694"/>
      <c r="D190" s="694"/>
      <c r="E190" s="411"/>
      <c r="F190" s="411"/>
      <c r="G190" s="411"/>
      <c r="H190" s="411"/>
      <c r="I190" s="411"/>
      <c r="J190" s="412"/>
      <c r="K190" s="412"/>
      <c r="L190" s="413"/>
      <c r="M190" s="413"/>
      <c r="N190" s="1"/>
      <c r="O190" s="1"/>
      <c r="P190" s="23"/>
      <c r="Q190" s="1"/>
    </row>
    <row r="191" spans="1:17" x14ac:dyDescent="0.2">
      <c r="A191" s="683">
        <v>20</v>
      </c>
      <c r="B191" s="695" t="str">
        <f>IF('PCP - Tabela 1'!B35=0,"",'PCP - Tabela 1'!B35)</f>
        <v/>
      </c>
      <c r="C191" s="695"/>
      <c r="D191" s="695"/>
      <c r="E191" s="681" t="str">
        <f>IF('Relatório PCP - Tabela 6'!H34=0,"",'Relatório PCP - Tabela 6'!H34)</f>
        <v/>
      </c>
      <c r="F191" s="681" t="str">
        <f>IF(('Relatório PCP - Tabela 6'!F34)-('Relatório PCP - Tabela 6'!H34)=0,"",('Relatório PCP - Tabela 6'!F34)-('Relatório PCP - Tabela 6'!H34))</f>
        <v/>
      </c>
      <c r="G191" s="681" t="e">
        <f>IF((E191+F191)=0,"",(E191+F191))</f>
        <v>#VALUE!</v>
      </c>
      <c r="H191" s="681" t="str">
        <f>IF('Relatório PCP - Tabela 7'!F196=0,"",'Relatório PCP - Tabela 7'!F196)</f>
        <v/>
      </c>
      <c r="I191" s="681" t="e">
        <f>IF((G191+H191)=0,"",(G191+H191))</f>
        <v>#VALUE!</v>
      </c>
      <c r="J191" s="386" t="str">
        <f>IF('Relatório PCP - Tabela 7'!H196=0,"",'Relatório PCP - Tabela 7'!H196)</f>
        <v/>
      </c>
      <c r="K191" s="387" t="str">
        <f>IF('Relatório PCP - Tabela 7'!G196=0,"",'Relatório PCP - Tabela 7'!G196)</f>
        <v/>
      </c>
      <c r="L191" s="388" t="str">
        <f>'Relatório PCP - Tabela 7'!I196</f>
        <v/>
      </c>
      <c r="M191" s="682" t="e">
        <f t="shared" ref="M191:M215" si="8">I191-SUM(K191:K195)</f>
        <v>#VALUE!</v>
      </c>
      <c r="N191" s="1"/>
      <c r="O191" s="1"/>
      <c r="P191" s="1"/>
      <c r="Q191" s="1"/>
    </row>
    <row r="192" spans="1:17" x14ac:dyDescent="0.2">
      <c r="A192" s="683"/>
      <c r="B192" s="695" t="str">
        <f>IF('PCP - Tabela 1'!B36=0,"",'PCP - Tabela 1'!B36)</f>
        <v/>
      </c>
      <c r="C192" s="695"/>
      <c r="D192" s="695"/>
      <c r="E192" s="681"/>
      <c r="F192" s="681"/>
      <c r="G192" s="681"/>
      <c r="H192" s="681"/>
      <c r="I192" s="681"/>
      <c r="J192" s="389" t="str">
        <f>IF('Relatório PCP - Tabela 7'!H197=0,"",'Relatório PCP - Tabela 7'!H197)</f>
        <v/>
      </c>
      <c r="K192" s="390" t="str">
        <f>IF('Relatório PCP - Tabela 7'!G197=0,"",'Relatório PCP - Tabela 7'!G197)</f>
        <v/>
      </c>
      <c r="L192" s="391" t="str">
        <f>'Relatório PCP - Tabela 7'!I197</f>
        <v/>
      </c>
      <c r="M192" s="682">
        <f t="shared" si="8"/>
        <v>0</v>
      </c>
      <c r="N192" s="1"/>
      <c r="O192" s="1"/>
      <c r="P192" s="1"/>
      <c r="Q192" s="1"/>
    </row>
    <row r="193" spans="1:17" x14ac:dyDescent="0.2">
      <c r="A193" s="683"/>
      <c r="B193" s="695" t="str">
        <f>IF('PCP - Tabela 1'!B37=0,"",'PCP - Tabela 1'!B37)</f>
        <v/>
      </c>
      <c r="C193" s="695"/>
      <c r="D193" s="695"/>
      <c r="E193" s="681"/>
      <c r="F193" s="681"/>
      <c r="G193" s="681"/>
      <c r="H193" s="681"/>
      <c r="I193" s="681"/>
      <c r="J193" s="389" t="str">
        <f>IF('Relatório PCP - Tabela 7'!H198=0,"",'Relatório PCP - Tabela 7'!H198)</f>
        <v/>
      </c>
      <c r="K193" s="390" t="str">
        <f>IF('Relatório PCP - Tabela 7'!G198=0,"",'Relatório PCP - Tabela 7'!G198)</f>
        <v/>
      </c>
      <c r="L193" s="391" t="str">
        <f>'Relatório PCP - Tabela 7'!I198</f>
        <v/>
      </c>
      <c r="M193" s="682">
        <f t="shared" si="8"/>
        <v>0</v>
      </c>
      <c r="N193" s="1"/>
      <c r="O193" s="1"/>
      <c r="P193" s="1"/>
      <c r="Q193" s="1"/>
    </row>
    <row r="194" spans="1:17" x14ac:dyDescent="0.2">
      <c r="A194" s="683"/>
      <c r="B194" s="695" t="str">
        <f>IF('PCP - Tabela 1'!B38=0,"",'PCP - Tabela 1'!B38)</f>
        <v/>
      </c>
      <c r="C194" s="695"/>
      <c r="D194" s="695"/>
      <c r="E194" s="681"/>
      <c r="F194" s="681"/>
      <c r="G194" s="681"/>
      <c r="H194" s="681"/>
      <c r="I194" s="681"/>
      <c r="J194" s="389" t="str">
        <f>IF('Relatório PCP - Tabela 7'!H199=0,"",'Relatório PCP - Tabela 7'!H199)</f>
        <v/>
      </c>
      <c r="K194" s="390" t="str">
        <f>IF('Relatório PCP - Tabela 7'!G199=0,"",'Relatório PCP - Tabela 7'!G199)</f>
        <v/>
      </c>
      <c r="L194" s="391" t="str">
        <f>'Relatório PCP - Tabela 7'!I199</f>
        <v/>
      </c>
      <c r="M194" s="682">
        <f t="shared" si="8"/>
        <v>0</v>
      </c>
      <c r="N194" s="1"/>
      <c r="O194" s="1"/>
      <c r="P194" s="1"/>
      <c r="Q194" s="1"/>
    </row>
    <row r="195" spans="1:17" x14ac:dyDescent="0.2">
      <c r="A195" s="683"/>
      <c r="B195" s="695" t="str">
        <f>IF('PCP - Tabela 1'!B39=0,"",'PCP - Tabela 1'!B39)</f>
        <v/>
      </c>
      <c r="C195" s="695"/>
      <c r="D195" s="695"/>
      <c r="E195" s="681"/>
      <c r="F195" s="681"/>
      <c r="G195" s="681"/>
      <c r="H195" s="681"/>
      <c r="I195" s="681"/>
      <c r="J195" s="414" t="str">
        <f>IF('Relatório PCP - Tabela 7'!H200=0,"",'Relatório PCP - Tabela 7'!H200)</f>
        <v/>
      </c>
      <c r="K195" s="415" t="str">
        <f>IF('Relatório PCP - Tabela 7'!G200=0,"",'Relatório PCP - Tabela 7'!G200)</f>
        <v/>
      </c>
      <c r="L195" s="416" t="str">
        <f>'Relatório PCP - Tabela 7'!I200</f>
        <v/>
      </c>
      <c r="M195" s="682">
        <f t="shared" si="8"/>
        <v>0</v>
      </c>
      <c r="N195" s="1"/>
      <c r="O195" s="1"/>
      <c r="P195" s="1"/>
      <c r="Q195" s="1"/>
    </row>
    <row r="196" spans="1:17" x14ac:dyDescent="0.2">
      <c r="A196" s="686">
        <v>21</v>
      </c>
      <c r="B196" s="695" t="str">
        <f>IF('PCP - Tabela 1'!B36=0,"",'PCP - Tabela 1'!B36)</f>
        <v/>
      </c>
      <c r="C196" s="695"/>
      <c r="D196" s="695"/>
      <c r="E196" s="688" t="str">
        <f>IF('Relatório PCP - Tabela 6'!H35=0,"",'Relatório PCP - Tabela 6'!H35)</f>
        <v/>
      </c>
      <c r="F196" s="681" t="str">
        <f>IF(('Relatório PCP - Tabela 6'!F35)-('Relatório PCP - Tabela 6'!H35)=0,"",('Relatório PCP - Tabela 6'!F35)-('Relatório PCP - Tabela 6'!H35))</f>
        <v/>
      </c>
      <c r="G196" s="681" t="e">
        <f>IF((E196+F196)=0,"",(E196+F196))</f>
        <v>#VALUE!</v>
      </c>
      <c r="H196" s="681" t="str">
        <f>IF('Relatório PCP - Tabela 7'!F202=0,"",'Relatório PCP - Tabela 7'!F202)</f>
        <v/>
      </c>
      <c r="I196" s="681" t="e">
        <f>IF((G196+H196)=0,"",(G196+H196))</f>
        <v>#VALUE!</v>
      </c>
      <c r="J196" s="389" t="str">
        <f>IF('Relatório PCP - Tabela 7'!H202=0,"",'Relatório PCP - Tabela 7'!H202)</f>
        <v/>
      </c>
      <c r="K196" s="390" t="str">
        <f>IF('Relatório PCP - Tabela 7'!G202=0,"",'Relatório PCP - Tabela 7'!G202)</f>
        <v/>
      </c>
      <c r="L196" s="391" t="str">
        <f>'Relatório PCP - Tabela 7'!I202</f>
        <v/>
      </c>
      <c r="M196" s="682" t="e">
        <f t="shared" si="8"/>
        <v>#VALUE!</v>
      </c>
      <c r="N196" s="1"/>
      <c r="O196" s="1"/>
      <c r="P196" s="1"/>
      <c r="Q196" s="1"/>
    </row>
    <row r="197" spans="1:17" x14ac:dyDescent="0.2">
      <c r="A197" s="686"/>
      <c r="B197" s="695"/>
      <c r="C197" s="695"/>
      <c r="D197" s="695"/>
      <c r="E197" s="688"/>
      <c r="F197" s="681"/>
      <c r="G197" s="681"/>
      <c r="H197" s="681"/>
      <c r="I197" s="681"/>
      <c r="J197" s="389" t="str">
        <f>IF('Relatório PCP - Tabela 7'!H203=0,"",'Relatório PCP - Tabela 7'!H203)</f>
        <v/>
      </c>
      <c r="K197" s="390" t="str">
        <f>IF('Relatório PCP - Tabela 7'!G203=0,"",'Relatório PCP - Tabela 7'!G203)</f>
        <v/>
      </c>
      <c r="L197" s="391" t="str">
        <f>'Relatório PCP - Tabela 7'!I203</f>
        <v/>
      </c>
      <c r="M197" s="682">
        <f t="shared" si="8"/>
        <v>0</v>
      </c>
      <c r="N197" s="1"/>
      <c r="O197" s="1"/>
      <c r="P197" s="1"/>
      <c r="Q197" s="1"/>
    </row>
    <row r="198" spans="1:17" x14ac:dyDescent="0.2">
      <c r="A198" s="686"/>
      <c r="B198" s="695"/>
      <c r="C198" s="695"/>
      <c r="D198" s="695"/>
      <c r="E198" s="688"/>
      <c r="F198" s="681"/>
      <c r="G198" s="681"/>
      <c r="H198" s="681"/>
      <c r="I198" s="681"/>
      <c r="J198" s="389" t="str">
        <f>IF('Relatório PCP - Tabela 7'!H204=0,"",'Relatório PCP - Tabela 7'!H204)</f>
        <v/>
      </c>
      <c r="K198" s="390" t="str">
        <f>IF('Relatório PCP - Tabela 7'!G204=0,"",'Relatório PCP - Tabela 7'!G204)</f>
        <v/>
      </c>
      <c r="L198" s="391" t="str">
        <f>'Relatório PCP - Tabela 7'!I204</f>
        <v/>
      </c>
      <c r="M198" s="682">
        <f t="shared" si="8"/>
        <v>0</v>
      </c>
      <c r="N198" s="1"/>
      <c r="O198" s="1"/>
      <c r="P198" s="1"/>
      <c r="Q198" s="1"/>
    </row>
    <row r="199" spans="1:17" x14ac:dyDescent="0.2">
      <c r="A199" s="686"/>
      <c r="B199" s="695"/>
      <c r="C199" s="695"/>
      <c r="D199" s="695"/>
      <c r="E199" s="688"/>
      <c r="F199" s="681"/>
      <c r="G199" s="681"/>
      <c r="H199" s="681"/>
      <c r="I199" s="681"/>
      <c r="J199" s="389" t="str">
        <f>IF('Relatório PCP - Tabela 7'!H205=0,"",'Relatório PCP - Tabela 7'!H205)</f>
        <v/>
      </c>
      <c r="K199" s="390" t="str">
        <f>IF('Relatório PCP - Tabela 7'!G205=0,"",'Relatório PCP - Tabela 7'!G205)</f>
        <v/>
      </c>
      <c r="L199" s="391" t="str">
        <f>'Relatório PCP - Tabela 7'!I205</f>
        <v/>
      </c>
      <c r="M199" s="682">
        <f t="shared" si="8"/>
        <v>0</v>
      </c>
      <c r="N199" s="1"/>
      <c r="O199" s="1"/>
      <c r="P199" s="1"/>
      <c r="Q199" s="1"/>
    </row>
    <row r="200" spans="1:17" x14ac:dyDescent="0.2">
      <c r="A200" s="686"/>
      <c r="B200" s="695"/>
      <c r="C200" s="695"/>
      <c r="D200" s="695"/>
      <c r="E200" s="688"/>
      <c r="F200" s="681"/>
      <c r="G200" s="681"/>
      <c r="H200" s="681"/>
      <c r="I200" s="681"/>
      <c r="J200" s="414" t="str">
        <f>IF('Relatório PCP - Tabela 7'!H206=0,"",'Relatório PCP - Tabela 7'!H206)</f>
        <v/>
      </c>
      <c r="K200" s="415" t="str">
        <f>IF('Relatório PCP - Tabela 7'!G206=0,"",'Relatório PCP - Tabela 7'!G206)</f>
        <v/>
      </c>
      <c r="L200" s="416" t="str">
        <f>'Relatório PCP - Tabela 7'!I206</f>
        <v/>
      </c>
      <c r="M200" s="682">
        <f t="shared" si="8"/>
        <v>0</v>
      </c>
      <c r="N200" s="1"/>
      <c r="O200" s="1"/>
      <c r="P200" s="1"/>
      <c r="Q200" s="1"/>
    </row>
    <row r="201" spans="1:17" x14ac:dyDescent="0.2">
      <c r="A201" s="683">
        <v>22</v>
      </c>
      <c r="B201" s="696" t="str">
        <f>IF('PCP - Tabela 1'!B37=0,"",'PCP - Tabela 1'!B37)</f>
        <v/>
      </c>
      <c r="C201" s="696"/>
      <c r="D201" s="696"/>
      <c r="E201" s="681" t="str">
        <f>IF('Relatório PCP - Tabela 6'!H36=0,"",'Relatório PCP - Tabela 6'!H36)</f>
        <v/>
      </c>
      <c r="F201" s="681" t="str">
        <f>IF(('Relatório PCP - Tabela 6'!F36)-('Relatório PCP - Tabela 6'!H36)=0,"",('Relatório PCP - Tabela 6'!F36)-('Relatório PCP - Tabela 6'!H36))</f>
        <v/>
      </c>
      <c r="G201" s="681" t="e">
        <f>IF((E201+F201)=0,"",(E201+F201))</f>
        <v>#VALUE!</v>
      </c>
      <c r="H201" s="681" t="str">
        <f>IF('Relatório PCP - Tabela 7'!F208=0,"",'Relatório PCP - Tabela 7'!F208)</f>
        <v/>
      </c>
      <c r="I201" s="681" t="e">
        <f>IF((G201+H201)=0,"",(G201+H201))</f>
        <v>#VALUE!</v>
      </c>
      <c r="J201" s="389" t="str">
        <f>IF('Relatório PCP - Tabela 7'!H208=0,"",'Relatório PCP - Tabela 7'!H208)</f>
        <v/>
      </c>
      <c r="K201" s="390" t="str">
        <f>IF('Relatório PCP - Tabela 7'!G208=0,"",'Relatório PCP - Tabela 7'!G208)</f>
        <v/>
      </c>
      <c r="L201" s="391" t="str">
        <f>'Relatório PCP - Tabela 7'!I208</f>
        <v/>
      </c>
      <c r="M201" s="682" t="e">
        <f t="shared" si="8"/>
        <v>#VALUE!</v>
      </c>
      <c r="O201" s="1"/>
      <c r="P201" s="1"/>
      <c r="Q201" s="1"/>
    </row>
    <row r="202" spans="1:17" x14ac:dyDescent="0.2">
      <c r="A202" s="683"/>
      <c r="B202" s="696"/>
      <c r="C202" s="696"/>
      <c r="D202" s="696"/>
      <c r="E202" s="681"/>
      <c r="F202" s="681"/>
      <c r="G202" s="681"/>
      <c r="H202" s="681"/>
      <c r="I202" s="681"/>
      <c r="J202" s="389" t="str">
        <f>IF('Relatório PCP - Tabela 7'!H209=0,"",'Relatório PCP - Tabela 7'!H209)</f>
        <v/>
      </c>
      <c r="K202" s="390" t="str">
        <f>IF('Relatório PCP - Tabela 7'!G209=0,"",'Relatório PCP - Tabela 7'!G209)</f>
        <v/>
      </c>
      <c r="L202" s="391" t="str">
        <f>'Relatório PCP - Tabela 7'!I209</f>
        <v/>
      </c>
      <c r="M202" s="682">
        <f t="shared" si="8"/>
        <v>0</v>
      </c>
      <c r="O202" s="1"/>
      <c r="P202" s="1"/>
      <c r="Q202" s="1"/>
    </row>
    <row r="203" spans="1:17" x14ac:dyDescent="0.2">
      <c r="A203" s="683"/>
      <c r="B203" s="696"/>
      <c r="C203" s="696"/>
      <c r="D203" s="696"/>
      <c r="E203" s="681"/>
      <c r="F203" s="681"/>
      <c r="G203" s="681"/>
      <c r="H203" s="681"/>
      <c r="I203" s="681"/>
      <c r="J203" s="389" t="str">
        <f>IF('Relatório PCP - Tabela 7'!H210=0,"",'Relatório PCP - Tabela 7'!H210)</f>
        <v/>
      </c>
      <c r="K203" s="390" t="str">
        <f>IF('Relatório PCP - Tabela 7'!G210=0,"",'Relatório PCP - Tabela 7'!G210)</f>
        <v/>
      </c>
      <c r="L203" s="391" t="str">
        <f>'Relatório PCP - Tabela 7'!I210</f>
        <v/>
      </c>
      <c r="M203" s="682">
        <f t="shared" si="8"/>
        <v>0</v>
      </c>
      <c r="O203" s="1"/>
      <c r="P203" s="1"/>
      <c r="Q203" s="1"/>
    </row>
    <row r="204" spans="1:17" x14ac:dyDescent="0.2">
      <c r="A204" s="683"/>
      <c r="B204" s="696"/>
      <c r="C204" s="696"/>
      <c r="D204" s="696"/>
      <c r="E204" s="681"/>
      <c r="F204" s="681"/>
      <c r="G204" s="681"/>
      <c r="H204" s="681"/>
      <c r="I204" s="681"/>
      <c r="J204" s="389" t="str">
        <f>IF('Relatório PCP - Tabela 7'!H211=0,"",'Relatório PCP - Tabela 7'!H211)</f>
        <v/>
      </c>
      <c r="K204" s="390" t="str">
        <f>IF('Relatório PCP - Tabela 7'!G211=0,"",'Relatório PCP - Tabela 7'!G211)</f>
        <v/>
      </c>
      <c r="L204" s="391" t="str">
        <f>'Relatório PCP - Tabela 7'!I211</f>
        <v/>
      </c>
      <c r="M204" s="682">
        <f t="shared" si="8"/>
        <v>0</v>
      </c>
      <c r="O204" s="1"/>
      <c r="P204" s="1"/>
      <c r="Q204" s="1"/>
    </row>
    <row r="205" spans="1:17" x14ac:dyDescent="0.2">
      <c r="A205" s="683"/>
      <c r="B205" s="696"/>
      <c r="C205" s="696"/>
      <c r="D205" s="696"/>
      <c r="E205" s="681"/>
      <c r="F205" s="681"/>
      <c r="G205" s="681"/>
      <c r="H205" s="681"/>
      <c r="I205" s="681"/>
      <c r="J205" s="414" t="str">
        <f>IF('Relatório PCP - Tabela 7'!H212=0,"",'Relatório PCP - Tabela 7'!H212)</f>
        <v/>
      </c>
      <c r="K205" s="415" t="str">
        <f>IF('Relatório PCP - Tabela 7'!G212=0,"",'Relatório PCP - Tabela 7'!G212)</f>
        <v/>
      </c>
      <c r="L205" s="416" t="str">
        <f>'Relatório PCP - Tabela 7'!I212</f>
        <v/>
      </c>
      <c r="M205" s="682">
        <f t="shared" si="8"/>
        <v>0</v>
      </c>
      <c r="O205" s="1"/>
      <c r="P205" s="1"/>
      <c r="Q205" s="1"/>
    </row>
    <row r="206" spans="1:17" x14ac:dyDescent="0.2">
      <c r="A206" s="686">
        <v>23</v>
      </c>
      <c r="B206" s="696" t="str">
        <f>IF('PCP - Tabela 1'!B38=0,"",'PCP - Tabela 1'!B38)</f>
        <v/>
      </c>
      <c r="C206" s="696"/>
      <c r="D206" s="696"/>
      <c r="E206" s="688" t="str">
        <f>IF('Relatório PCP - Tabela 6'!H37=0,"",'Relatório PCP - Tabela 6'!H37)</f>
        <v/>
      </c>
      <c r="F206" s="681" t="str">
        <f>IF(('Relatório PCP - Tabela 6'!F37)-('Relatório PCP - Tabela 6'!H37)=0,"",('Relatório PCP - Tabela 6'!F37)-('Relatório PCP - Tabela 6'!H37))</f>
        <v/>
      </c>
      <c r="G206" s="681" t="e">
        <f>IF((E206+F206)=0,"",(E206+F206))</f>
        <v>#VALUE!</v>
      </c>
      <c r="H206" s="681" t="str">
        <f>IF('Relatório PCP - Tabela 7'!F214=0,"",'Relatório PCP - Tabela 7'!F214)</f>
        <v/>
      </c>
      <c r="I206" s="681" t="e">
        <f>IF((G206+H206)=0,"",(G206+H206))</f>
        <v>#VALUE!</v>
      </c>
      <c r="J206" s="389" t="str">
        <f>IF('Relatório PCP - Tabela 7'!H214=0,"",'Relatório PCP - Tabela 7'!H214)</f>
        <v/>
      </c>
      <c r="K206" s="390" t="str">
        <f>IF('Relatório PCP - Tabela 7'!G214=0,"",'Relatório PCP - Tabela 7'!G214)</f>
        <v/>
      </c>
      <c r="L206" s="391" t="str">
        <f>'Relatório PCP - Tabela 7'!I214</f>
        <v/>
      </c>
      <c r="M206" s="682" t="e">
        <f t="shared" si="8"/>
        <v>#VALUE!</v>
      </c>
      <c r="O206" s="1"/>
      <c r="P206" s="1"/>
      <c r="Q206" s="1"/>
    </row>
    <row r="207" spans="1:17" x14ac:dyDescent="0.2">
      <c r="A207" s="686"/>
      <c r="B207" s="696"/>
      <c r="C207" s="696"/>
      <c r="D207" s="696"/>
      <c r="E207" s="688"/>
      <c r="F207" s="681"/>
      <c r="G207" s="681"/>
      <c r="H207" s="681"/>
      <c r="I207" s="681"/>
      <c r="J207" s="389" t="str">
        <f>IF('Relatório PCP - Tabela 7'!H215=0,"",'Relatório PCP - Tabela 7'!H215)</f>
        <v/>
      </c>
      <c r="K207" s="390" t="str">
        <f>IF('Relatório PCP - Tabela 7'!G215=0,"",'Relatório PCP - Tabela 7'!G215)</f>
        <v/>
      </c>
      <c r="L207" s="391" t="str">
        <f>'Relatório PCP - Tabela 7'!I215</f>
        <v/>
      </c>
      <c r="M207" s="682">
        <f t="shared" si="8"/>
        <v>0</v>
      </c>
      <c r="O207" s="1"/>
      <c r="P207" s="1"/>
      <c r="Q207" s="1"/>
    </row>
    <row r="208" spans="1:17" x14ac:dyDescent="0.2">
      <c r="A208" s="686"/>
      <c r="B208" s="696"/>
      <c r="C208" s="696"/>
      <c r="D208" s="696"/>
      <c r="E208" s="688"/>
      <c r="F208" s="681"/>
      <c r="G208" s="681"/>
      <c r="H208" s="681"/>
      <c r="I208" s="681"/>
      <c r="J208" s="389" t="str">
        <f>IF('Relatório PCP - Tabela 7'!H216=0,"",'Relatório PCP - Tabela 7'!H216)</f>
        <v/>
      </c>
      <c r="K208" s="390" t="str">
        <f>IF('Relatório PCP - Tabela 7'!G216=0,"",'Relatório PCP - Tabela 7'!G216)</f>
        <v/>
      </c>
      <c r="L208" s="391" t="str">
        <f>'Relatório PCP - Tabela 7'!I216</f>
        <v/>
      </c>
      <c r="M208" s="682">
        <f t="shared" si="8"/>
        <v>0</v>
      </c>
      <c r="O208" s="1"/>
      <c r="P208" s="1"/>
      <c r="Q208" s="1"/>
    </row>
    <row r="209" spans="1:17" x14ac:dyDescent="0.2">
      <c r="A209" s="686"/>
      <c r="B209" s="696"/>
      <c r="C209" s="696"/>
      <c r="D209" s="696"/>
      <c r="E209" s="688"/>
      <c r="F209" s="681"/>
      <c r="G209" s="681"/>
      <c r="H209" s="681"/>
      <c r="I209" s="681"/>
      <c r="J209" s="389" t="str">
        <f>IF('Relatório PCP - Tabela 7'!H217=0,"",'Relatório PCP - Tabela 7'!H217)</f>
        <v/>
      </c>
      <c r="K209" s="390" t="str">
        <f>IF('Relatório PCP - Tabela 7'!G217=0,"",'Relatório PCP - Tabela 7'!G217)</f>
        <v/>
      </c>
      <c r="L209" s="391" t="str">
        <f>'Relatório PCP - Tabela 7'!I217</f>
        <v/>
      </c>
      <c r="M209" s="682">
        <f t="shared" si="8"/>
        <v>0</v>
      </c>
      <c r="O209" s="1"/>
      <c r="P209" s="1"/>
      <c r="Q209" s="1"/>
    </row>
    <row r="210" spans="1:17" x14ac:dyDescent="0.2">
      <c r="A210" s="686"/>
      <c r="B210" s="696"/>
      <c r="C210" s="696"/>
      <c r="D210" s="696"/>
      <c r="E210" s="688"/>
      <c r="F210" s="681"/>
      <c r="G210" s="681"/>
      <c r="H210" s="681"/>
      <c r="I210" s="681"/>
      <c r="J210" s="414" t="str">
        <f>IF('Relatório PCP - Tabela 7'!H218=0,"",'Relatório PCP - Tabela 7'!H218)</f>
        <v/>
      </c>
      <c r="K210" s="415" t="str">
        <f>IF('Relatório PCP - Tabela 7'!G218=0,"",'Relatório PCP - Tabela 7'!G218)</f>
        <v/>
      </c>
      <c r="L210" s="416" t="str">
        <f>'Relatório PCP - Tabela 7'!I218</f>
        <v/>
      </c>
      <c r="M210" s="682">
        <f t="shared" si="8"/>
        <v>0</v>
      </c>
      <c r="O210" s="1"/>
      <c r="P210" s="1"/>
      <c r="Q210" s="1"/>
    </row>
    <row r="211" spans="1:17" x14ac:dyDescent="0.2">
      <c r="A211" s="686">
        <v>24</v>
      </c>
      <c r="B211" s="696" t="str">
        <f>IF('PCP - Tabela 1'!B39=0,"",'PCP - Tabela 1'!B39)</f>
        <v/>
      </c>
      <c r="C211" s="696"/>
      <c r="D211" s="696"/>
      <c r="E211" s="688" t="str">
        <f>IF('Relatório PCP - Tabela 6'!H38=0,"",'Relatório PCP - Tabela 6'!H38)</f>
        <v/>
      </c>
      <c r="F211" s="688" t="str">
        <f>IF(('Relatório PCP - Tabela 6'!F37)-('Relatório PCP - Tabela 6'!H37)=0,"",('Relatório PCP - Tabela 6'!F37)-('Relatório PCP - Tabela 6'!H37))</f>
        <v/>
      </c>
      <c r="G211" s="688" t="e">
        <f>IF((E211+F211)=0,"",(E211+F211))</f>
        <v>#VALUE!</v>
      </c>
      <c r="H211" s="688" t="str">
        <f>IF('Relatório PCP - Tabela 7'!F220=0,"",'Relatório PCP - Tabela 7'!F220)</f>
        <v/>
      </c>
      <c r="I211" s="688" t="e">
        <f>IF((G211+H211)=0,"",(G211+H211))</f>
        <v>#VALUE!</v>
      </c>
      <c r="J211" s="389" t="str">
        <f>IF('Relatório PCP - Tabela 7'!H220=0,"",'Relatório PCP - Tabela 7'!H220)</f>
        <v/>
      </c>
      <c r="K211" s="390" t="str">
        <f>IF('Relatório PCP - Tabela 7'!G220=0,"",'Relatório PCP - Tabela 7'!G220)</f>
        <v/>
      </c>
      <c r="L211" s="391" t="str">
        <f>'Relatório PCP - Tabela 7'!I220</f>
        <v/>
      </c>
      <c r="M211" s="689" t="e">
        <f t="shared" si="8"/>
        <v>#VALUE!</v>
      </c>
      <c r="N211" s="417" t="str">
        <f>'PCP - Tabela 2'!F229&amp;IF('PCP - Tabela 2'!F229=0,"",": ")&amp;IF('Relatório PCP - Tabela 3'!F$6='PCP - Tabela 2'!E$11,IF('PCP - Tabela 2'!J229=100,'PCP - Tabela 2'!J229,IF('PCP - Tabela 2'!J229&lt;10,"   "&amp;'PCP - Tabela 2'!J229,"  "&amp;'PCP - Tabela 2'!J229)),IF('Relatório PCP - Tabela 3'!F$6='PCP - Tabela 2'!I$11,IF('PCP - Tabela 2'!K229=100,'PCP - Tabela 2'!K229,IF('PCP - Tabela 2'!K229&lt;10,"   "&amp;'PCP - Tabela 2'!K229,"  "&amp;'PCP - Tabela 2'!K229)),IF('Relatório PCP - Tabela 3'!F$6='PCP - Tabela 2'!M$11,IF('PCP - Tabela 2'!L229=100,'PCP - Tabela 2'!L229,IF('PCP - Tabela 2'!L229&lt;10,"   "&amp;'PCP - Tabela 2'!L229,"  "&amp;'PCP - Tabela 2'!L229)),IF('PCP - Tabela 2'!M229=100,'PCP - Tabela 2'!M229,IF('PCP - Tabela 2'!M229&lt;10,"   "&amp;'PCP - Tabela 2'!M229,"  "&amp;'PCP - Tabela 2'!M229)))))</f>
        <v xml:space="preserve">   </v>
      </c>
      <c r="O211" s="1"/>
      <c r="P211" s="1"/>
      <c r="Q211" s="1"/>
    </row>
    <row r="212" spans="1:17" x14ac:dyDescent="0.2">
      <c r="A212" s="686"/>
      <c r="B212" s="696"/>
      <c r="C212" s="696"/>
      <c r="D212" s="696"/>
      <c r="E212" s="688"/>
      <c r="F212" s="688"/>
      <c r="G212" s="688"/>
      <c r="H212" s="688"/>
      <c r="I212" s="688"/>
      <c r="J212" s="389" t="str">
        <f>IF('Relatório PCP - Tabela 7'!H221=0,"",'Relatório PCP - Tabela 7'!H221)</f>
        <v/>
      </c>
      <c r="K212" s="390" t="str">
        <f>IF('Relatório PCP - Tabela 7'!G221=0,"",'Relatório PCP - Tabela 7'!G221)</f>
        <v/>
      </c>
      <c r="L212" s="391" t="str">
        <f>'Relatório PCP - Tabela 7'!I221</f>
        <v/>
      </c>
      <c r="M212" s="689">
        <f t="shared" si="8"/>
        <v>0</v>
      </c>
      <c r="N212" s="417" t="str">
        <f>'PCP - Tabela 2'!F230&amp;IF('PCP - Tabela 2'!F230=0,"",": ")&amp;IF('Relatório PCP - Tabela 3'!F$6='PCP - Tabela 2'!E$11,IF('PCP - Tabela 2'!J230=100,'PCP - Tabela 2'!J230,IF('PCP - Tabela 2'!J230&lt;10,"   "&amp;'PCP - Tabela 2'!J230,"  "&amp;'PCP - Tabela 2'!J230)),IF('Relatório PCP - Tabela 3'!F$6='PCP - Tabela 2'!I$11,IF('PCP - Tabela 2'!K230=100,'PCP - Tabela 2'!K230,IF('PCP - Tabela 2'!K230&lt;10,"   "&amp;'PCP - Tabela 2'!K230,"  "&amp;'PCP - Tabela 2'!K230)),IF('Relatório PCP - Tabela 3'!F$6='PCP - Tabela 2'!M$11,IF('PCP - Tabela 2'!L230=100,'PCP - Tabela 2'!L230,IF('PCP - Tabela 2'!L230&lt;10,"   "&amp;'PCP - Tabela 2'!L230,"  "&amp;'PCP - Tabela 2'!L230)),IF('PCP - Tabela 2'!M230=100,'PCP - Tabela 2'!M230,IF('PCP - Tabela 2'!M230&lt;10,"   "&amp;'PCP - Tabela 2'!M230,"  "&amp;'PCP - Tabela 2'!M230)))))</f>
        <v xml:space="preserve">   </v>
      </c>
      <c r="O212" s="1"/>
      <c r="P212" s="1"/>
      <c r="Q212" s="1"/>
    </row>
    <row r="213" spans="1:17" x14ac:dyDescent="0.2">
      <c r="A213" s="686"/>
      <c r="B213" s="696"/>
      <c r="C213" s="696"/>
      <c r="D213" s="696"/>
      <c r="E213" s="688"/>
      <c r="F213" s="688"/>
      <c r="G213" s="688"/>
      <c r="H213" s="688"/>
      <c r="I213" s="688"/>
      <c r="J213" s="389" t="str">
        <f>IF('Relatório PCP - Tabela 7'!H222=0,"",'Relatório PCP - Tabela 7'!H222)</f>
        <v/>
      </c>
      <c r="K213" s="390" t="str">
        <f>IF('Relatório PCP - Tabela 7'!G222=0,"",'Relatório PCP - Tabela 7'!G222)</f>
        <v/>
      </c>
      <c r="L213" s="391" t="str">
        <f>'Relatório PCP - Tabela 7'!I222</f>
        <v/>
      </c>
      <c r="M213" s="689">
        <f t="shared" si="8"/>
        <v>0</v>
      </c>
      <c r="N213" s="417" t="str">
        <f>'PCP - Tabela 2'!F231&amp;IF('PCP - Tabela 2'!F231=0,"",": ")&amp;IF('Relatório PCP - Tabela 3'!F$6='PCP - Tabela 2'!E$11,IF('PCP - Tabela 2'!J231=100,'PCP - Tabela 2'!J231,IF('PCP - Tabela 2'!J231&lt;10,"   "&amp;'PCP - Tabela 2'!J231,"  "&amp;'PCP - Tabela 2'!J231)),IF('Relatório PCP - Tabela 3'!F$6='PCP - Tabela 2'!I$11,IF('PCP - Tabela 2'!K231=100,'PCP - Tabela 2'!K231,IF('PCP - Tabela 2'!K231&lt;10,"   "&amp;'PCP - Tabela 2'!K231,"  "&amp;'PCP - Tabela 2'!K231)),IF('Relatório PCP - Tabela 3'!F$6='PCP - Tabela 2'!M$11,IF('PCP - Tabela 2'!L231=100,'PCP - Tabela 2'!L231,IF('PCP - Tabela 2'!L231&lt;10,"   "&amp;'PCP - Tabela 2'!L231,"  "&amp;'PCP - Tabela 2'!L231)),IF('PCP - Tabela 2'!M231=100,'PCP - Tabela 2'!M231,IF('PCP - Tabela 2'!M231&lt;10,"   "&amp;'PCP - Tabela 2'!M231,"  "&amp;'PCP - Tabela 2'!M231)))))</f>
        <v xml:space="preserve">   </v>
      </c>
      <c r="O213" s="1"/>
      <c r="P213" s="1"/>
      <c r="Q213" s="1"/>
    </row>
    <row r="214" spans="1:17" x14ac:dyDescent="0.2">
      <c r="A214" s="686"/>
      <c r="B214" s="696"/>
      <c r="C214" s="696"/>
      <c r="D214" s="696"/>
      <c r="E214" s="688"/>
      <c r="F214" s="688"/>
      <c r="G214" s="688"/>
      <c r="H214" s="688"/>
      <c r="I214" s="688"/>
      <c r="J214" s="389" t="str">
        <f>IF('Relatório PCP - Tabela 7'!H223=0,"",'Relatório PCP - Tabela 7'!H223)</f>
        <v/>
      </c>
      <c r="K214" s="390" t="str">
        <f>IF('Relatório PCP - Tabela 7'!G223=0,"",'Relatório PCP - Tabela 7'!G223)</f>
        <v/>
      </c>
      <c r="L214" s="391" t="str">
        <f>'Relatório PCP - Tabela 7'!I223</f>
        <v/>
      </c>
      <c r="M214" s="689">
        <f t="shared" si="8"/>
        <v>0</v>
      </c>
      <c r="N214" s="417" t="str">
        <f>'PCP - Tabela 2'!F232&amp;IF('PCP - Tabela 2'!F232=0,"",": ")&amp;IF('Relatório PCP - Tabela 3'!F$6='PCP - Tabela 2'!E$11,IF('PCP - Tabela 2'!J232=100,'PCP - Tabela 2'!J232,IF('PCP - Tabela 2'!J232&lt;10,"   "&amp;'PCP - Tabela 2'!J232,"  "&amp;'PCP - Tabela 2'!J232)),IF('Relatório PCP - Tabela 3'!F$6='PCP - Tabela 2'!I$11,IF('PCP - Tabela 2'!K232=100,'PCP - Tabela 2'!K232,IF('PCP - Tabela 2'!K232&lt;10,"   "&amp;'PCP - Tabela 2'!K232,"  "&amp;'PCP - Tabela 2'!K232)),IF('Relatório PCP - Tabela 3'!F$6='PCP - Tabela 2'!M$11,IF('PCP - Tabela 2'!L232=100,'PCP - Tabela 2'!L232,IF('PCP - Tabela 2'!L232&lt;10,"   "&amp;'PCP - Tabela 2'!L232,"  "&amp;'PCP - Tabela 2'!L232)),IF('PCP - Tabela 2'!M232=100,'PCP - Tabela 2'!M232,IF('PCP - Tabela 2'!M232&lt;10,"   "&amp;'PCP - Tabela 2'!M232,"  "&amp;'PCP - Tabela 2'!M232)))))</f>
        <v xml:space="preserve">   </v>
      </c>
      <c r="O214" s="1"/>
      <c r="P214" s="1"/>
      <c r="Q214" s="1"/>
    </row>
    <row r="215" spans="1:17" x14ac:dyDescent="0.2">
      <c r="A215" s="686"/>
      <c r="B215" s="696"/>
      <c r="C215" s="696"/>
      <c r="D215" s="696"/>
      <c r="E215" s="688"/>
      <c r="F215" s="688"/>
      <c r="G215" s="688"/>
      <c r="H215" s="688"/>
      <c r="I215" s="688"/>
      <c r="J215" s="392" t="str">
        <f>IF('Relatório PCP - Tabela 7'!H224=0,"",'Relatório PCP - Tabela 7'!H224)</f>
        <v/>
      </c>
      <c r="K215" s="393" t="str">
        <f>IF('Relatório PCP - Tabela 7'!G224=0,"",'Relatório PCP - Tabela 7'!G224)</f>
        <v/>
      </c>
      <c r="L215" s="394" t="str">
        <f>'Relatório PCP - Tabela 7'!I224</f>
        <v/>
      </c>
      <c r="M215" s="689">
        <f t="shared" si="8"/>
        <v>0</v>
      </c>
      <c r="N215" s="417" t="str">
        <f>'PCP - Tabela 2'!F233&amp;IF('PCP - Tabela 2'!F233=0,"",": ")&amp;IF('Relatório PCP - Tabela 3'!F$6='PCP - Tabela 2'!E$11,IF('PCP - Tabela 2'!J233=100,'PCP - Tabela 2'!J233,IF('PCP - Tabela 2'!J233&lt;10,"   "&amp;'PCP - Tabela 2'!J233,"  "&amp;'PCP - Tabela 2'!J233)),IF('Relatório PCP - Tabela 3'!F$6='PCP - Tabela 2'!I$11,IF('PCP - Tabela 2'!K233=100,'PCP - Tabela 2'!K233,IF('PCP - Tabela 2'!K233&lt;10,"   "&amp;'PCP - Tabela 2'!K233,"  "&amp;'PCP - Tabela 2'!K233)),IF('Relatório PCP - Tabela 3'!F$6='PCP - Tabela 2'!M$11,IF('PCP - Tabela 2'!L233=100,'PCP - Tabela 2'!L233,IF('PCP - Tabela 2'!L233&lt;10,"   "&amp;'PCP - Tabela 2'!L233,"  "&amp;'PCP - Tabela 2'!L233)),IF('PCP - Tabela 2'!M233=100,'PCP - Tabela 2'!M233,IF('PCP - Tabela 2'!M233&lt;10,"   "&amp;'PCP - Tabela 2'!M233,"  "&amp;'PCP - Tabela 2'!M233)))))</f>
        <v xml:space="preserve">   </v>
      </c>
      <c r="O215" s="1"/>
      <c r="P215" s="1"/>
      <c r="Q215" s="1"/>
    </row>
    <row r="217" spans="1:17" ht="17.649999999999999" customHeight="1" x14ac:dyDescent="0.3">
      <c r="A217" s="497" t="s">
        <v>19</v>
      </c>
      <c r="B217" s="497"/>
      <c r="C217" s="497"/>
      <c r="D217" s="497"/>
      <c r="E217" s="48" t="str">
        <f>E172</f>
        <v>3R Petroleum</v>
      </c>
      <c r="F217" s="13"/>
      <c r="G217" s="13"/>
      <c r="H217" s="13"/>
      <c r="I217" s="13"/>
      <c r="J217" s="1"/>
      <c r="K217" s="569" t="s">
        <v>21</v>
      </c>
      <c r="L217" s="569"/>
      <c r="M217" s="569"/>
      <c r="N217" s="569"/>
      <c r="O217" s="279"/>
      <c r="P217" s="1"/>
      <c r="Q217" s="1"/>
    </row>
    <row r="218" spans="1:17" ht="23.25" x14ac:dyDescent="0.2">
      <c r="A218" s="1"/>
      <c r="B218" s="1"/>
      <c r="C218" s="1"/>
      <c r="D218" s="1"/>
      <c r="E218" s="1"/>
      <c r="F218" s="1"/>
      <c r="G218" s="1"/>
      <c r="H218" s="22"/>
      <c r="I218" s="22"/>
      <c r="J218" s="22"/>
      <c r="K218" s="18"/>
      <c r="L218" s="1"/>
      <c r="M218" s="18"/>
      <c r="N218" s="18"/>
      <c r="O218" s="1"/>
      <c r="P218" s="1"/>
      <c r="Q218" s="1"/>
    </row>
    <row r="219" spans="1:17" ht="18" x14ac:dyDescent="0.2">
      <c r="A219" s="66" t="s">
        <v>5</v>
      </c>
      <c r="B219" s="511" t="str">
        <f>IF('PCP - Tabela 1'!C243=0,"",'PCP - Tabela 1'!C243)</f>
        <v/>
      </c>
      <c r="C219" s="1"/>
      <c r="D219" s="483" t="s">
        <v>357</v>
      </c>
      <c r="E219" s="483"/>
      <c r="F219" s="483"/>
      <c r="G219" s="483"/>
      <c r="H219" s="483"/>
      <c r="I219" s="483"/>
      <c r="J219" s="1"/>
      <c r="K219" s="586" t="s">
        <v>222</v>
      </c>
      <c r="L219" s="586"/>
      <c r="M219" s="586"/>
      <c r="N219" s="586"/>
      <c r="O219" s="280"/>
      <c r="P219" s="1"/>
      <c r="Q219" s="1"/>
    </row>
    <row r="220" spans="1:17" ht="13.5" x14ac:dyDescent="0.25">
      <c r="A220" s="67" t="s">
        <v>151</v>
      </c>
      <c r="B220" s="511"/>
      <c r="C220" s="1"/>
      <c r="D220" s="483" t="s">
        <v>7</v>
      </c>
      <c r="E220" s="483"/>
      <c r="F220" s="483"/>
      <c r="G220" s="483" t="s">
        <v>8</v>
      </c>
      <c r="H220" s="483"/>
      <c r="I220" s="483"/>
      <c r="J220" s="1"/>
      <c r="K220" s="1"/>
      <c r="L220" s="1"/>
      <c r="M220" s="1"/>
      <c r="N220" s="1"/>
      <c r="O220" s="1"/>
      <c r="P220" s="1"/>
      <c r="Q220" s="1"/>
    </row>
    <row r="221" spans="1:17" ht="13.5" x14ac:dyDescent="0.25">
      <c r="A221" s="477" t="s">
        <v>4</v>
      </c>
      <c r="B221" s="477"/>
      <c r="C221" s="1"/>
      <c r="D221" s="14" t="s">
        <v>9</v>
      </c>
      <c r="E221" s="19" t="s">
        <v>10</v>
      </c>
      <c r="F221" s="14" t="s">
        <v>11</v>
      </c>
      <c r="G221" s="14" t="s">
        <v>9</v>
      </c>
      <c r="H221" s="14" t="s">
        <v>10</v>
      </c>
      <c r="I221" s="14" t="s">
        <v>11</v>
      </c>
      <c r="J221" s="1"/>
      <c r="K221" s="593" t="s">
        <v>223</v>
      </c>
      <c r="L221" s="593"/>
      <c r="M221" s="593"/>
      <c r="N221" s="593"/>
      <c r="O221" s="23"/>
      <c r="P221" s="169"/>
      <c r="Q221" s="1"/>
    </row>
    <row r="222" spans="1:17" ht="13.5" x14ac:dyDescent="0.2">
      <c r="A222" s="551">
        <f>A177</f>
        <v>44986</v>
      </c>
      <c r="B222" s="551"/>
      <c r="C222" s="22"/>
      <c r="D222" s="72">
        <f t="shared" ref="D222:I222" si="9">D177</f>
        <v>2</v>
      </c>
      <c r="E222" s="72">
        <f t="shared" si="9"/>
        <v>8</v>
      </c>
      <c r="F222" s="72">
        <f t="shared" si="9"/>
        <v>2022</v>
      </c>
      <c r="G222" s="72">
        <f t="shared" si="9"/>
        <v>31</v>
      </c>
      <c r="H222" s="72">
        <f t="shared" si="9"/>
        <v>12</v>
      </c>
      <c r="I222" s="72">
        <f t="shared" si="9"/>
        <v>2022</v>
      </c>
      <c r="J222" s="1"/>
      <c r="K222" s="594" t="s">
        <v>25</v>
      </c>
      <c r="L222" s="594"/>
      <c r="M222" s="594"/>
      <c r="N222" s="594"/>
      <c r="O222" s="23"/>
      <c r="Q222" s="1"/>
    </row>
    <row r="223" spans="1:17" ht="6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2"/>
      <c r="O223" s="1"/>
      <c r="P223" s="1"/>
      <c r="Q223" s="1"/>
    </row>
    <row r="224" spans="1:17" ht="13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375" t="s">
        <v>720</v>
      </c>
      <c r="O224" s="1"/>
      <c r="P224" s="1"/>
      <c r="Q224" s="1"/>
    </row>
    <row r="225" spans="1:17" ht="6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2"/>
      <c r="O225" s="1"/>
      <c r="P225" s="1"/>
      <c r="Q225" s="1"/>
    </row>
    <row r="226" spans="1:17" ht="13.5" x14ac:dyDescent="0.2">
      <c r="A226" s="570" t="s">
        <v>683</v>
      </c>
      <c r="B226" s="570"/>
      <c r="C226" s="570"/>
      <c r="D226" s="570"/>
      <c r="E226" s="570"/>
      <c r="F226" s="570"/>
      <c r="G226" s="570"/>
      <c r="H226" s="570"/>
      <c r="I226" s="570"/>
      <c r="J226" s="570"/>
      <c r="K226" s="570"/>
      <c r="L226" s="570"/>
      <c r="M226" s="418"/>
      <c r="N226" s="418"/>
      <c r="O226" s="418"/>
      <c r="P226" s="418"/>
      <c r="Q226" s="418"/>
    </row>
    <row r="227" spans="1:17" x14ac:dyDescent="0.2">
      <c r="B227" s="370"/>
      <c r="C227" s="370"/>
      <c r="D227" s="419"/>
      <c r="E227" s="419"/>
      <c r="G227" s="420"/>
      <c r="H227" s="420"/>
      <c r="J227" s="370"/>
      <c r="K227" s="370"/>
    </row>
    <row r="228" spans="1:17" ht="19.7" customHeight="1" x14ac:dyDescent="0.2">
      <c r="D228" s="703" t="s">
        <v>721</v>
      </c>
      <c r="E228" s="703"/>
      <c r="F228" s="703"/>
      <c r="G228" s="703"/>
      <c r="H228" s="703"/>
      <c r="I228" s="703"/>
      <c r="J228" s="703"/>
      <c r="K228" s="370"/>
    </row>
    <row r="229" spans="1:17" ht="18.95" customHeight="1" x14ac:dyDescent="0.2">
      <c r="D229" s="698" t="s">
        <v>608</v>
      </c>
      <c r="E229" s="421" t="s">
        <v>722</v>
      </c>
      <c r="F229" s="334" t="s">
        <v>723</v>
      </c>
      <c r="G229" s="334" t="s">
        <v>611</v>
      </c>
      <c r="H229" s="699" t="s">
        <v>724</v>
      </c>
      <c r="I229" s="699"/>
      <c r="J229" s="700" t="s">
        <v>725</v>
      </c>
      <c r="K229" s="6"/>
    </row>
    <row r="230" spans="1:17" ht="18.95" customHeight="1" x14ac:dyDescent="0.2">
      <c r="D230" s="698"/>
      <c r="E230" s="422" t="s">
        <v>726</v>
      </c>
      <c r="F230" s="371" t="s">
        <v>727</v>
      </c>
      <c r="G230" s="371" t="s">
        <v>615</v>
      </c>
      <c r="H230" s="701" t="s">
        <v>728</v>
      </c>
      <c r="I230" s="701" t="s">
        <v>729</v>
      </c>
      <c r="J230" s="700"/>
      <c r="K230" s="6"/>
    </row>
    <row r="231" spans="1:17" ht="18.95" customHeight="1" x14ac:dyDescent="0.2">
      <c r="D231" s="698"/>
      <c r="E231" s="423" t="s">
        <v>730</v>
      </c>
      <c r="F231" s="423" t="s">
        <v>730</v>
      </c>
      <c r="G231" s="424" t="s">
        <v>481</v>
      </c>
      <c r="H231" s="701"/>
      <c r="I231" s="701"/>
      <c r="J231" s="700"/>
      <c r="K231" s="6"/>
    </row>
    <row r="232" spans="1:17" ht="21.2" customHeight="1" x14ac:dyDescent="0.2">
      <c r="D232" s="425" t="s">
        <v>635</v>
      </c>
      <c r="E232" s="426" t="str">
        <f>IF(Planilha12!H4=0,"",Planilha12!H4)</f>
        <v/>
      </c>
      <c r="F232" s="426" t="str">
        <f>IF(Planilha12!I4=0,"",Planilha12!I4)</f>
        <v/>
      </c>
      <c r="G232" s="426" t="str">
        <f>IF(Planilha12!J4=0,"",Planilha12!J4)</f>
        <v/>
      </c>
      <c r="H232" s="426" t="str">
        <f>IF(Planilha12!K4=0,"",Planilha12!K4)</f>
        <v/>
      </c>
      <c r="I232" s="426" t="str">
        <f>IF(Planilha12!L4=0,"",Planilha12!L4)</f>
        <v/>
      </c>
      <c r="J232" s="702">
        <f>Planilha12!F5</f>
        <v>1</v>
      </c>
      <c r="K232" s="195"/>
    </row>
    <row r="233" spans="1:17" ht="21.2" customHeight="1" x14ac:dyDescent="0.2">
      <c r="D233" s="427" t="s">
        <v>636</v>
      </c>
      <c r="E233" s="426" t="str">
        <f>IF(Planilha12!H5=0,"",Planilha12!H5)</f>
        <v/>
      </c>
      <c r="F233" s="426" t="str">
        <f>IF(Planilha12!I5=0,"",Planilha12!I5)</f>
        <v/>
      </c>
      <c r="G233" s="426" t="str">
        <f>IF(Planilha12!J5=0,"",Planilha12!J5)</f>
        <v/>
      </c>
      <c r="H233" s="426" t="str">
        <f>IF(Planilha12!K5=0,"",Planilha12!K5)</f>
        <v/>
      </c>
      <c r="I233" s="426" t="str">
        <f>IF(Planilha12!L5=0,"",Planilha12!L5)</f>
        <v/>
      </c>
      <c r="J233" s="702"/>
      <c r="K233" s="195"/>
    </row>
    <row r="234" spans="1:17" ht="21.2" customHeight="1" x14ac:dyDescent="0.2">
      <c r="D234" s="427" t="s">
        <v>637</v>
      </c>
      <c r="E234" s="426">
        <f>IF(Planilha12!H6=0,"",Planilha12!H6)</f>
        <v>10.4</v>
      </c>
      <c r="F234" s="426" t="str">
        <f>IF(Planilha12!I6=0,"",Planilha12!I6)</f>
        <v/>
      </c>
      <c r="G234" s="426">
        <f>IF(Planilha12!J6=0,"",Planilha12!J6)</f>
        <v>6.45</v>
      </c>
      <c r="H234" s="426" t="str">
        <f>IF(Planilha12!K6=0,"",Planilha12!K6)</f>
        <v/>
      </c>
      <c r="I234" s="426" t="str">
        <f>IF(Planilha12!L6=0,"",Planilha12!L6)</f>
        <v/>
      </c>
      <c r="J234" s="702"/>
      <c r="K234" s="195"/>
    </row>
    <row r="235" spans="1:17" ht="21.2" customHeight="1" x14ac:dyDescent="0.2">
      <c r="D235" s="427" t="s">
        <v>638</v>
      </c>
      <c r="E235" s="426">
        <f>IF(Planilha12!H7=0,"",Planilha12!H7)</f>
        <v>44.07</v>
      </c>
      <c r="F235" s="426" t="str">
        <f>IF(Planilha12!I7=0,"",Planilha12!I7)</f>
        <v/>
      </c>
      <c r="G235" s="426">
        <f>IF(Planilha12!J7=0,"",Planilha12!J7)</f>
        <v>16.899999999999999</v>
      </c>
      <c r="H235" s="426" t="str">
        <f>IF(Planilha12!K7=0,"",Planilha12!K7)</f>
        <v/>
      </c>
      <c r="I235" s="426" t="str">
        <f>IF(Planilha12!L7=0,"",Planilha12!L7)</f>
        <v/>
      </c>
      <c r="J235" s="702"/>
      <c r="K235" s="195"/>
    </row>
    <row r="236" spans="1:17" ht="21.6" customHeight="1" x14ac:dyDescent="0.2">
      <c r="A236" s="428"/>
      <c r="B236" s="32"/>
      <c r="C236" s="195"/>
      <c r="D236" s="429" t="s">
        <v>691</v>
      </c>
      <c r="E236" s="430">
        <f>SUM(E232:E235)</f>
        <v>54.47</v>
      </c>
      <c r="F236" s="430">
        <f>SUM(F232:F235)</f>
        <v>0</v>
      </c>
      <c r="G236" s="430">
        <f>SUM(G232:G235)</f>
        <v>23.349999999999998</v>
      </c>
      <c r="H236" s="430">
        <f>SUM(H232:H235)</f>
        <v>0</v>
      </c>
      <c r="I236" s="430">
        <f>SUM(I232:I235)</f>
        <v>0</v>
      </c>
      <c r="J236" s="702"/>
      <c r="K236" s="195"/>
      <c r="M236" s="195"/>
      <c r="N236" s="195"/>
      <c r="O236" s="195"/>
      <c r="P236" s="697"/>
      <c r="Q236" s="697"/>
    </row>
  </sheetData>
  <sheetProtection sheet="1"/>
  <mergeCells count="322">
    <mergeCell ref="P236:Q236"/>
    <mergeCell ref="D229:D231"/>
    <mergeCell ref="H229:I229"/>
    <mergeCell ref="J229:J231"/>
    <mergeCell ref="H230:H231"/>
    <mergeCell ref="I230:I231"/>
    <mergeCell ref="J232:J236"/>
    <mergeCell ref="A221:B221"/>
    <mergeCell ref="K221:N221"/>
    <mergeCell ref="A222:B222"/>
    <mergeCell ref="K222:N222"/>
    <mergeCell ref="A226:L226"/>
    <mergeCell ref="D228:J228"/>
    <mergeCell ref="B219:B220"/>
    <mergeCell ref="D219:I219"/>
    <mergeCell ref="K219:N219"/>
    <mergeCell ref="D220:F220"/>
    <mergeCell ref="G220:I220"/>
    <mergeCell ref="I206:I210"/>
    <mergeCell ref="M206:M210"/>
    <mergeCell ref="A211:A215"/>
    <mergeCell ref="B211:D215"/>
    <mergeCell ref="E211:E215"/>
    <mergeCell ref="F211:F215"/>
    <mergeCell ref="G211:G215"/>
    <mergeCell ref="H211:H215"/>
    <mergeCell ref="I211:I215"/>
    <mergeCell ref="M211:M215"/>
    <mergeCell ref="A206:A210"/>
    <mergeCell ref="B206:D210"/>
    <mergeCell ref="E206:E210"/>
    <mergeCell ref="F206:F210"/>
    <mergeCell ref="G206:G210"/>
    <mergeCell ref="H206:H210"/>
    <mergeCell ref="A201:A205"/>
    <mergeCell ref="B201:D205"/>
    <mergeCell ref="E201:E205"/>
    <mergeCell ref="F201:F205"/>
    <mergeCell ref="G201:G205"/>
    <mergeCell ref="H201:H205"/>
    <mergeCell ref="I201:I205"/>
    <mergeCell ref="M201:M205"/>
    <mergeCell ref="A217:D217"/>
    <mergeCell ref="K217:N217"/>
    <mergeCell ref="M191:M195"/>
    <mergeCell ref="A196:A200"/>
    <mergeCell ref="B196:D200"/>
    <mergeCell ref="E196:E200"/>
    <mergeCell ref="F196:F200"/>
    <mergeCell ref="G196:G200"/>
    <mergeCell ref="H196:H200"/>
    <mergeCell ref="I196:I200"/>
    <mergeCell ref="M196:M200"/>
    <mergeCell ref="B190:D190"/>
    <mergeCell ref="A191:A195"/>
    <mergeCell ref="B191:D195"/>
    <mergeCell ref="E191:E195"/>
    <mergeCell ref="F191:F195"/>
    <mergeCell ref="G191:G195"/>
    <mergeCell ref="A184:A189"/>
    <mergeCell ref="B184:D189"/>
    <mergeCell ref="E184:I184"/>
    <mergeCell ref="H191:H195"/>
    <mergeCell ref="I191:I195"/>
    <mergeCell ref="J184:L185"/>
    <mergeCell ref="E185:G185"/>
    <mergeCell ref="H185:I185"/>
    <mergeCell ref="K188:K189"/>
    <mergeCell ref="L188:L189"/>
    <mergeCell ref="A176:B176"/>
    <mergeCell ref="K176:N176"/>
    <mergeCell ref="A177:B177"/>
    <mergeCell ref="K177:N177"/>
    <mergeCell ref="A181:M181"/>
    <mergeCell ref="A183:M183"/>
    <mergeCell ref="I166:I170"/>
    <mergeCell ref="M166:M170"/>
    <mergeCell ref="A172:D172"/>
    <mergeCell ref="K172:N172"/>
    <mergeCell ref="A174:A175"/>
    <mergeCell ref="B174:B175"/>
    <mergeCell ref="D174:I174"/>
    <mergeCell ref="K174:N174"/>
    <mergeCell ref="D175:F175"/>
    <mergeCell ref="G175:I175"/>
    <mergeCell ref="A166:A170"/>
    <mergeCell ref="B166:D170"/>
    <mergeCell ref="E166:E170"/>
    <mergeCell ref="F166:F170"/>
    <mergeCell ref="G166:G170"/>
    <mergeCell ref="H166:H170"/>
    <mergeCell ref="I156:I160"/>
    <mergeCell ref="M156:M160"/>
    <mergeCell ref="A161:A165"/>
    <mergeCell ref="B161:D165"/>
    <mergeCell ref="E161:E165"/>
    <mergeCell ref="F161:F165"/>
    <mergeCell ref="G161:G165"/>
    <mergeCell ref="H161:H165"/>
    <mergeCell ref="I161:I165"/>
    <mergeCell ref="M161:M165"/>
    <mergeCell ref="A156:A160"/>
    <mergeCell ref="B156:D160"/>
    <mergeCell ref="E156:E160"/>
    <mergeCell ref="F156:F160"/>
    <mergeCell ref="G156:G160"/>
    <mergeCell ref="H156:H160"/>
    <mergeCell ref="I146:I150"/>
    <mergeCell ref="M146:M150"/>
    <mergeCell ref="A151:A155"/>
    <mergeCell ref="B151:D155"/>
    <mergeCell ref="E151:E155"/>
    <mergeCell ref="F151:F155"/>
    <mergeCell ref="G151:G155"/>
    <mergeCell ref="H151:H155"/>
    <mergeCell ref="I151:I155"/>
    <mergeCell ref="M151:M155"/>
    <mergeCell ref="A146:A150"/>
    <mergeCell ref="B146:D150"/>
    <mergeCell ref="E146:E150"/>
    <mergeCell ref="F146:F150"/>
    <mergeCell ref="G146:G150"/>
    <mergeCell ref="H146:H150"/>
    <mergeCell ref="A140:A145"/>
    <mergeCell ref="B140:D145"/>
    <mergeCell ref="E140:I140"/>
    <mergeCell ref="J140:L141"/>
    <mergeCell ref="E141:G141"/>
    <mergeCell ref="H141:I141"/>
    <mergeCell ref="K144:K145"/>
    <mergeCell ref="L144:L145"/>
    <mergeCell ref="A132:B132"/>
    <mergeCell ref="K132:N132"/>
    <mergeCell ref="A133:B133"/>
    <mergeCell ref="K133:N133"/>
    <mergeCell ref="A137:M137"/>
    <mergeCell ref="A139:M139"/>
    <mergeCell ref="I122:I126"/>
    <mergeCell ref="M122:M126"/>
    <mergeCell ref="A128:D128"/>
    <mergeCell ref="K128:N128"/>
    <mergeCell ref="A130:A131"/>
    <mergeCell ref="B130:B131"/>
    <mergeCell ref="D130:I130"/>
    <mergeCell ref="K130:N130"/>
    <mergeCell ref="D131:F131"/>
    <mergeCell ref="G131:I131"/>
    <mergeCell ref="A122:A126"/>
    <mergeCell ref="B122:D126"/>
    <mergeCell ref="E122:E126"/>
    <mergeCell ref="F122:F126"/>
    <mergeCell ref="G122:G126"/>
    <mergeCell ref="H122:H126"/>
    <mergeCell ref="I112:I116"/>
    <mergeCell ref="M112:M116"/>
    <mergeCell ref="A117:A121"/>
    <mergeCell ref="B117:D121"/>
    <mergeCell ref="E117:E121"/>
    <mergeCell ref="F117:F121"/>
    <mergeCell ref="G117:G121"/>
    <mergeCell ref="H117:H121"/>
    <mergeCell ref="I117:I121"/>
    <mergeCell ref="M117:M121"/>
    <mergeCell ref="A112:A116"/>
    <mergeCell ref="B112:D116"/>
    <mergeCell ref="E112:E116"/>
    <mergeCell ref="F112:F116"/>
    <mergeCell ref="G112:G116"/>
    <mergeCell ref="H112:H116"/>
    <mergeCell ref="I102:I106"/>
    <mergeCell ref="M102:M106"/>
    <mergeCell ref="A107:A111"/>
    <mergeCell ref="B107:D111"/>
    <mergeCell ref="E107:E111"/>
    <mergeCell ref="F107:F111"/>
    <mergeCell ref="G107:G111"/>
    <mergeCell ref="H107:H111"/>
    <mergeCell ref="I107:I111"/>
    <mergeCell ref="M107:M111"/>
    <mergeCell ref="A102:A106"/>
    <mergeCell ref="B102:D106"/>
    <mergeCell ref="E102:E106"/>
    <mergeCell ref="F102:F106"/>
    <mergeCell ref="G102:G106"/>
    <mergeCell ref="H102:H106"/>
    <mergeCell ref="A96:A101"/>
    <mergeCell ref="B96:D101"/>
    <mergeCell ref="E96:I96"/>
    <mergeCell ref="J96:L97"/>
    <mergeCell ref="E97:G97"/>
    <mergeCell ref="H97:I97"/>
    <mergeCell ref="K100:K101"/>
    <mergeCell ref="L100:L101"/>
    <mergeCell ref="A88:B88"/>
    <mergeCell ref="K88:N88"/>
    <mergeCell ref="A89:B89"/>
    <mergeCell ref="K89:N89"/>
    <mergeCell ref="A93:M93"/>
    <mergeCell ref="A95:M95"/>
    <mergeCell ref="I78:I82"/>
    <mergeCell ref="M78:M82"/>
    <mergeCell ref="A84:D84"/>
    <mergeCell ref="K84:N84"/>
    <mergeCell ref="A86:A87"/>
    <mergeCell ref="B86:B87"/>
    <mergeCell ref="D86:I86"/>
    <mergeCell ref="K86:N86"/>
    <mergeCell ref="D87:F87"/>
    <mergeCell ref="G87:I87"/>
    <mergeCell ref="A78:A82"/>
    <mergeCell ref="B78:D82"/>
    <mergeCell ref="E78:E82"/>
    <mergeCell ref="F78:F82"/>
    <mergeCell ref="G78:G82"/>
    <mergeCell ref="H78:H82"/>
    <mergeCell ref="I68:I72"/>
    <mergeCell ref="M68:M72"/>
    <mergeCell ref="A73:A77"/>
    <mergeCell ref="B73:D77"/>
    <mergeCell ref="E73:E77"/>
    <mergeCell ref="F73:F77"/>
    <mergeCell ref="G73:G77"/>
    <mergeCell ref="H73:H77"/>
    <mergeCell ref="I73:I77"/>
    <mergeCell ref="M73:M77"/>
    <mergeCell ref="A68:A72"/>
    <mergeCell ref="B68:D72"/>
    <mergeCell ref="E68:E72"/>
    <mergeCell ref="F68:F72"/>
    <mergeCell ref="G68:G72"/>
    <mergeCell ref="H68:H72"/>
    <mergeCell ref="I58:I62"/>
    <mergeCell ref="M58:M62"/>
    <mergeCell ref="A63:A67"/>
    <mergeCell ref="B63:D67"/>
    <mergeCell ref="E63:E67"/>
    <mergeCell ref="F63:F67"/>
    <mergeCell ref="G63:G67"/>
    <mergeCell ref="H63:H67"/>
    <mergeCell ref="I63:I67"/>
    <mergeCell ref="M63:M67"/>
    <mergeCell ref="A58:A62"/>
    <mergeCell ref="B58:D62"/>
    <mergeCell ref="E58:E62"/>
    <mergeCell ref="F58:F62"/>
    <mergeCell ref="G58:G62"/>
    <mergeCell ref="H58:H62"/>
    <mergeCell ref="A52:A57"/>
    <mergeCell ref="B52:D57"/>
    <mergeCell ref="E52:I52"/>
    <mergeCell ref="J52:L53"/>
    <mergeCell ref="E53:G53"/>
    <mergeCell ref="H53:I53"/>
    <mergeCell ref="K56:K57"/>
    <mergeCell ref="L56:L57"/>
    <mergeCell ref="A44:B44"/>
    <mergeCell ref="K44:N44"/>
    <mergeCell ref="A45:B45"/>
    <mergeCell ref="K45:N45"/>
    <mergeCell ref="A49:M49"/>
    <mergeCell ref="A51:M51"/>
    <mergeCell ref="A40:D40"/>
    <mergeCell ref="K40:N40"/>
    <mergeCell ref="A42:A43"/>
    <mergeCell ref="B42:B43"/>
    <mergeCell ref="D42:I42"/>
    <mergeCell ref="K42:N42"/>
    <mergeCell ref="D43:F43"/>
    <mergeCell ref="G43:I43"/>
    <mergeCell ref="I29:I33"/>
    <mergeCell ref="M29:M33"/>
    <mergeCell ref="A34:A38"/>
    <mergeCell ref="B34:D38"/>
    <mergeCell ref="E34:E38"/>
    <mergeCell ref="F34:F38"/>
    <mergeCell ref="G34:G38"/>
    <mergeCell ref="H34:H38"/>
    <mergeCell ref="I34:I38"/>
    <mergeCell ref="M34:M38"/>
    <mergeCell ref="A29:A33"/>
    <mergeCell ref="B29:D33"/>
    <mergeCell ref="E29:E33"/>
    <mergeCell ref="F29:F33"/>
    <mergeCell ref="G29:G33"/>
    <mergeCell ref="H29:H33"/>
    <mergeCell ref="I19:I23"/>
    <mergeCell ref="M19:M23"/>
    <mergeCell ref="A24:A28"/>
    <mergeCell ref="B24:D28"/>
    <mergeCell ref="E24:E28"/>
    <mergeCell ref="F24:F28"/>
    <mergeCell ref="G24:G28"/>
    <mergeCell ref="H24:H28"/>
    <mergeCell ref="I24:I28"/>
    <mergeCell ref="M24:M28"/>
    <mergeCell ref="A19:A23"/>
    <mergeCell ref="B19:D23"/>
    <mergeCell ref="E19:E23"/>
    <mergeCell ref="F19:F23"/>
    <mergeCell ref="G19:G23"/>
    <mergeCell ref="H19:H23"/>
    <mergeCell ref="A1:D1"/>
    <mergeCell ref="K1:N1"/>
    <mergeCell ref="B3:B4"/>
    <mergeCell ref="D3:I3"/>
    <mergeCell ref="K3:N3"/>
    <mergeCell ref="D4:F4"/>
    <mergeCell ref="G4:I4"/>
    <mergeCell ref="A13:A18"/>
    <mergeCell ref="B13:D18"/>
    <mergeCell ref="E13:I13"/>
    <mergeCell ref="J13:L14"/>
    <mergeCell ref="E14:G14"/>
    <mergeCell ref="H14:I14"/>
    <mergeCell ref="K17:K18"/>
    <mergeCell ref="L17:L18"/>
    <mergeCell ref="A5:B5"/>
    <mergeCell ref="K5:N5"/>
    <mergeCell ref="A6:B6"/>
    <mergeCell ref="K6:N6"/>
    <mergeCell ref="A10:M10"/>
    <mergeCell ref="A12:M12"/>
  </mergeCells>
  <pageMargins left="0.99861111111111112" right="0.78749999999999998" top="1.2194444444444446" bottom="0.88611111111111107" header="0.78749999999999998" footer="0.51180555555555551"/>
  <pageSetup paperSize="9" scale="64" firstPageNumber="0" orientation="landscape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5" manualBreakCount="5">
    <brk id="39" max="16383" man="1"/>
    <brk id="83" max="16383" man="1"/>
    <brk id="127" max="16383" man="1"/>
    <brk id="171" max="16383" man="1"/>
    <brk id="2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35"/>
  <sheetViews>
    <sheetView zoomScale="95" zoomScaleNormal="95" zoomScaleSheetLayoutView="95" workbookViewId="0">
      <selection activeCell="Q19" sqref="Q19"/>
    </sheetView>
  </sheetViews>
  <sheetFormatPr defaultColWidth="11.5703125" defaultRowHeight="12.75" x14ac:dyDescent="0.2"/>
  <cols>
    <col min="1" max="1" width="11.5703125" style="431"/>
    <col min="2" max="2" width="12.5703125" style="431" customWidth="1"/>
    <col min="3" max="3" width="11.5703125" style="431"/>
    <col min="4" max="4" width="7.7109375" style="431" customWidth="1"/>
    <col min="5" max="5" width="7.85546875" style="431" customWidth="1"/>
    <col min="6" max="6" width="7.7109375" style="431" customWidth="1"/>
    <col min="7" max="7" width="7.5703125" style="431" customWidth="1"/>
    <col min="8" max="8" width="9.28515625" style="431" customWidth="1"/>
    <col min="9" max="9" width="7.42578125" style="431" customWidth="1"/>
    <col min="10" max="10" width="6.28515625" style="431" customWidth="1"/>
    <col min="11" max="11" width="27.5703125" style="431" customWidth="1"/>
    <col min="12" max="12" width="13.28515625" style="431" customWidth="1"/>
    <col min="13" max="13" width="3.42578125" style="431" customWidth="1"/>
    <col min="14" max="16384" width="11.5703125" style="431"/>
  </cols>
  <sheetData>
    <row r="1" spans="1:17" ht="17.649999999999999" customHeight="1" x14ac:dyDescent="0.3">
      <c r="A1" s="497" t="s">
        <v>19</v>
      </c>
      <c r="B1" s="497"/>
      <c r="C1" s="497"/>
      <c r="D1" s="497"/>
      <c r="E1" s="505" t="str">
        <f>IF('PCP - Tabela 1'!D1=0,"",'PCP - Tabela 1'!D1)</f>
        <v>3R Petroleum</v>
      </c>
      <c r="F1" s="505"/>
      <c r="G1" s="505"/>
      <c r="H1" s="505"/>
      <c r="I1" s="505"/>
      <c r="J1" s="90"/>
      <c r="K1" s="705" t="s">
        <v>21</v>
      </c>
      <c r="L1" s="705"/>
      <c r="M1" s="432"/>
      <c r="N1" s="432"/>
      <c r="Q1" s="433"/>
    </row>
    <row r="2" spans="1:17" ht="6" customHeight="1" x14ac:dyDescent="0.2">
      <c r="A2" s="1"/>
      <c r="B2" s="1"/>
      <c r="C2" s="1"/>
      <c r="D2" s="1"/>
      <c r="E2" s="1"/>
      <c r="F2" s="1"/>
      <c r="G2" s="1"/>
      <c r="H2" s="1"/>
      <c r="I2" s="22"/>
      <c r="J2" s="22"/>
      <c r="K2" s="22"/>
      <c r="L2" s="18"/>
      <c r="M2" s="434"/>
      <c r="N2" s="434"/>
      <c r="Q2" s="433"/>
    </row>
    <row r="3" spans="1:17" ht="17.649999999999999" customHeight="1" x14ac:dyDescent="0.2">
      <c r="A3" s="706" t="s">
        <v>5</v>
      </c>
      <c r="B3" s="511">
        <f>IF('PCP - Tabela 1'!C3=0,"",'PCP - Tabela 1'!C3)</f>
        <v>5</v>
      </c>
      <c r="C3" s="1"/>
      <c r="D3" s="483" t="s">
        <v>250</v>
      </c>
      <c r="E3" s="483"/>
      <c r="F3" s="483"/>
      <c r="G3" s="483"/>
      <c r="H3" s="483"/>
      <c r="I3" s="483"/>
      <c r="J3" s="23"/>
      <c r="K3" s="570" t="s">
        <v>222</v>
      </c>
      <c r="L3" s="570"/>
      <c r="M3" s="435"/>
      <c r="N3" s="435"/>
      <c r="Q3" s="433"/>
    </row>
    <row r="4" spans="1:17" ht="15.95" customHeight="1" x14ac:dyDescent="0.2">
      <c r="A4" s="706"/>
      <c r="B4" s="511"/>
      <c r="C4" s="1"/>
      <c r="D4" s="483" t="s">
        <v>7</v>
      </c>
      <c r="E4" s="483"/>
      <c r="F4" s="483"/>
      <c r="G4" s="483" t="s">
        <v>8</v>
      </c>
      <c r="H4" s="483"/>
      <c r="I4" s="483"/>
      <c r="J4" s="23"/>
      <c r="K4" s="23"/>
      <c r="L4" s="1"/>
      <c r="M4" s="433"/>
      <c r="N4" s="433"/>
      <c r="Q4" s="433"/>
    </row>
    <row r="5" spans="1:17" x14ac:dyDescent="0.2">
      <c r="A5" s="477" t="s">
        <v>4</v>
      </c>
      <c r="B5" s="477"/>
      <c r="C5" s="23"/>
      <c r="D5" s="14" t="s">
        <v>9</v>
      </c>
      <c r="E5" s="14" t="s">
        <v>10</v>
      </c>
      <c r="F5" s="14" t="s">
        <v>11</v>
      </c>
      <c r="G5" s="14" t="s">
        <v>9</v>
      </c>
      <c r="H5" s="14" t="s">
        <v>10</v>
      </c>
      <c r="I5" s="14" t="s">
        <v>11</v>
      </c>
      <c r="J5" s="4"/>
      <c r="K5" s="572" t="s">
        <v>223</v>
      </c>
      <c r="L5" s="572"/>
      <c r="M5" s="436"/>
      <c r="N5" s="436"/>
      <c r="Q5" s="433"/>
    </row>
    <row r="6" spans="1:17" x14ac:dyDescent="0.2">
      <c r="A6" s="551">
        <f>IF('Relatório PCP - Tabela 3'!A6=0,"",'Relatório PCP - Tabela 3'!A6)</f>
        <v>44986</v>
      </c>
      <c r="B6" s="551"/>
      <c r="C6" s="372"/>
      <c r="D6" s="72">
        <f>IF('Relatório PCP - Tabela 3'!D6=0,"",'Relatório PCP - Tabela 3'!D6)</f>
        <v>2</v>
      </c>
      <c r="E6" s="72">
        <f>IF('Relatório PCP - Tabela 3'!E6=0,"",'Relatório PCP - Tabela 3'!E6)</f>
        <v>8</v>
      </c>
      <c r="F6" s="72">
        <f>IF('Relatório PCP - Tabela 3'!F6=0,"",'Relatório PCP - Tabela 3'!F6)</f>
        <v>2022</v>
      </c>
      <c r="G6" s="72">
        <f>IF('Relatório PCP - Tabela 3'!G6=0,"",'Relatório PCP - Tabela 3'!G6)</f>
        <v>31</v>
      </c>
      <c r="H6" s="72">
        <f>IF('Relatório PCP - Tabela 3'!H6=0,"",'Relatório PCP - Tabela 3'!H6)</f>
        <v>12</v>
      </c>
      <c r="I6" s="72">
        <f>IF('Relatório PCP - Tabela 3'!I6=0,"",'Relatório PCP - Tabela 3'!I6)</f>
        <v>2022</v>
      </c>
      <c r="J6" s="4"/>
      <c r="K6" s="573" t="s">
        <v>25</v>
      </c>
      <c r="L6" s="573"/>
      <c r="M6" s="437"/>
      <c r="N6" s="437"/>
      <c r="Q6" s="433"/>
    </row>
    <row r="7" spans="1:17" ht="6" customHeight="1" x14ac:dyDescent="0.2">
      <c r="A7" s="23"/>
      <c r="B7" s="23"/>
      <c r="C7" s="1"/>
      <c r="D7" s="13"/>
      <c r="E7" s="13"/>
      <c r="F7" s="13"/>
      <c r="G7" s="13"/>
      <c r="H7" s="13"/>
      <c r="I7" s="13"/>
      <c r="J7" s="13"/>
      <c r="K7" s="13"/>
      <c r="L7" s="23"/>
      <c r="M7" s="438"/>
      <c r="N7" s="438"/>
      <c r="P7" s="438"/>
      <c r="Q7" s="433"/>
    </row>
    <row r="8" spans="1:17" ht="12.75" customHeight="1" x14ac:dyDescent="0.2">
      <c r="A8" s="4"/>
      <c r="B8" s="4"/>
      <c r="C8" s="4"/>
      <c r="D8" s="4"/>
      <c r="E8" s="23"/>
      <c r="F8" s="23"/>
      <c r="G8" s="23"/>
      <c r="H8" s="23"/>
      <c r="I8" s="23"/>
      <c r="J8" s="23"/>
      <c r="K8" s="13"/>
      <c r="L8" s="14" t="s">
        <v>731</v>
      </c>
      <c r="Q8" s="433"/>
    </row>
    <row r="9" spans="1:17" ht="6" customHeight="1" x14ac:dyDescent="0.25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N9" s="441"/>
      <c r="O9" s="442"/>
      <c r="P9" s="440"/>
      <c r="Q9" s="433"/>
    </row>
    <row r="10" spans="1:17" ht="17.25" x14ac:dyDescent="0.3">
      <c r="A10" s="704" t="s">
        <v>732</v>
      </c>
      <c r="B10" s="704"/>
      <c r="C10" s="704"/>
      <c r="D10" s="704"/>
      <c r="E10" s="704"/>
      <c r="F10" s="704"/>
      <c r="G10" s="704"/>
      <c r="H10" s="704"/>
      <c r="I10" s="704"/>
      <c r="J10" s="704"/>
      <c r="K10" s="704"/>
      <c r="L10" s="704"/>
      <c r="N10" s="440"/>
      <c r="O10" s="440"/>
      <c r="P10" s="440"/>
      <c r="Q10" s="433"/>
    </row>
    <row r="11" spans="1:17" ht="16.5" x14ac:dyDescent="0.2">
      <c r="A11" s="43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43"/>
      <c r="N11" s="440"/>
      <c r="O11" s="440"/>
      <c r="P11" s="440"/>
      <c r="Q11" s="433"/>
    </row>
    <row r="12" spans="1:17" ht="13.5" x14ac:dyDescent="0.2">
      <c r="A12" s="435"/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N12" s="440"/>
      <c r="O12" s="440"/>
      <c r="P12" s="440"/>
      <c r="Q12" s="433"/>
    </row>
    <row r="13" spans="1:17" ht="17.25" customHeight="1" x14ac:dyDescent="0.2">
      <c r="A13" s="444"/>
      <c r="B13" s="445"/>
      <c r="C13" s="445"/>
      <c r="D13" s="445"/>
      <c r="E13" s="444"/>
      <c r="F13" s="444"/>
      <c r="G13" s="444"/>
      <c r="H13" s="444"/>
      <c r="I13" s="444"/>
      <c r="J13" s="444"/>
      <c r="K13" s="444"/>
      <c r="L13" s="444"/>
      <c r="N13" s="446"/>
      <c r="O13" s="447"/>
      <c r="P13" s="439"/>
      <c r="Q13" s="433"/>
    </row>
    <row r="14" spans="1:17" ht="16.5" customHeight="1" x14ac:dyDescent="0.2">
      <c r="A14" s="444"/>
      <c r="B14" s="445"/>
      <c r="C14" s="445"/>
      <c r="D14" s="445"/>
      <c r="E14" s="444"/>
      <c r="F14" s="444"/>
      <c r="G14" s="444"/>
      <c r="H14" s="448"/>
      <c r="I14" s="448"/>
      <c r="J14" s="444"/>
      <c r="K14" s="444"/>
      <c r="L14" s="444"/>
      <c r="N14" s="446"/>
      <c r="O14" s="447"/>
      <c r="P14" s="433"/>
      <c r="Q14" s="433"/>
    </row>
    <row r="15" spans="1:17" ht="13.5" x14ac:dyDescent="0.2">
      <c r="A15" s="444"/>
      <c r="B15" s="445"/>
      <c r="C15" s="445"/>
      <c r="D15" s="445"/>
      <c r="E15" s="444"/>
      <c r="F15" s="444"/>
      <c r="G15" s="444"/>
      <c r="H15" s="444"/>
      <c r="I15" s="444"/>
      <c r="J15" s="444"/>
      <c r="K15" s="444"/>
      <c r="L15" s="444"/>
      <c r="N15" s="447"/>
      <c r="O15" s="447"/>
      <c r="P15" s="433"/>
      <c r="Q15" s="433"/>
    </row>
    <row r="16" spans="1:17" ht="13.5" x14ac:dyDescent="0.2">
      <c r="A16" s="444"/>
      <c r="B16" s="445"/>
      <c r="C16" s="445"/>
      <c r="D16" s="445"/>
      <c r="E16" s="444"/>
      <c r="F16" s="444"/>
      <c r="G16" s="444"/>
      <c r="H16" s="444"/>
      <c r="I16" s="444"/>
      <c r="J16" s="444"/>
      <c r="K16" s="444"/>
      <c r="L16" s="444"/>
      <c r="N16" s="447"/>
      <c r="O16" s="447"/>
      <c r="P16" s="433"/>
      <c r="Q16" s="433"/>
    </row>
    <row r="17" spans="1:17" ht="13.5" x14ac:dyDescent="0.25">
      <c r="A17" s="444"/>
      <c r="B17" s="445"/>
      <c r="C17" s="445"/>
      <c r="D17" s="445"/>
      <c r="E17" s="449"/>
      <c r="F17" s="444"/>
      <c r="G17" s="444"/>
      <c r="H17" s="444"/>
      <c r="I17" s="444"/>
      <c r="J17" s="444"/>
      <c r="K17" s="444"/>
      <c r="L17" s="444"/>
      <c r="N17" s="447"/>
      <c r="O17" s="447"/>
      <c r="P17" s="433"/>
      <c r="Q17" s="433"/>
    </row>
    <row r="18" spans="1:17" ht="13.5" x14ac:dyDescent="0.25">
      <c r="A18" s="444"/>
      <c r="B18" s="445"/>
      <c r="C18" s="445"/>
      <c r="D18" s="445"/>
      <c r="F18" s="449"/>
      <c r="G18" s="449"/>
      <c r="H18" s="444"/>
      <c r="I18" s="449"/>
      <c r="J18" s="450"/>
      <c r="K18" s="444"/>
      <c r="L18" s="444"/>
      <c r="N18" s="446"/>
      <c r="O18" s="447"/>
      <c r="P18" s="433"/>
      <c r="Q18" s="433"/>
    </row>
    <row r="19" spans="1:17" ht="12.95" customHeight="1" x14ac:dyDescent="0.2">
      <c r="A19" s="451"/>
      <c r="B19" s="452"/>
      <c r="C19" s="452"/>
      <c r="D19" s="452"/>
      <c r="E19" s="453"/>
      <c r="F19" s="453"/>
      <c r="G19" s="453"/>
      <c r="H19" s="453"/>
      <c r="I19" s="453"/>
      <c r="J19" s="454"/>
      <c r="K19" s="454"/>
      <c r="L19" s="454"/>
      <c r="N19" s="446"/>
      <c r="O19" s="447"/>
      <c r="P19" s="455"/>
      <c r="Q19" s="433"/>
    </row>
    <row r="20" spans="1:17" ht="13.5" x14ac:dyDescent="0.2">
      <c r="A20" s="451"/>
      <c r="B20" s="452"/>
      <c r="C20" s="452"/>
      <c r="D20" s="452"/>
      <c r="E20" s="453"/>
      <c r="F20" s="453"/>
      <c r="G20" s="453"/>
      <c r="H20" s="453"/>
      <c r="I20" s="453"/>
      <c r="J20" s="454"/>
      <c r="K20" s="454"/>
      <c r="L20" s="454"/>
      <c r="N20" s="447"/>
      <c r="O20" s="447"/>
      <c r="P20" s="433"/>
      <c r="Q20" s="433"/>
    </row>
    <row r="21" spans="1:17" ht="13.5" x14ac:dyDescent="0.2">
      <c r="A21" s="451"/>
      <c r="B21" s="452"/>
      <c r="C21" s="452"/>
      <c r="D21" s="452"/>
      <c r="E21" s="453"/>
      <c r="F21" s="453"/>
      <c r="G21" s="453"/>
      <c r="H21" s="453"/>
      <c r="I21" s="453"/>
      <c r="J21" s="454"/>
      <c r="K21" s="454"/>
      <c r="L21" s="454"/>
      <c r="N21" s="433"/>
      <c r="O21" s="447"/>
      <c r="P21" s="433"/>
      <c r="Q21" s="433"/>
    </row>
    <row r="22" spans="1:17" ht="13.5" x14ac:dyDescent="0.2">
      <c r="A22" s="451"/>
      <c r="B22" s="452"/>
      <c r="C22" s="452"/>
      <c r="D22" s="452"/>
      <c r="E22" s="453"/>
      <c r="F22" s="453"/>
      <c r="G22" s="453"/>
      <c r="H22" s="453"/>
      <c r="I22" s="453"/>
      <c r="J22" s="454"/>
      <c r="K22" s="454"/>
      <c r="L22" s="454"/>
      <c r="N22" s="446"/>
      <c r="O22" s="447"/>
      <c r="P22" s="433"/>
      <c r="Q22" s="433"/>
    </row>
    <row r="23" spans="1:17" ht="13.5" x14ac:dyDescent="0.2">
      <c r="A23" s="451"/>
      <c r="B23" s="452"/>
      <c r="C23" s="452"/>
      <c r="D23" s="452"/>
      <c r="E23" s="453"/>
      <c r="F23" s="453"/>
      <c r="G23" s="453"/>
      <c r="H23" s="453"/>
      <c r="I23" s="453"/>
      <c r="J23" s="454"/>
      <c r="K23" s="454"/>
      <c r="L23" s="454"/>
      <c r="N23" s="433"/>
      <c r="O23" s="447"/>
      <c r="P23" s="433"/>
      <c r="Q23" s="433"/>
    </row>
    <row r="24" spans="1:17" ht="12.95" customHeight="1" x14ac:dyDescent="0.2">
      <c r="A24" s="451"/>
      <c r="B24" s="452"/>
      <c r="C24" s="452"/>
      <c r="D24" s="452"/>
      <c r="E24" s="453"/>
      <c r="F24" s="453"/>
      <c r="G24" s="453"/>
      <c r="H24" s="453"/>
      <c r="I24" s="453"/>
      <c r="J24" s="454"/>
      <c r="K24" s="454"/>
      <c r="L24" s="454"/>
      <c r="O24" s="456"/>
      <c r="P24" s="447"/>
      <c r="Q24" s="433"/>
    </row>
    <row r="25" spans="1:17" ht="13.5" x14ac:dyDescent="0.2">
      <c r="A25" s="451"/>
      <c r="B25" s="452"/>
      <c r="C25" s="452"/>
      <c r="D25" s="452"/>
      <c r="E25" s="453"/>
      <c r="F25" s="453"/>
      <c r="G25" s="453"/>
      <c r="H25" s="453"/>
      <c r="I25" s="453"/>
      <c r="J25" s="454"/>
      <c r="K25" s="454"/>
      <c r="L25" s="454"/>
      <c r="O25" s="457"/>
      <c r="P25" s="458"/>
      <c r="Q25" s="433"/>
    </row>
    <row r="26" spans="1:17" ht="13.5" x14ac:dyDescent="0.2">
      <c r="A26" s="451"/>
      <c r="B26" s="452"/>
      <c r="C26" s="452"/>
      <c r="D26" s="452"/>
      <c r="E26" s="453"/>
      <c r="F26" s="453"/>
      <c r="G26" s="453"/>
      <c r="H26" s="453"/>
      <c r="I26" s="453"/>
      <c r="J26" s="454"/>
      <c r="K26" s="454"/>
      <c r="L26" s="454"/>
      <c r="N26" s="433"/>
      <c r="O26" s="457"/>
      <c r="P26" s="458"/>
      <c r="Q26" s="433"/>
    </row>
    <row r="27" spans="1:17" ht="13.5" x14ac:dyDescent="0.2">
      <c r="A27" s="451"/>
      <c r="B27" s="452"/>
      <c r="C27" s="452"/>
      <c r="D27" s="452"/>
      <c r="E27" s="453"/>
      <c r="F27" s="453"/>
      <c r="G27" s="453"/>
      <c r="H27" s="453"/>
      <c r="I27" s="453"/>
      <c r="J27" s="454"/>
      <c r="K27" s="454"/>
      <c r="L27" s="454"/>
      <c r="N27" s="433"/>
      <c r="O27" s="457"/>
      <c r="P27" s="447"/>
      <c r="Q27" s="433"/>
    </row>
    <row r="28" spans="1:17" ht="13.5" x14ac:dyDescent="0.2">
      <c r="A28" s="451"/>
      <c r="B28" s="452"/>
      <c r="C28" s="452"/>
      <c r="D28" s="452"/>
      <c r="E28" s="453"/>
      <c r="F28" s="453"/>
      <c r="G28" s="453"/>
      <c r="H28" s="453"/>
      <c r="I28" s="453"/>
      <c r="J28" s="454"/>
      <c r="K28" s="454"/>
      <c r="L28" s="454"/>
      <c r="N28" s="433"/>
      <c r="O28" s="457"/>
      <c r="P28" s="458"/>
      <c r="Q28" s="433"/>
    </row>
    <row r="29" spans="1:17" ht="12.95" customHeight="1" x14ac:dyDescent="0.2">
      <c r="A29" s="451"/>
      <c r="B29" s="452"/>
      <c r="C29" s="452"/>
      <c r="D29" s="452"/>
      <c r="E29" s="453"/>
      <c r="F29" s="453"/>
      <c r="G29" s="453"/>
      <c r="H29" s="453"/>
      <c r="I29" s="453"/>
      <c r="J29" s="454"/>
      <c r="K29" s="454"/>
      <c r="L29" s="454"/>
      <c r="N29" s="433"/>
      <c r="O29" s="457"/>
      <c r="P29" s="458"/>
      <c r="Q29" s="433"/>
    </row>
    <row r="30" spans="1:17" ht="13.5" x14ac:dyDescent="0.2">
      <c r="A30" s="451"/>
      <c r="B30" s="452"/>
      <c r="C30" s="452"/>
      <c r="D30" s="452"/>
      <c r="E30" s="453"/>
      <c r="F30" s="453"/>
      <c r="G30" s="453"/>
      <c r="H30" s="453"/>
      <c r="I30" s="453"/>
      <c r="J30" s="454"/>
      <c r="K30" s="454"/>
      <c r="L30" s="454"/>
      <c r="N30" s="433"/>
      <c r="O30" s="457"/>
      <c r="P30" s="458"/>
      <c r="Q30" s="433"/>
    </row>
    <row r="31" spans="1:17" ht="13.5" x14ac:dyDescent="0.2">
      <c r="A31" s="451"/>
      <c r="B31" s="452"/>
      <c r="C31" s="452"/>
      <c r="D31" s="452"/>
      <c r="E31" s="453"/>
      <c r="F31" s="453"/>
      <c r="G31" s="453"/>
      <c r="H31" s="453"/>
      <c r="I31" s="453"/>
      <c r="J31" s="454"/>
      <c r="K31" s="454"/>
      <c r="L31" s="454"/>
      <c r="N31" s="433"/>
      <c r="O31" s="457"/>
      <c r="P31" s="458"/>
      <c r="Q31" s="433"/>
    </row>
    <row r="32" spans="1:17" ht="13.5" x14ac:dyDescent="0.2">
      <c r="A32" s="451"/>
      <c r="B32" s="452"/>
      <c r="C32" s="452"/>
      <c r="D32" s="452"/>
      <c r="E32" s="453"/>
      <c r="F32" s="453"/>
      <c r="G32" s="453"/>
      <c r="H32" s="453"/>
      <c r="I32" s="453"/>
      <c r="J32" s="454"/>
      <c r="K32" s="454"/>
      <c r="L32" s="454"/>
      <c r="N32" s="433"/>
      <c r="O32" s="457"/>
      <c r="P32" s="447"/>
      <c r="Q32" s="433"/>
    </row>
    <row r="33" spans="1:17" ht="13.5" x14ac:dyDescent="0.2">
      <c r="A33" s="451"/>
      <c r="B33" s="452"/>
      <c r="C33" s="452"/>
      <c r="D33" s="452"/>
      <c r="E33" s="453"/>
      <c r="F33" s="453"/>
      <c r="G33" s="453"/>
      <c r="H33" s="453"/>
      <c r="I33" s="453"/>
      <c r="J33" s="454"/>
      <c r="K33" s="454"/>
      <c r="L33" s="454"/>
      <c r="N33" s="433"/>
      <c r="O33" s="457"/>
      <c r="P33" s="458"/>
      <c r="Q33" s="433"/>
    </row>
    <row r="34" spans="1:17" ht="12.95" customHeight="1" x14ac:dyDescent="0.2">
      <c r="A34" s="451"/>
      <c r="B34" s="452"/>
      <c r="C34" s="452"/>
      <c r="D34" s="452"/>
      <c r="E34" s="453"/>
      <c r="F34" s="453"/>
      <c r="G34" s="453"/>
      <c r="H34" s="453"/>
      <c r="I34" s="453"/>
      <c r="J34" s="454"/>
      <c r="K34" s="454"/>
      <c r="L34" s="454"/>
      <c r="N34" s="433"/>
      <c r="O34" s="457"/>
      <c r="P34" s="458"/>
      <c r="Q34" s="433"/>
    </row>
    <row r="35" spans="1:17" ht="13.5" x14ac:dyDescent="0.2">
      <c r="A35" s="451"/>
      <c r="B35" s="452"/>
      <c r="C35" s="452"/>
      <c r="D35" s="452"/>
      <c r="E35" s="453"/>
      <c r="F35" s="453"/>
      <c r="G35" s="453"/>
      <c r="H35" s="453"/>
      <c r="I35" s="453"/>
      <c r="J35" s="454"/>
      <c r="K35" s="454"/>
      <c r="L35" s="454"/>
      <c r="N35" s="433"/>
      <c r="O35" s="457"/>
      <c r="P35" s="458"/>
      <c r="Q35" s="433"/>
    </row>
    <row r="36" spans="1:17" ht="13.5" x14ac:dyDescent="0.2">
      <c r="A36" s="451"/>
      <c r="B36" s="452"/>
      <c r="C36" s="452"/>
      <c r="D36" s="452"/>
      <c r="E36" s="453"/>
      <c r="F36" s="453"/>
      <c r="G36" s="453"/>
      <c r="H36" s="453"/>
      <c r="I36" s="453"/>
      <c r="J36" s="454"/>
      <c r="K36" s="454"/>
      <c r="L36" s="454"/>
      <c r="N36" s="433"/>
      <c r="O36" s="457"/>
      <c r="P36" s="458"/>
      <c r="Q36" s="433"/>
    </row>
    <row r="37" spans="1:17" ht="13.5" x14ac:dyDescent="0.2">
      <c r="A37" s="451"/>
      <c r="B37" s="452"/>
      <c r="C37" s="452"/>
      <c r="D37" s="452"/>
      <c r="E37" s="453"/>
      <c r="F37" s="453"/>
      <c r="G37" s="453"/>
      <c r="H37" s="453"/>
      <c r="I37" s="453"/>
      <c r="J37" s="454"/>
      <c r="K37" s="454"/>
      <c r="L37" s="454"/>
      <c r="N37" s="433"/>
      <c r="O37" s="457"/>
      <c r="P37" s="458"/>
      <c r="Q37" s="433"/>
    </row>
    <row r="38" spans="1:17" ht="13.5" x14ac:dyDescent="0.2">
      <c r="A38" s="451"/>
      <c r="B38" s="452"/>
      <c r="C38" s="452"/>
      <c r="D38" s="452"/>
      <c r="E38" s="453"/>
      <c r="F38" s="453"/>
      <c r="G38" s="453"/>
      <c r="H38" s="453"/>
      <c r="I38" s="453"/>
      <c r="J38" s="454"/>
      <c r="K38" s="454"/>
      <c r="L38" s="454"/>
      <c r="M38" s="433"/>
      <c r="N38" s="433"/>
      <c r="O38" s="457"/>
      <c r="Q38" s="433"/>
    </row>
    <row r="39" spans="1:17" x14ac:dyDescent="0.2">
      <c r="A39" s="433"/>
      <c r="B39" s="459"/>
      <c r="C39" s="460"/>
      <c r="D39" s="460"/>
      <c r="E39" s="461"/>
      <c r="F39" s="461"/>
      <c r="G39" s="461"/>
      <c r="H39" s="462"/>
      <c r="I39" s="463"/>
      <c r="J39" s="433"/>
      <c r="K39" s="464"/>
      <c r="L39" s="465"/>
      <c r="M39" s="433"/>
      <c r="Q39" s="433"/>
    </row>
    <row r="40" spans="1:17" ht="18" x14ac:dyDescent="0.25">
      <c r="A40" s="444"/>
      <c r="B40" s="444"/>
      <c r="C40" s="444"/>
      <c r="D40" s="444"/>
      <c r="E40" s="466"/>
      <c r="F40" s="466"/>
      <c r="G40" s="466"/>
      <c r="H40" s="466"/>
      <c r="I40" s="466"/>
      <c r="J40" s="466"/>
      <c r="K40" s="432"/>
      <c r="L40" s="432"/>
      <c r="M40" s="432"/>
      <c r="N40" s="432"/>
      <c r="Q40" s="433"/>
    </row>
    <row r="41" spans="1:17" ht="23.25" x14ac:dyDescent="0.2">
      <c r="A41" s="433"/>
      <c r="B41" s="433"/>
      <c r="C41" s="433"/>
      <c r="D41" s="433"/>
      <c r="E41" s="433"/>
      <c r="F41" s="433"/>
      <c r="G41" s="433"/>
      <c r="H41" s="433"/>
      <c r="I41" s="467"/>
      <c r="J41" s="467"/>
      <c r="K41" s="467"/>
      <c r="L41" s="434"/>
      <c r="M41" s="434"/>
      <c r="N41" s="434"/>
      <c r="Q41" s="433"/>
    </row>
    <row r="42" spans="1:17" ht="13.5" x14ac:dyDescent="0.2">
      <c r="A42" s="438"/>
      <c r="B42" s="464"/>
      <c r="C42" s="433"/>
      <c r="D42" s="438"/>
      <c r="E42" s="438"/>
      <c r="F42" s="438"/>
      <c r="G42" s="438"/>
      <c r="H42" s="438"/>
      <c r="I42" s="438"/>
      <c r="J42" s="438"/>
      <c r="K42" s="435"/>
      <c r="L42" s="435"/>
      <c r="M42" s="435"/>
      <c r="N42" s="435"/>
      <c r="Q42" s="433"/>
    </row>
    <row r="43" spans="1:17" x14ac:dyDescent="0.2">
      <c r="A43" s="438"/>
      <c r="B43" s="464"/>
      <c r="C43" s="433"/>
      <c r="D43" s="438"/>
      <c r="E43" s="438"/>
      <c r="F43" s="438"/>
      <c r="G43" s="438"/>
      <c r="H43" s="438"/>
      <c r="I43" s="438"/>
      <c r="J43" s="438"/>
      <c r="K43" s="438"/>
      <c r="L43" s="433"/>
      <c r="M43" s="433"/>
      <c r="N43" s="433"/>
      <c r="Q43" s="433"/>
    </row>
    <row r="44" spans="1:17" x14ac:dyDescent="0.2">
      <c r="A44" s="438"/>
      <c r="B44" s="438"/>
      <c r="C44" s="438"/>
      <c r="D44" s="438"/>
      <c r="E44" s="438"/>
      <c r="F44" s="438"/>
      <c r="G44" s="438"/>
      <c r="H44" s="438"/>
      <c r="I44" s="438"/>
      <c r="K44" s="436"/>
      <c r="L44" s="436"/>
      <c r="M44" s="436"/>
      <c r="N44" s="436"/>
      <c r="Q44" s="433"/>
    </row>
    <row r="45" spans="1:17" x14ac:dyDescent="0.2">
      <c r="A45" s="468"/>
      <c r="B45" s="468"/>
      <c r="C45" s="468"/>
      <c r="D45" s="469"/>
      <c r="E45" s="469"/>
      <c r="F45" s="469"/>
      <c r="G45" s="469"/>
      <c r="H45" s="469"/>
      <c r="I45" s="469"/>
      <c r="K45" s="437"/>
      <c r="L45" s="437"/>
      <c r="M45" s="437"/>
      <c r="N45" s="437"/>
      <c r="Q45" s="433"/>
    </row>
    <row r="46" spans="1:17" ht="6" customHeight="1" x14ac:dyDescent="0.2">
      <c r="A46" s="438"/>
      <c r="B46" s="438"/>
      <c r="C46" s="433"/>
      <c r="D46" s="464"/>
      <c r="E46" s="464"/>
      <c r="F46" s="464"/>
      <c r="G46" s="464"/>
      <c r="H46" s="464"/>
      <c r="I46" s="464"/>
      <c r="J46" s="464"/>
      <c r="K46" s="465"/>
      <c r="L46" s="438"/>
      <c r="M46" s="438"/>
      <c r="N46" s="438"/>
      <c r="P46" s="438"/>
      <c r="Q46" s="433"/>
    </row>
    <row r="47" spans="1:17" x14ac:dyDescent="0.2">
      <c r="E47" s="438"/>
      <c r="F47" s="438"/>
      <c r="G47" s="438"/>
      <c r="H47" s="438"/>
      <c r="I47" s="438"/>
      <c r="J47" s="438"/>
      <c r="K47" s="465"/>
      <c r="L47" s="438"/>
      <c r="M47" s="438"/>
      <c r="N47" s="438"/>
      <c r="Q47" s="433"/>
    </row>
    <row r="48" spans="1:17" ht="6" customHeight="1" x14ac:dyDescent="0.2">
      <c r="A48" s="439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65"/>
      <c r="M48" s="433"/>
      <c r="N48" s="433"/>
      <c r="O48" s="433"/>
      <c r="P48" s="433"/>
      <c r="Q48" s="433"/>
    </row>
    <row r="49" spans="1:17" ht="12.75" customHeight="1" x14ac:dyDescent="0.2">
      <c r="A49" s="435"/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3"/>
      <c r="N49" s="433"/>
      <c r="O49" s="433"/>
      <c r="P49" s="433"/>
      <c r="Q49" s="433"/>
    </row>
    <row r="50" spans="1:17" ht="13.35" customHeight="1" x14ac:dyDescent="0.2">
      <c r="A50" s="435"/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43"/>
      <c r="M50" s="433"/>
      <c r="N50" s="433"/>
      <c r="O50" s="433"/>
      <c r="P50" s="433"/>
      <c r="Q50" s="433"/>
    </row>
    <row r="51" spans="1:17" ht="13.5" x14ac:dyDescent="0.2">
      <c r="A51" s="435"/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3"/>
      <c r="N51" s="433"/>
      <c r="O51" s="438"/>
      <c r="P51" s="438"/>
      <c r="Q51" s="433"/>
    </row>
    <row r="52" spans="1:17" ht="12.95" customHeight="1" x14ac:dyDescent="0.2">
      <c r="A52" s="444"/>
      <c r="B52" s="445"/>
      <c r="C52" s="445"/>
      <c r="D52" s="445"/>
      <c r="E52" s="444"/>
      <c r="F52" s="444"/>
      <c r="G52" s="444"/>
      <c r="H52" s="444"/>
      <c r="I52" s="444"/>
      <c r="J52" s="444"/>
      <c r="K52" s="444"/>
      <c r="L52" s="444"/>
      <c r="M52" s="438"/>
      <c r="N52" s="438"/>
      <c r="O52" s="438"/>
      <c r="P52" s="438"/>
      <c r="Q52" s="433"/>
    </row>
    <row r="53" spans="1:17" ht="13.5" x14ac:dyDescent="0.2">
      <c r="A53" s="444"/>
      <c r="B53" s="445"/>
      <c r="C53" s="445"/>
      <c r="D53" s="445"/>
      <c r="E53" s="444"/>
      <c r="F53" s="444"/>
      <c r="G53" s="444"/>
      <c r="H53" s="448"/>
      <c r="I53" s="448"/>
      <c r="J53" s="444"/>
      <c r="K53" s="444"/>
      <c r="L53" s="444"/>
      <c r="M53" s="438"/>
      <c r="N53" s="438"/>
      <c r="O53" s="438"/>
      <c r="P53" s="438"/>
      <c r="Q53" s="433"/>
    </row>
    <row r="54" spans="1:17" ht="13.5" x14ac:dyDescent="0.2">
      <c r="A54" s="444"/>
      <c r="B54" s="445"/>
      <c r="C54" s="445"/>
      <c r="D54" s="445"/>
      <c r="E54" s="444"/>
      <c r="F54" s="444"/>
      <c r="G54" s="444"/>
      <c r="H54" s="444"/>
      <c r="I54" s="444"/>
      <c r="J54" s="444"/>
      <c r="K54" s="444"/>
      <c r="L54" s="444"/>
      <c r="M54" s="438"/>
      <c r="N54" s="438"/>
      <c r="O54" s="438"/>
      <c r="P54" s="438"/>
      <c r="Q54" s="433"/>
    </row>
    <row r="55" spans="1:17" ht="13.5" x14ac:dyDescent="0.2">
      <c r="A55" s="444"/>
      <c r="B55" s="445"/>
      <c r="C55" s="445"/>
      <c r="D55" s="445"/>
      <c r="E55" s="444"/>
      <c r="F55" s="444"/>
      <c r="G55" s="444"/>
      <c r="H55" s="444"/>
      <c r="I55" s="444"/>
      <c r="J55" s="444"/>
      <c r="K55" s="444"/>
      <c r="L55" s="444"/>
      <c r="M55" s="438"/>
      <c r="N55" s="433"/>
      <c r="O55" s="433"/>
      <c r="P55" s="438"/>
      <c r="Q55" s="433"/>
    </row>
    <row r="56" spans="1:17" ht="13.5" x14ac:dyDescent="0.25">
      <c r="A56" s="444"/>
      <c r="B56" s="445"/>
      <c r="C56" s="445"/>
      <c r="D56" s="445"/>
      <c r="E56" s="449"/>
      <c r="F56" s="444"/>
      <c r="G56" s="444"/>
      <c r="H56" s="444"/>
      <c r="I56" s="444"/>
      <c r="J56" s="444"/>
      <c r="K56" s="444"/>
      <c r="L56" s="444"/>
      <c r="M56" s="438"/>
      <c r="N56" s="433"/>
      <c r="O56" s="433"/>
      <c r="P56" s="438"/>
      <c r="Q56" s="433"/>
    </row>
    <row r="57" spans="1:17" ht="13.5" x14ac:dyDescent="0.25">
      <c r="A57" s="444"/>
      <c r="B57" s="445"/>
      <c r="C57" s="445"/>
      <c r="D57" s="445"/>
      <c r="F57" s="449"/>
      <c r="G57" s="449"/>
      <c r="H57" s="444"/>
      <c r="I57" s="449"/>
      <c r="J57" s="450"/>
      <c r="K57" s="444"/>
      <c r="L57" s="444"/>
      <c r="M57" s="465"/>
      <c r="N57" s="465"/>
      <c r="O57" s="465"/>
      <c r="P57" s="465"/>
      <c r="Q57" s="433"/>
    </row>
    <row r="58" spans="1:17" ht="12.95" customHeight="1" x14ac:dyDescent="0.2">
      <c r="A58" s="451"/>
      <c r="B58" s="452"/>
      <c r="C58" s="452"/>
      <c r="D58" s="452"/>
      <c r="E58" s="453"/>
      <c r="F58" s="453"/>
      <c r="G58" s="453"/>
      <c r="H58" s="453"/>
      <c r="I58" s="453"/>
      <c r="J58" s="454"/>
      <c r="K58" s="454"/>
      <c r="L58" s="454"/>
      <c r="M58" s="465"/>
      <c r="N58" s="465"/>
      <c r="O58" s="465"/>
      <c r="P58" s="465"/>
      <c r="Q58" s="433"/>
    </row>
    <row r="59" spans="1:17" ht="13.5" x14ac:dyDescent="0.2">
      <c r="A59" s="451"/>
      <c r="B59" s="452"/>
      <c r="C59" s="452"/>
      <c r="D59" s="452"/>
      <c r="E59" s="453"/>
      <c r="F59" s="453"/>
      <c r="G59" s="453"/>
      <c r="H59" s="453"/>
      <c r="I59" s="453"/>
      <c r="J59" s="454"/>
      <c r="K59" s="454"/>
      <c r="L59" s="454"/>
      <c r="M59" s="465"/>
      <c r="N59" s="465"/>
      <c r="O59" s="465"/>
      <c r="P59" s="465"/>
      <c r="Q59" s="433"/>
    </row>
    <row r="60" spans="1:17" ht="13.5" x14ac:dyDescent="0.2">
      <c r="A60" s="451"/>
      <c r="B60" s="452"/>
      <c r="C60" s="452"/>
      <c r="D60" s="452"/>
      <c r="E60" s="453"/>
      <c r="F60" s="453"/>
      <c r="G60" s="453"/>
      <c r="H60" s="453"/>
      <c r="I60" s="453"/>
      <c r="J60" s="454"/>
      <c r="K60" s="454"/>
      <c r="L60" s="454"/>
      <c r="M60" s="465"/>
      <c r="N60" s="465"/>
      <c r="O60" s="465"/>
      <c r="P60" s="465"/>
      <c r="Q60" s="433"/>
    </row>
    <row r="61" spans="1:17" ht="13.5" x14ac:dyDescent="0.2">
      <c r="A61" s="451"/>
      <c r="B61" s="452"/>
      <c r="C61" s="452"/>
      <c r="D61" s="452"/>
      <c r="E61" s="453"/>
      <c r="F61" s="453"/>
      <c r="G61" s="453"/>
      <c r="H61" s="453"/>
      <c r="I61" s="453"/>
      <c r="J61" s="454"/>
      <c r="K61" s="454"/>
      <c r="L61" s="454"/>
      <c r="M61" s="465"/>
      <c r="N61" s="465"/>
      <c r="O61" s="465"/>
      <c r="P61" s="465"/>
      <c r="Q61" s="433"/>
    </row>
    <row r="62" spans="1:17" ht="13.5" x14ac:dyDescent="0.2">
      <c r="A62" s="451"/>
      <c r="B62" s="452"/>
      <c r="C62" s="452"/>
      <c r="D62" s="452"/>
      <c r="E62" s="453"/>
      <c r="F62" s="453"/>
      <c r="G62" s="453"/>
      <c r="H62" s="453"/>
      <c r="I62" s="453"/>
      <c r="J62" s="454"/>
      <c r="K62" s="454"/>
      <c r="L62" s="454"/>
      <c r="M62" s="465"/>
      <c r="N62" s="465"/>
      <c r="O62" s="465"/>
      <c r="P62" s="465"/>
      <c r="Q62" s="433"/>
    </row>
    <row r="63" spans="1:17" ht="12.95" customHeight="1" x14ac:dyDescent="0.2">
      <c r="A63" s="451"/>
      <c r="B63" s="452"/>
      <c r="C63" s="452"/>
      <c r="D63" s="452"/>
      <c r="E63" s="453"/>
      <c r="F63" s="453"/>
      <c r="G63" s="453"/>
      <c r="H63" s="453"/>
      <c r="I63" s="453"/>
      <c r="J63" s="454"/>
      <c r="K63" s="454"/>
      <c r="L63" s="454"/>
      <c r="M63" s="465"/>
      <c r="N63" s="465"/>
      <c r="O63" s="465"/>
      <c r="P63" s="465"/>
      <c r="Q63" s="433"/>
    </row>
    <row r="64" spans="1:17" ht="13.5" x14ac:dyDescent="0.2">
      <c r="A64" s="451"/>
      <c r="B64" s="452"/>
      <c r="C64" s="452"/>
      <c r="D64" s="452"/>
      <c r="E64" s="453"/>
      <c r="F64" s="453"/>
      <c r="G64" s="453"/>
      <c r="H64" s="453"/>
      <c r="I64" s="453"/>
      <c r="J64" s="454"/>
      <c r="K64" s="454"/>
      <c r="L64" s="454"/>
      <c r="M64" s="465"/>
      <c r="N64" s="465"/>
      <c r="O64" s="465"/>
      <c r="P64" s="465"/>
      <c r="Q64" s="433"/>
    </row>
    <row r="65" spans="1:17" ht="13.5" x14ac:dyDescent="0.2">
      <c r="A65" s="451"/>
      <c r="B65" s="452"/>
      <c r="C65" s="452"/>
      <c r="D65" s="452"/>
      <c r="E65" s="453"/>
      <c r="F65" s="453"/>
      <c r="G65" s="453"/>
      <c r="H65" s="453"/>
      <c r="I65" s="453"/>
      <c r="J65" s="454"/>
      <c r="K65" s="454"/>
      <c r="L65" s="454"/>
      <c r="M65" s="465"/>
      <c r="N65" s="465"/>
      <c r="O65" s="465"/>
      <c r="P65" s="465"/>
      <c r="Q65" s="433"/>
    </row>
    <row r="66" spans="1:17" ht="13.5" x14ac:dyDescent="0.2">
      <c r="A66" s="451"/>
      <c r="B66" s="452"/>
      <c r="C66" s="452"/>
      <c r="D66" s="452"/>
      <c r="E66" s="453"/>
      <c r="F66" s="453"/>
      <c r="G66" s="453"/>
      <c r="H66" s="453"/>
      <c r="I66" s="453"/>
      <c r="J66" s="454"/>
      <c r="K66" s="454"/>
      <c r="L66" s="454"/>
      <c r="M66" s="465"/>
      <c r="N66" s="465"/>
      <c r="O66" s="465"/>
      <c r="P66" s="465"/>
      <c r="Q66" s="433"/>
    </row>
    <row r="67" spans="1:17" ht="13.5" x14ac:dyDescent="0.2">
      <c r="A67" s="451"/>
      <c r="B67" s="452"/>
      <c r="C67" s="452"/>
      <c r="D67" s="452"/>
      <c r="E67" s="453"/>
      <c r="F67" s="453"/>
      <c r="G67" s="453"/>
      <c r="H67" s="453"/>
      <c r="I67" s="453"/>
      <c r="J67" s="454"/>
      <c r="K67" s="454"/>
      <c r="L67" s="454"/>
      <c r="M67" s="465"/>
      <c r="N67" s="465"/>
      <c r="O67" s="465"/>
      <c r="P67" s="465"/>
      <c r="Q67" s="433"/>
    </row>
    <row r="68" spans="1:17" ht="12.95" customHeight="1" x14ac:dyDescent="0.2">
      <c r="A68" s="451"/>
      <c r="B68" s="452"/>
      <c r="C68" s="452"/>
      <c r="D68" s="452"/>
      <c r="E68" s="453"/>
      <c r="F68" s="453"/>
      <c r="G68" s="453"/>
      <c r="H68" s="453"/>
      <c r="I68" s="453"/>
      <c r="J68" s="454"/>
      <c r="K68" s="454"/>
      <c r="L68" s="454"/>
      <c r="M68" s="433"/>
      <c r="N68" s="433"/>
      <c r="O68" s="433"/>
      <c r="P68" s="464"/>
      <c r="Q68" s="433"/>
    </row>
    <row r="69" spans="1:17" ht="13.5" x14ac:dyDescent="0.2">
      <c r="A69" s="451"/>
      <c r="B69" s="452"/>
      <c r="C69" s="452"/>
      <c r="D69" s="452"/>
      <c r="E69" s="453"/>
      <c r="F69" s="453"/>
      <c r="G69" s="453"/>
      <c r="H69" s="453"/>
      <c r="I69" s="453"/>
      <c r="J69" s="454"/>
      <c r="K69" s="454"/>
      <c r="L69" s="454"/>
      <c r="M69" s="433"/>
      <c r="N69" s="433"/>
      <c r="O69" s="433"/>
      <c r="P69" s="464"/>
      <c r="Q69" s="433"/>
    </row>
    <row r="70" spans="1:17" ht="13.5" x14ac:dyDescent="0.2">
      <c r="A70" s="451"/>
      <c r="B70" s="452"/>
      <c r="C70" s="452"/>
      <c r="D70" s="452"/>
      <c r="E70" s="453"/>
      <c r="F70" s="453"/>
      <c r="G70" s="453"/>
      <c r="H70" s="453"/>
      <c r="I70" s="453"/>
      <c r="J70" s="454"/>
      <c r="K70" s="454"/>
      <c r="L70" s="454"/>
      <c r="M70" s="433"/>
      <c r="N70" s="433"/>
      <c r="O70" s="433"/>
      <c r="P70" s="464"/>
      <c r="Q70" s="433"/>
    </row>
    <row r="71" spans="1:17" ht="13.5" x14ac:dyDescent="0.2">
      <c r="A71" s="451"/>
      <c r="B71" s="452"/>
      <c r="C71" s="452"/>
      <c r="D71" s="452"/>
      <c r="E71" s="453"/>
      <c r="F71" s="453"/>
      <c r="G71" s="453"/>
      <c r="H71" s="453"/>
      <c r="I71" s="453"/>
      <c r="J71" s="454"/>
      <c r="K71" s="454"/>
      <c r="L71" s="454"/>
      <c r="M71" s="433"/>
      <c r="N71" s="433"/>
      <c r="O71" s="433"/>
      <c r="P71" s="464"/>
      <c r="Q71" s="433"/>
    </row>
    <row r="72" spans="1:17" ht="13.5" x14ac:dyDescent="0.2">
      <c r="A72" s="451"/>
      <c r="B72" s="452"/>
      <c r="C72" s="452"/>
      <c r="D72" s="452"/>
      <c r="E72" s="453"/>
      <c r="F72" s="453"/>
      <c r="G72" s="453"/>
      <c r="H72" s="453"/>
      <c r="I72" s="453"/>
      <c r="J72" s="454"/>
      <c r="K72" s="454"/>
      <c r="L72" s="454"/>
      <c r="M72" s="433"/>
      <c r="N72" s="433"/>
      <c r="O72" s="433"/>
      <c r="P72" s="433"/>
      <c r="Q72" s="433"/>
    </row>
    <row r="73" spans="1:17" ht="12.95" customHeight="1" x14ac:dyDescent="0.2">
      <c r="A73" s="451"/>
      <c r="B73" s="452"/>
      <c r="C73" s="452"/>
      <c r="D73" s="452"/>
      <c r="E73" s="453"/>
      <c r="F73" s="453"/>
      <c r="G73" s="453"/>
      <c r="H73" s="453"/>
      <c r="I73" s="453"/>
      <c r="J73" s="454"/>
      <c r="K73" s="454"/>
      <c r="L73" s="454"/>
      <c r="M73" s="433"/>
      <c r="N73" s="433"/>
      <c r="O73" s="433"/>
      <c r="P73" s="433"/>
      <c r="Q73" s="433"/>
    </row>
    <row r="74" spans="1:17" ht="13.5" x14ac:dyDescent="0.2">
      <c r="A74" s="451"/>
      <c r="B74" s="452"/>
      <c r="C74" s="452"/>
      <c r="D74" s="452"/>
      <c r="E74" s="453"/>
      <c r="F74" s="453"/>
      <c r="G74" s="453"/>
      <c r="H74" s="453"/>
      <c r="I74" s="453"/>
      <c r="J74" s="454"/>
      <c r="K74" s="454"/>
      <c r="L74" s="454"/>
      <c r="M74" s="433"/>
      <c r="N74" s="433"/>
      <c r="O74" s="433"/>
      <c r="P74" s="433"/>
      <c r="Q74" s="433"/>
    </row>
    <row r="75" spans="1:17" ht="13.5" x14ac:dyDescent="0.2">
      <c r="A75" s="451"/>
      <c r="B75" s="452"/>
      <c r="C75" s="452"/>
      <c r="D75" s="452"/>
      <c r="E75" s="453"/>
      <c r="F75" s="453"/>
      <c r="G75" s="453"/>
      <c r="H75" s="453"/>
      <c r="I75" s="453"/>
      <c r="J75" s="454"/>
      <c r="K75" s="454"/>
      <c r="L75" s="454"/>
      <c r="M75" s="433"/>
      <c r="N75" s="433"/>
      <c r="O75" s="433"/>
      <c r="P75" s="433"/>
      <c r="Q75" s="433"/>
    </row>
    <row r="76" spans="1:17" ht="13.5" x14ac:dyDescent="0.2">
      <c r="A76" s="451"/>
      <c r="B76" s="452"/>
      <c r="C76" s="452"/>
      <c r="D76" s="452"/>
      <c r="E76" s="453"/>
      <c r="F76" s="453"/>
      <c r="G76" s="453"/>
      <c r="H76" s="453"/>
      <c r="I76" s="453"/>
      <c r="J76" s="454"/>
      <c r="K76" s="454"/>
      <c r="L76" s="454"/>
      <c r="M76" s="433"/>
      <c r="N76" s="433"/>
      <c r="O76" s="433"/>
      <c r="P76" s="433"/>
      <c r="Q76" s="433"/>
    </row>
    <row r="77" spans="1:17" ht="13.5" x14ac:dyDescent="0.2">
      <c r="A77" s="451"/>
      <c r="B77" s="452"/>
      <c r="C77" s="452"/>
      <c r="D77" s="452"/>
      <c r="E77" s="453"/>
      <c r="F77" s="453"/>
      <c r="G77" s="453"/>
      <c r="H77" s="453"/>
      <c r="I77" s="453"/>
      <c r="J77" s="454"/>
      <c r="K77" s="454"/>
      <c r="L77" s="454"/>
      <c r="M77" s="433"/>
      <c r="N77" s="433"/>
      <c r="O77" s="433"/>
      <c r="P77" s="433"/>
      <c r="Q77" s="433"/>
    </row>
    <row r="78" spans="1:17" ht="12.95" customHeight="1" x14ac:dyDescent="0.2">
      <c r="A78" s="451"/>
      <c r="B78" s="452"/>
      <c r="C78" s="452"/>
      <c r="D78" s="452"/>
      <c r="E78" s="453"/>
      <c r="F78" s="453"/>
      <c r="G78" s="453"/>
      <c r="H78" s="453"/>
      <c r="I78" s="453"/>
      <c r="J78" s="454"/>
      <c r="K78" s="454"/>
      <c r="L78" s="454"/>
      <c r="M78" s="433"/>
      <c r="N78" s="433"/>
      <c r="O78" s="433"/>
      <c r="P78" s="433"/>
      <c r="Q78" s="433"/>
    </row>
    <row r="79" spans="1:17" ht="13.5" x14ac:dyDescent="0.2">
      <c r="A79" s="451"/>
      <c r="B79" s="452"/>
      <c r="C79" s="452"/>
      <c r="D79" s="452"/>
      <c r="E79" s="453"/>
      <c r="F79" s="453"/>
      <c r="G79" s="453"/>
      <c r="H79" s="453"/>
      <c r="I79" s="453"/>
      <c r="J79" s="454"/>
      <c r="K79" s="454"/>
      <c r="L79" s="454"/>
      <c r="M79" s="433"/>
      <c r="N79" s="433"/>
      <c r="O79" s="433"/>
      <c r="P79" s="433"/>
      <c r="Q79" s="433"/>
    </row>
    <row r="80" spans="1:17" ht="13.5" x14ac:dyDescent="0.2">
      <c r="A80" s="451"/>
      <c r="B80" s="452"/>
      <c r="C80" s="452"/>
      <c r="D80" s="452"/>
      <c r="E80" s="453"/>
      <c r="F80" s="453"/>
      <c r="G80" s="453"/>
      <c r="H80" s="453"/>
      <c r="I80" s="453"/>
      <c r="J80" s="454"/>
      <c r="K80" s="454"/>
      <c r="L80" s="454"/>
      <c r="M80" s="433"/>
      <c r="N80" s="433"/>
      <c r="O80" s="433"/>
      <c r="P80" s="433"/>
      <c r="Q80" s="433"/>
    </row>
    <row r="81" spans="1:17" ht="13.5" x14ac:dyDescent="0.2">
      <c r="A81" s="470" t="s">
        <v>733</v>
      </c>
      <c r="B81" s="707" t="s">
        <v>734</v>
      </c>
      <c r="C81" s="707"/>
      <c r="D81" s="707"/>
      <c r="E81" s="407"/>
      <c r="F81" s="407"/>
      <c r="G81" s="407"/>
      <c r="H81" s="407"/>
      <c r="I81" s="407"/>
      <c r="J81" s="196"/>
      <c r="K81" s="196"/>
      <c r="L81" s="196"/>
      <c r="M81" s="433"/>
      <c r="N81" s="433"/>
      <c r="O81" s="433"/>
      <c r="P81" s="433"/>
      <c r="Q81" s="433"/>
    </row>
    <row r="82" spans="1:17" ht="13.5" x14ac:dyDescent="0.2">
      <c r="A82" s="32"/>
      <c r="B82" s="406"/>
      <c r="C82" s="406"/>
      <c r="D82" s="406"/>
      <c r="E82" s="407"/>
      <c r="F82" s="407"/>
      <c r="G82" s="407"/>
      <c r="H82" s="407"/>
      <c r="I82" s="407"/>
      <c r="J82" s="196"/>
      <c r="K82" s="196"/>
      <c r="L82" s="196"/>
      <c r="M82" s="433"/>
      <c r="N82" s="433"/>
      <c r="O82" s="433"/>
      <c r="P82" s="433"/>
      <c r="Q82" s="433"/>
    </row>
    <row r="83" spans="1:17" ht="17.649999999999999" customHeight="1" x14ac:dyDescent="0.3">
      <c r="A83" s="497" t="s">
        <v>19</v>
      </c>
      <c r="B83" s="497"/>
      <c r="C83" s="497"/>
      <c r="D83" s="497"/>
      <c r="E83" s="505" t="str">
        <f>IF('PCP - Tabela 1'!D83=0,"",'PCP - Tabela 1'!D83)</f>
        <v/>
      </c>
      <c r="F83" s="505"/>
      <c r="G83" s="505"/>
      <c r="H83" s="505"/>
      <c r="I83" s="505"/>
      <c r="J83" s="90"/>
      <c r="K83" s="705" t="s">
        <v>21</v>
      </c>
      <c r="L83" s="705"/>
      <c r="M83" s="432"/>
      <c r="N83" s="464"/>
      <c r="O83" s="464"/>
      <c r="P83" s="464"/>
      <c r="Q83" s="433"/>
    </row>
    <row r="84" spans="1:17" ht="6" customHeight="1" x14ac:dyDescent="0.25">
      <c r="A84" s="1"/>
      <c r="B84" s="1"/>
      <c r="C84" s="1"/>
      <c r="D84" s="1"/>
      <c r="E84" s="1"/>
      <c r="F84" s="1"/>
      <c r="G84" s="1"/>
      <c r="H84" s="1"/>
      <c r="I84" s="22"/>
      <c r="J84" s="22"/>
      <c r="K84" s="22"/>
      <c r="L84" s="18"/>
      <c r="M84" s="434"/>
      <c r="N84" s="432"/>
      <c r="Q84" s="433"/>
    </row>
    <row r="85" spans="1:17" ht="16.7" customHeight="1" x14ac:dyDescent="0.2">
      <c r="A85" s="706" t="s">
        <v>5</v>
      </c>
      <c r="B85" s="511" t="str">
        <f>IF('PCP - Tabela 1'!C85=0,"",'PCP - Tabela 1'!C85)</f>
        <v/>
      </c>
      <c r="C85" s="1"/>
      <c r="D85" s="483" t="s">
        <v>250</v>
      </c>
      <c r="E85" s="483"/>
      <c r="F85" s="483"/>
      <c r="G85" s="483"/>
      <c r="H85" s="483"/>
      <c r="I85" s="483"/>
      <c r="J85" s="23"/>
      <c r="K85" s="570" t="s">
        <v>222</v>
      </c>
      <c r="L85" s="570"/>
      <c r="M85" s="435"/>
      <c r="N85" s="434"/>
      <c r="Q85" s="433"/>
    </row>
    <row r="86" spans="1:17" ht="18.600000000000001" customHeight="1" x14ac:dyDescent="0.2">
      <c r="A86" s="706"/>
      <c r="B86" s="511"/>
      <c r="C86" s="1"/>
      <c r="D86" s="483" t="s">
        <v>7</v>
      </c>
      <c r="E86" s="483"/>
      <c r="F86" s="483"/>
      <c r="G86" s="483" t="s">
        <v>8</v>
      </c>
      <c r="H86" s="483"/>
      <c r="I86" s="483"/>
      <c r="J86" s="23"/>
      <c r="K86" s="23"/>
      <c r="L86" s="1"/>
      <c r="M86" s="433"/>
      <c r="N86" s="435"/>
      <c r="Q86" s="433"/>
    </row>
    <row r="87" spans="1:17" ht="12.75" customHeight="1" x14ac:dyDescent="0.2">
      <c r="A87" s="477" t="s">
        <v>4</v>
      </c>
      <c r="B87" s="477"/>
      <c r="C87" s="23"/>
      <c r="D87" s="14" t="s">
        <v>9</v>
      </c>
      <c r="E87" s="14" t="s">
        <v>10</v>
      </c>
      <c r="F87" s="14" t="s">
        <v>11</v>
      </c>
      <c r="G87" s="14" t="s">
        <v>9</v>
      </c>
      <c r="H87" s="14" t="s">
        <v>10</v>
      </c>
      <c r="I87" s="14" t="s">
        <v>11</v>
      </c>
      <c r="J87" s="4"/>
      <c r="K87" s="572" t="s">
        <v>223</v>
      </c>
      <c r="L87" s="572"/>
      <c r="M87" s="436"/>
      <c r="N87" s="433"/>
      <c r="Q87" s="433"/>
    </row>
    <row r="88" spans="1:17" ht="12.75" customHeight="1" x14ac:dyDescent="0.2">
      <c r="A88" s="551" t="str">
        <f>IF('Relatório PCP - Tabela 3'!A88=0,"",'Relatório PCP - Tabela 3'!A88)</f>
        <v/>
      </c>
      <c r="B88" s="551"/>
      <c r="C88" s="372"/>
      <c r="D88" s="72" t="str">
        <f>IF('Relatório PCP - Tabela 3'!D88=0,"",'Relatório PCP - Tabela 3'!D88)</f>
        <v/>
      </c>
      <c r="E88" s="72" t="str">
        <f>IF('Relatório PCP - Tabela 3'!E88=0,"",'Relatório PCP - Tabela 3'!E88)</f>
        <v/>
      </c>
      <c r="F88" s="72" t="str">
        <f>IF('Relatório PCP - Tabela 3'!F88=0,"",'Relatório PCP - Tabela 3'!F88)</f>
        <v/>
      </c>
      <c r="G88" s="72" t="str">
        <f>IF('Relatório PCP - Tabela 3'!G88=0,"",'Relatório PCP - Tabela 3'!G88)</f>
        <v/>
      </c>
      <c r="H88" s="72" t="str">
        <f>IF('Relatório PCP - Tabela 3'!H88=0,"",'Relatório PCP - Tabela 3'!H88)</f>
        <v/>
      </c>
      <c r="I88" s="72" t="str">
        <f>IF('Relatório PCP - Tabela 3'!I88=0,"",'Relatório PCP - Tabela 3'!I88)</f>
        <v/>
      </c>
      <c r="J88" s="4"/>
      <c r="K88" s="573" t="s">
        <v>25</v>
      </c>
      <c r="L88" s="573"/>
      <c r="M88" s="437"/>
      <c r="N88" s="436"/>
      <c r="Q88" s="433"/>
    </row>
    <row r="89" spans="1:17" ht="6" customHeight="1" x14ac:dyDescent="0.2">
      <c r="A89" s="23"/>
      <c r="B89" s="23"/>
      <c r="C89" s="1"/>
      <c r="D89" s="13"/>
      <c r="E89" s="13"/>
      <c r="F89" s="13"/>
      <c r="G89" s="13"/>
      <c r="H89" s="13"/>
      <c r="I89" s="13"/>
      <c r="J89" s="13"/>
      <c r="K89" s="13"/>
      <c r="L89" s="23"/>
      <c r="M89" s="438"/>
      <c r="N89" s="437"/>
      <c r="Q89" s="433"/>
    </row>
    <row r="90" spans="1:17" ht="12.75" customHeight="1" x14ac:dyDescent="0.2">
      <c r="A90" s="4"/>
      <c r="B90" s="4"/>
      <c r="C90" s="4"/>
      <c r="D90" s="4"/>
      <c r="E90" s="23"/>
      <c r="F90" s="23"/>
      <c r="G90" s="23"/>
      <c r="H90" s="23"/>
      <c r="I90" s="23"/>
      <c r="J90" s="23"/>
      <c r="K90" s="13"/>
      <c r="L90" s="14" t="s">
        <v>735</v>
      </c>
      <c r="N90" s="438"/>
      <c r="P90" s="438"/>
      <c r="Q90" s="433"/>
    </row>
    <row r="91" spans="1:17" ht="6" customHeight="1" x14ac:dyDescent="0.2">
      <c r="A91" s="439"/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N91" s="438"/>
      <c r="Q91" s="433"/>
    </row>
    <row r="92" spans="1:17" ht="18.2" customHeight="1" x14ac:dyDescent="0.3">
      <c r="A92" s="704" t="s">
        <v>736</v>
      </c>
      <c r="B92" s="704"/>
      <c r="C92" s="704"/>
      <c r="D92" s="704"/>
      <c r="E92" s="704"/>
      <c r="F92" s="704"/>
      <c r="G92" s="704"/>
      <c r="H92" s="704"/>
      <c r="I92" s="704"/>
      <c r="J92" s="704"/>
      <c r="K92" s="704"/>
      <c r="L92" s="704"/>
      <c r="N92" s="433"/>
      <c r="O92" s="433"/>
      <c r="P92" s="433"/>
      <c r="Q92" s="433"/>
    </row>
    <row r="93" spans="1:17" ht="16.5" x14ac:dyDescent="0.2">
      <c r="A93" s="435"/>
      <c r="B93" s="435"/>
      <c r="C93" s="435"/>
      <c r="D93" s="435"/>
      <c r="E93" s="435"/>
      <c r="F93" s="435"/>
      <c r="G93" s="435"/>
      <c r="H93" s="435"/>
      <c r="I93" s="435"/>
      <c r="J93" s="435"/>
      <c r="K93" s="435"/>
      <c r="L93" s="443"/>
      <c r="N93" s="433"/>
      <c r="O93" s="438"/>
      <c r="P93" s="438"/>
      <c r="Q93" s="433"/>
    </row>
    <row r="94" spans="1:17" ht="13.5" x14ac:dyDescent="0.2">
      <c r="A94" s="435"/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5"/>
      <c r="N94" s="433"/>
      <c r="O94" s="438"/>
      <c r="P94" s="438"/>
      <c r="Q94" s="433"/>
    </row>
    <row r="95" spans="1:17" ht="13.5" x14ac:dyDescent="0.2">
      <c r="A95" s="444"/>
      <c r="B95" s="445"/>
      <c r="C95" s="445"/>
      <c r="D95" s="445"/>
      <c r="E95" s="444"/>
      <c r="F95" s="444"/>
      <c r="G95" s="444"/>
      <c r="H95" s="444"/>
      <c r="I95" s="444"/>
      <c r="J95" s="444"/>
      <c r="K95" s="444"/>
      <c r="L95" s="444"/>
      <c r="N95" s="433"/>
      <c r="O95" s="438"/>
      <c r="P95" s="438"/>
      <c r="Q95" s="433"/>
    </row>
    <row r="96" spans="1:17" ht="12.95" customHeight="1" x14ac:dyDescent="0.2">
      <c r="A96" s="444"/>
      <c r="B96" s="445"/>
      <c r="C96" s="445"/>
      <c r="D96" s="445"/>
      <c r="E96" s="444"/>
      <c r="F96" s="444"/>
      <c r="G96" s="444"/>
      <c r="H96" s="448"/>
      <c r="I96" s="448"/>
      <c r="J96" s="444"/>
      <c r="K96" s="444"/>
      <c r="L96" s="444"/>
      <c r="N96" s="438"/>
      <c r="O96" s="438"/>
      <c r="P96" s="438"/>
      <c r="Q96" s="433"/>
    </row>
    <row r="97" spans="1:17" ht="13.5" x14ac:dyDescent="0.2">
      <c r="A97" s="444"/>
      <c r="B97" s="445"/>
      <c r="C97" s="445"/>
      <c r="D97" s="445"/>
      <c r="E97" s="444"/>
      <c r="F97" s="444"/>
      <c r="G97" s="444"/>
      <c r="H97" s="444"/>
      <c r="I97" s="444"/>
      <c r="J97" s="444"/>
      <c r="K97" s="444"/>
      <c r="L97" s="444"/>
      <c r="N97" s="438"/>
      <c r="O97" s="438"/>
      <c r="P97" s="438"/>
      <c r="Q97" s="433"/>
    </row>
    <row r="98" spans="1:17" ht="13.5" x14ac:dyDescent="0.2">
      <c r="A98" s="444"/>
      <c r="B98" s="445"/>
      <c r="C98" s="445"/>
      <c r="D98" s="445"/>
      <c r="E98" s="444"/>
      <c r="F98" s="444"/>
      <c r="G98" s="444"/>
      <c r="H98" s="444"/>
      <c r="I98" s="444"/>
      <c r="J98" s="444"/>
      <c r="K98" s="444"/>
      <c r="L98" s="444"/>
      <c r="N98" s="433"/>
      <c r="O98" s="433"/>
      <c r="P98" s="438"/>
      <c r="Q98" s="433"/>
    </row>
    <row r="99" spans="1:17" ht="13.5" x14ac:dyDescent="0.25">
      <c r="A99" s="444"/>
      <c r="B99" s="445"/>
      <c r="C99" s="445"/>
      <c r="D99" s="445"/>
      <c r="E99" s="449"/>
      <c r="F99" s="444"/>
      <c r="G99" s="444"/>
      <c r="H99" s="444"/>
      <c r="I99" s="444"/>
      <c r="J99" s="444"/>
      <c r="K99" s="444"/>
      <c r="L99" s="444"/>
      <c r="N99" s="433"/>
      <c r="O99" s="433"/>
      <c r="P99" s="438"/>
      <c r="Q99" s="433"/>
    </row>
    <row r="100" spans="1:17" ht="13.5" x14ac:dyDescent="0.25">
      <c r="A100" s="444"/>
      <c r="B100" s="445"/>
      <c r="C100" s="445"/>
      <c r="D100" s="445"/>
      <c r="F100" s="449"/>
      <c r="G100" s="449"/>
      <c r="H100" s="444"/>
      <c r="I100" s="449"/>
      <c r="J100" s="450"/>
      <c r="K100" s="444"/>
      <c r="L100" s="444"/>
      <c r="N100" s="433"/>
      <c r="O100" s="433"/>
      <c r="P100" s="438"/>
      <c r="Q100" s="433"/>
    </row>
    <row r="101" spans="1:17" ht="13.5" x14ac:dyDescent="0.2">
      <c r="A101" s="451"/>
      <c r="B101" s="452"/>
      <c r="C101" s="452"/>
      <c r="D101" s="452"/>
      <c r="E101" s="453"/>
      <c r="F101" s="453"/>
      <c r="G101" s="453"/>
      <c r="H101" s="453"/>
      <c r="I101" s="453"/>
      <c r="J101" s="454"/>
      <c r="K101" s="454"/>
      <c r="L101" s="454"/>
      <c r="N101" s="433"/>
      <c r="O101" s="433"/>
      <c r="P101" s="438"/>
      <c r="Q101" s="433"/>
    </row>
    <row r="102" spans="1:17" ht="12.95" customHeight="1" x14ac:dyDescent="0.2">
      <c r="A102" s="451"/>
      <c r="B102" s="452"/>
      <c r="C102" s="452"/>
      <c r="D102" s="452"/>
      <c r="E102" s="453"/>
      <c r="F102" s="453"/>
      <c r="G102" s="453"/>
      <c r="H102" s="453"/>
      <c r="I102" s="453"/>
      <c r="J102" s="454"/>
      <c r="K102" s="454"/>
      <c r="L102" s="454"/>
      <c r="N102" s="465"/>
      <c r="O102" s="465"/>
      <c r="P102" s="465"/>
      <c r="Q102" s="433"/>
    </row>
    <row r="103" spans="1:17" ht="13.5" x14ac:dyDescent="0.2">
      <c r="A103" s="451"/>
      <c r="B103" s="452"/>
      <c r="C103" s="452"/>
      <c r="D103" s="452"/>
      <c r="E103" s="453"/>
      <c r="F103" s="453"/>
      <c r="G103" s="453"/>
      <c r="H103" s="453"/>
      <c r="I103" s="453"/>
      <c r="J103" s="454"/>
      <c r="K103" s="454"/>
      <c r="L103" s="454"/>
      <c r="N103" s="465"/>
      <c r="O103" s="465"/>
      <c r="P103" s="465"/>
      <c r="Q103" s="433"/>
    </row>
    <row r="104" spans="1:17" ht="13.5" x14ac:dyDescent="0.2">
      <c r="A104" s="451"/>
      <c r="B104" s="452"/>
      <c r="C104" s="452"/>
      <c r="D104" s="452"/>
      <c r="E104" s="453"/>
      <c r="F104" s="453"/>
      <c r="G104" s="453"/>
      <c r="H104" s="453"/>
      <c r="I104" s="453"/>
      <c r="J104" s="454"/>
      <c r="K104" s="454"/>
      <c r="L104" s="454"/>
      <c r="N104" s="465"/>
      <c r="O104" s="465"/>
      <c r="P104" s="465"/>
      <c r="Q104" s="433"/>
    </row>
    <row r="105" spans="1:17" ht="13.5" x14ac:dyDescent="0.2">
      <c r="A105" s="451"/>
      <c r="B105" s="452"/>
      <c r="C105" s="452"/>
      <c r="D105" s="452"/>
      <c r="E105" s="453"/>
      <c r="F105" s="453"/>
      <c r="G105" s="453"/>
      <c r="H105" s="453"/>
      <c r="I105" s="453"/>
      <c r="J105" s="454"/>
      <c r="K105" s="454"/>
      <c r="L105" s="454"/>
      <c r="N105" s="465"/>
      <c r="O105" s="465"/>
      <c r="P105" s="465"/>
      <c r="Q105" s="433"/>
    </row>
    <row r="106" spans="1:17" ht="13.5" x14ac:dyDescent="0.2">
      <c r="A106" s="451"/>
      <c r="B106" s="452"/>
      <c r="C106" s="452"/>
      <c r="D106" s="452"/>
      <c r="E106" s="453"/>
      <c r="F106" s="453"/>
      <c r="G106" s="453"/>
      <c r="H106" s="453"/>
      <c r="I106" s="453"/>
      <c r="J106" s="454"/>
      <c r="K106" s="454"/>
      <c r="L106" s="454"/>
      <c r="N106" s="465"/>
      <c r="O106" s="465"/>
      <c r="P106" s="465"/>
      <c r="Q106" s="433"/>
    </row>
    <row r="107" spans="1:17" ht="12.95" customHeight="1" x14ac:dyDescent="0.2">
      <c r="A107" s="451"/>
      <c r="B107" s="452"/>
      <c r="C107" s="452"/>
      <c r="D107" s="452"/>
      <c r="E107" s="453"/>
      <c r="F107" s="453"/>
      <c r="G107" s="453"/>
      <c r="H107" s="453"/>
      <c r="I107" s="453"/>
      <c r="J107" s="454"/>
      <c r="K107" s="454"/>
      <c r="L107" s="454"/>
      <c r="N107" s="465"/>
      <c r="O107" s="465"/>
      <c r="P107" s="465"/>
      <c r="Q107" s="433"/>
    </row>
    <row r="108" spans="1:17" ht="13.5" x14ac:dyDescent="0.2">
      <c r="A108" s="451"/>
      <c r="B108" s="452"/>
      <c r="C108" s="452"/>
      <c r="D108" s="452"/>
      <c r="E108" s="453"/>
      <c r="F108" s="453"/>
      <c r="G108" s="453"/>
      <c r="H108" s="453"/>
      <c r="I108" s="453"/>
      <c r="J108" s="454"/>
      <c r="K108" s="454"/>
      <c r="L108" s="454"/>
      <c r="N108" s="465"/>
      <c r="O108" s="465"/>
      <c r="P108" s="465"/>
      <c r="Q108" s="433"/>
    </row>
    <row r="109" spans="1:17" ht="13.5" x14ac:dyDescent="0.2">
      <c r="A109" s="451"/>
      <c r="B109" s="452"/>
      <c r="C109" s="452"/>
      <c r="D109" s="452"/>
      <c r="E109" s="453"/>
      <c r="F109" s="453"/>
      <c r="G109" s="453"/>
      <c r="H109" s="453"/>
      <c r="I109" s="453"/>
      <c r="J109" s="454"/>
      <c r="K109" s="454"/>
      <c r="L109" s="454"/>
      <c r="N109" s="465"/>
      <c r="O109" s="465"/>
      <c r="P109" s="465"/>
      <c r="Q109" s="433"/>
    </row>
    <row r="110" spans="1:17" ht="13.5" x14ac:dyDescent="0.2">
      <c r="A110" s="451"/>
      <c r="B110" s="452"/>
      <c r="C110" s="452"/>
      <c r="D110" s="452"/>
      <c r="E110" s="453"/>
      <c r="F110" s="453"/>
      <c r="G110" s="453"/>
      <c r="H110" s="453"/>
      <c r="I110" s="453"/>
      <c r="J110" s="454"/>
      <c r="K110" s="454"/>
      <c r="L110" s="454"/>
      <c r="N110" s="465"/>
      <c r="O110" s="465"/>
      <c r="P110" s="465"/>
      <c r="Q110" s="433"/>
    </row>
    <row r="111" spans="1:17" ht="13.5" x14ac:dyDescent="0.2">
      <c r="A111" s="451"/>
      <c r="B111" s="452"/>
      <c r="C111" s="452"/>
      <c r="D111" s="452"/>
      <c r="E111" s="453"/>
      <c r="F111" s="453"/>
      <c r="G111" s="453"/>
      <c r="H111" s="453"/>
      <c r="I111" s="453"/>
      <c r="J111" s="454"/>
      <c r="K111" s="454"/>
      <c r="L111" s="454"/>
      <c r="N111" s="465"/>
      <c r="O111" s="465"/>
      <c r="P111" s="465"/>
      <c r="Q111" s="433"/>
    </row>
    <row r="112" spans="1:17" ht="12.95" customHeight="1" x14ac:dyDescent="0.2">
      <c r="A112" s="451"/>
      <c r="B112" s="452"/>
      <c r="C112" s="452"/>
      <c r="D112" s="452"/>
      <c r="E112" s="453"/>
      <c r="F112" s="453"/>
      <c r="G112" s="453"/>
      <c r="H112" s="453"/>
      <c r="I112" s="453"/>
      <c r="J112" s="454"/>
      <c r="K112" s="454"/>
      <c r="L112" s="454"/>
      <c r="N112" s="465"/>
      <c r="O112" s="465"/>
      <c r="P112" s="465"/>
      <c r="Q112" s="433"/>
    </row>
    <row r="113" spans="1:17" ht="13.5" x14ac:dyDescent="0.2">
      <c r="A113" s="451"/>
      <c r="B113" s="452"/>
      <c r="C113" s="452"/>
      <c r="D113" s="452"/>
      <c r="E113" s="453"/>
      <c r="F113" s="453"/>
      <c r="G113" s="453"/>
      <c r="H113" s="453"/>
      <c r="I113" s="453"/>
      <c r="J113" s="454"/>
      <c r="K113" s="454"/>
      <c r="L113" s="454"/>
      <c r="N113" s="465"/>
      <c r="O113" s="465"/>
      <c r="P113" s="465"/>
      <c r="Q113" s="433"/>
    </row>
    <row r="114" spans="1:17" ht="13.5" x14ac:dyDescent="0.2">
      <c r="A114" s="451"/>
      <c r="B114" s="452"/>
      <c r="C114" s="452"/>
      <c r="D114" s="452"/>
      <c r="E114" s="453"/>
      <c r="F114" s="453"/>
      <c r="G114" s="453"/>
      <c r="H114" s="453"/>
      <c r="I114" s="453"/>
      <c r="J114" s="454"/>
      <c r="K114" s="454"/>
      <c r="L114" s="454"/>
      <c r="N114" s="465"/>
      <c r="O114" s="465"/>
      <c r="P114" s="465"/>
      <c r="Q114" s="433"/>
    </row>
    <row r="115" spans="1:17" ht="13.5" x14ac:dyDescent="0.2">
      <c r="A115" s="451"/>
      <c r="B115" s="452"/>
      <c r="C115" s="452"/>
      <c r="D115" s="452"/>
      <c r="E115" s="453"/>
      <c r="F115" s="453"/>
      <c r="G115" s="453"/>
      <c r="H115" s="453"/>
      <c r="I115" s="453"/>
      <c r="J115" s="454"/>
      <c r="K115" s="454"/>
      <c r="L115" s="454"/>
      <c r="N115" s="465"/>
      <c r="O115" s="465"/>
      <c r="P115" s="465"/>
      <c r="Q115" s="433"/>
    </row>
    <row r="116" spans="1:17" ht="13.5" x14ac:dyDescent="0.2">
      <c r="A116" s="451"/>
      <c r="B116" s="452"/>
      <c r="C116" s="452"/>
      <c r="D116" s="452"/>
      <c r="E116" s="453"/>
      <c r="F116" s="453"/>
      <c r="G116" s="453"/>
      <c r="H116" s="453"/>
      <c r="I116" s="453"/>
      <c r="J116" s="454"/>
      <c r="K116" s="454"/>
      <c r="L116" s="454"/>
      <c r="N116" s="465"/>
      <c r="O116" s="465"/>
      <c r="P116" s="465"/>
      <c r="Q116" s="433"/>
    </row>
    <row r="117" spans="1:17" ht="12.95" customHeight="1" x14ac:dyDescent="0.2">
      <c r="A117" s="451"/>
      <c r="B117" s="452"/>
      <c r="C117" s="452"/>
      <c r="D117" s="452"/>
      <c r="E117" s="453"/>
      <c r="F117" s="453"/>
      <c r="G117" s="453"/>
      <c r="H117" s="453"/>
      <c r="I117" s="453"/>
      <c r="J117" s="454"/>
      <c r="K117" s="454"/>
      <c r="L117" s="454"/>
      <c r="N117" s="465"/>
      <c r="O117" s="465"/>
      <c r="P117" s="465"/>
      <c r="Q117" s="433"/>
    </row>
    <row r="118" spans="1:17" ht="13.5" x14ac:dyDescent="0.2">
      <c r="A118" s="451"/>
      <c r="B118" s="452"/>
      <c r="C118" s="452"/>
      <c r="D118" s="452"/>
      <c r="E118" s="453"/>
      <c r="F118" s="453"/>
      <c r="G118" s="453"/>
      <c r="H118" s="453"/>
      <c r="I118" s="453"/>
      <c r="J118" s="454"/>
      <c r="K118" s="454"/>
      <c r="L118" s="454"/>
      <c r="N118" s="465"/>
      <c r="O118" s="465"/>
      <c r="P118" s="465"/>
      <c r="Q118" s="433"/>
    </row>
    <row r="119" spans="1:17" ht="13.5" x14ac:dyDescent="0.2">
      <c r="A119" s="451"/>
      <c r="B119" s="452"/>
      <c r="C119" s="452"/>
      <c r="D119" s="452"/>
      <c r="E119" s="453"/>
      <c r="F119" s="453"/>
      <c r="G119" s="453"/>
      <c r="H119" s="453"/>
      <c r="I119" s="453"/>
      <c r="J119" s="454"/>
      <c r="K119" s="454"/>
      <c r="L119" s="454"/>
      <c r="N119" s="465"/>
      <c r="O119" s="465"/>
      <c r="P119" s="465"/>
      <c r="Q119" s="433"/>
    </row>
    <row r="120" spans="1:17" ht="13.5" x14ac:dyDescent="0.2">
      <c r="A120" s="451"/>
      <c r="B120" s="452"/>
      <c r="C120" s="452"/>
      <c r="D120" s="452"/>
      <c r="E120" s="453"/>
      <c r="F120" s="453"/>
      <c r="G120" s="453"/>
      <c r="H120" s="453"/>
      <c r="I120" s="453"/>
      <c r="J120" s="454"/>
      <c r="K120" s="454"/>
      <c r="L120" s="454"/>
      <c r="M120" s="433"/>
      <c r="N120" s="465"/>
      <c r="O120" s="465"/>
      <c r="P120" s="465"/>
      <c r="Q120" s="433"/>
    </row>
    <row r="121" spans="1:17" x14ac:dyDescent="0.2">
      <c r="A121" s="433"/>
      <c r="B121" s="459"/>
      <c r="C121" s="460"/>
      <c r="D121" s="460"/>
      <c r="E121" s="461"/>
      <c r="F121" s="461"/>
      <c r="G121" s="461"/>
      <c r="H121" s="462"/>
      <c r="I121" s="463"/>
      <c r="J121" s="433"/>
      <c r="K121" s="464"/>
      <c r="L121" s="465"/>
      <c r="M121" s="433"/>
      <c r="N121" s="465"/>
      <c r="O121" s="465"/>
      <c r="P121" s="465"/>
      <c r="Q121" s="433"/>
    </row>
    <row r="122" spans="1:17" ht="12.95" customHeight="1" x14ac:dyDescent="0.25">
      <c r="A122" s="444"/>
      <c r="B122" s="444"/>
      <c r="C122" s="444"/>
      <c r="D122" s="444"/>
      <c r="E122" s="466"/>
      <c r="F122" s="466"/>
      <c r="G122" s="466"/>
      <c r="H122" s="466"/>
      <c r="I122" s="466"/>
      <c r="J122" s="466"/>
      <c r="K122" s="432"/>
      <c r="L122" s="432"/>
      <c r="M122" s="432"/>
      <c r="N122" s="433"/>
      <c r="O122" s="433"/>
      <c r="P122" s="433"/>
      <c r="Q122" s="433"/>
    </row>
    <row r="123" spans="1:17" ht="23.25" x14ac:dyDescent="0.2">
      <c r="A123" s="433"/>
      <c r="B123" s="433"/>
      <c r="C123" s="433"/>
      <c r="D123" s="433"/>
      <c r="E123" s="433"/>
      <c r="F123" s="433"/>
      <c r="G123" s="433"/>
      <c r="H123" s="433"/>
      <c r="I123" s="467"/>
      <c r="J123" s="467"/>
      <c r="K123" s="467"/>
      <c r="L123" s="434"/>
      <c r="M123" s="434"/>
      <c r="N123" s="433"/>
      <c r="O123" s="433"/>
      <c r="P123" s="433"/>
      <c r="Q123" s="433"/>
    </row>
    <row r="124" spans="1:17" ht="13.5" x14ac:dyDescent="0.2">
      <c r="A124" s="438"/>
      <c r="B124" s="464"/>
      <c r="C124" s="433"/>
      <c r="D124" s="438"/>
      <c r="E124" s="438"/>
      <c r="F124" s="438"/>
      <c r="G124" s="438"/>
      <c r="H124" s="438"/>
      <c r="I124" s="438"/>
      <c r="J124" s="438"/>
      <c r="K124" s="435"/>
      <c r="L124" s="435"/>
      <c r="M124" s="435"/>
      <c r="N124" s="433"/>
      <c r="O124" s="433"/>
      <c r="P124" s="433"/>
      <c r="Q124" s="433"/>
    </row>
    <row r="125" spans="1:17" x14ac:dyDescent="0.2">
      <c r="A125" s="438"/>
      <c r="B125" s="464"/>
      <c r="C125" s="433"/>
      <c r="D125" s="438"/>
      <c r="E125" s="438"/>
      <c r="F125" s="438"/>
      <c r="G125" s="438"/>
      <c r="H125" s="438"/>
      <c r="I125" s="438"/>
      <c r="J125" s="438"/>
      <c r="K125" s="438"/>
      <c r="L125" s="433"/>
      <c r="M125" s="433"/>
      <c r="N125" s="433"/>
      <c r="O125" s="433"/>
      <c r="P125" s="433"/>
      <c r="Q125" s="433"/>
    </row>
    <row r="126" spans="1:17" x14ac:dyDescent="0.2">
      <c r="A126" s="438"/>
      <c r="B126" s="438"/>
      <c r="C126" s="438"/>
      <c r="D126" s="438"/>
      <c r="E126" s="438"/>
      <c r="F126" s="438"/>
      <c r="G126" s="438"/>
      <c r="H126" s="438"/>
      <c r="I126" s="438"/>
      <c r="K126" s="436"/>
      <c r="L126" s="436"/>
      <c r="M126" s="436"/>
      <c r="N126" s="433"/>
      <c r="O126" s="433"/>
      <c r="P126" s="433"/>
      <c r="Q126" s="433"/>
    </row>
    <row r="127" spans="1:17" ht="13.5" x14ac:dyDescent="0.2">
      <c r="A127" s="468"/>
      <c r="B127" s="468"/>
      <c r="C127" s="468"/>
      <c r="D127" s="469"/>
      <c r="E127" s="469"/>
      <c r="F127" s="469"/>
      <c r="G127" s="469"/>
      <c r="H127" s="469"/>
      <c r="I127" s="469"/>
      <c r="K127" s="437"/>
      <c r="L127" s="437"/>
      <c r="M127" s="437"/>
      <c r="N127" s="433"/>
      <c r="O127" s="433"/>
      <c r="P127" s="440"/>
      <c r="Q127" s="433"/>
    </row>
    <row r="128" spans="1:17" ht="18" x14ac:dyDescent="0.25">
      <c r="A128" s="438"/>
      <c r="B128" s="438"/>
      <c r="C128" s="433"/>
      <c r="D128" s="464"/>
      <c r="E128" s="464"/>
      <c r="F128" s="464"/>
      <c r="G128" s="464"/>
      <c r="H128" s="464"/>
      <c r="I128" s="464"/>
      <c r="J128" s="464"/>
      <c r="K128" s="465"/>
      <c r="L128" s="438"/>
      <c r="M128" s="438"/>
      <c r="N128" s="432"/>
      <c r="Q128" s="433"/>
    </row>
    <row r="129" spans="1:17" ht="23.25" x14ac:dyDescent="0.2">
      <c r="E129" s="438"/>
      <c r="F129" s="438"/>
      <c r="G129" s="438"/>
      <c r="H129" s="438"/>
      <c r="I129" s="438"/>
      <c r="J129" s="438"/>
      <c r="K129" s="465"/>
      <c r="L129" s="438"/>
      <c r="M129" s="438"/>
      <c r="N129" s="434"/>
      <c r="Q129" s="433"/>
    </row>
    <row r="130" spans="1:17" ht="13.5" x14ac:dyDescent="0.2">
      <c r="A130" s="439"/>
      <c r="B130" s="440"/>
      <c r="C130" s="440"/>
      <c r="D130" s="440"/>
      <c r="E130" s="440"/>
      <c r="F130" s="440"/>
      <c r="G130" s="440"/>
      <c r="H130" s="440"/>
      <c r="I130" s="440"/>
      <c r="J130" s="440"/>
      <c r="K130" s="440"/>
      <c r="L130" s="465"/>
      <c r="M130" s="433"/>
      <c r="N130" s="435"/>
      <c r="Q130" s="433"/>
    </row>
    <row r="131" spans="1:17" ht="13.5" x14ac:dyDescent="0.2">
      <c r="A131" s="435"/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3"/>
      <c r="N131" s="433"/>
      <c r="Q131" s="433"/>
    </row>
    <row r="132" spans="1:17" ht="16.5" x14ac:dyDescent="0.2">
      <c r="A132" s="435"/>
      <c r="B132" s="435"/>
      <c r="C132" s="435"/>
      <c r="D132" s="435"/>
      <c r="E132" s="435"/>
      <c r="F132" s="435"/>
      <c r="G132" s="435"/>
      <c r="H132" s="435"/>
      <c r="I132" s="435"/>
      <c r="J132" s="435"/>
      <c r="K132" s="435"/>
      <c r="L132" s="443"/>
      <c r="M132" s="433"/>
      <c r="N132" s="436"/>
      <c r="Q132" s="433"/>
    </row>
    <row r="133" spans="1:17" ht="13.5" x14ac:dyDescent="0.2">
      <c r="A133" s="435"/>
      <c r="B133" s="435"/>
      <c r="C133" s="435"/>
      <c r="D133" s="435"/>
      <c r="E133" s="435"/>
      <c r="F133" s="435"/>
      <c r="G133" s="435"/>
      <c r="H133" s="435"/>
      <c r="I133" s="435"/>
      <c r="J133" s="435"/>
      <c r="K133" s="435"/>
      <c r="L133" s="435"/>
      <c r="M133" s="433"/>
      <c r="N133" s="437"/>
      <c r="Q133" s="433"/>
    </row>
    <row r="134" spans="1:17" ht="6" customHeight="1" x14ac:dyDescent="0.2">
      <c r="A134" s="444"/>
      <c r="B134" s="445"/>
      <c r="C134" s="445"/>
      <c r="D134" s="445"/>
      <c r="E134" s="444"/>
      <c r="F134" s="444"/>
      <c r="G134" s="444"/>
      <c r="H134" s="444"/>
      <c r="I134" s="444"/>
      <c r="J134" s="444"/>
      <c r="K134" s="444"/>
      <c r="L134" s="444"/>
      <c r="M134" s="438"/>
      <c r="N134" s="438"/>
      <c r="Q134" s="433"/>
    </row>
    <row r="135" spans="1:17" ht="13.5" x14ac:dyDescent="0.2">
      <c r="A135" s="444"/>
      <c r="B135" s="445"/>
      <c r="C135" s="445"/>
      <c r="D135" s="445"/>
      <c r="E135" s="444"/>
      <c r="F135" s="444"/>
      <c r="G135" s="444"/>
      <c r="H135" s="448"/>
      <c r="I135" s="448"/>
      <c r="J135" s="444"/>
      <c r="K135" s="444"/>
      <c r="L135" s="444"/>
      <c r="M135" s="438"/>
      <c r="N135" s="438"/>
      <c r="Q135" s="433"/>
    </row>
    <row r="136" spans="1:17" ht="6" customHeight="1" x14ac:dyDescent="0.2">
      <c r="A136" s="444"/>
      <c r="B136" s="445"/>
      <c r="C136" s="445"/>
      <c r="D136" s="445"/>
      <c r="E136" s="444"/>
      <c r="F136" s="444"/>
      <c r="G136" s="444"/>
      <c r="H136" s="444"/>
      <c r="I136" s="444"/>
      <c r="J136" s="444"/>
      <c r="K136" s="444"/>
      <c r="L136" s="444"/>
      <c r="M136" s="438"/>
      <c r="N136" s="433"/>
      <c r="O136" s="433"/>
      <c r="P136" s="433"/>
      <c r="Q136" s="433"/>
    </row>
    <row r="137" spans="1:17" ht="13.5" x14ac:dyDescent="0.2">
      <c r="A137" s="444"/>
      <c r="B137" s="445"/>
      <c r="C137" s="445"/>
      <c r="D137" s="445"/>
      <c r="E137" s="444"/>
      <c r="F137" s="444"/>
      <c r="G137" s="444"/>
      <c r="H137" s="444"/>
      <c r="I137" s="444"/>
      <c r="J137" s="444"/>
      <c r="K137" s="444"/>
      <c r="L137" s="444"/>
      <c r="M137" s="438"/>
      <c r="N137" s="433"/>
      <c r="O137" s="438"/>
      <c r="P137" s="438"/>
      <c r="Q137" s="433"/>
    </row>
    <row r="138" spans="1:17" ht="13.5" x14ac:dyDescent="0.25">
      <c r="A138" s="444"/>
      <c r="B138" s="445"/>
      <c r="C138" s="445"/>
      <c r="D138" s="445"/>
      <c r="E138" s="449"/>
      <c r="F138" s="444"/>
      <c r="G138" s="444"/>
      <c r="H138" s="444"/>
      <c r="I138" s="444"/>
      <c r="J138" s="444"/>
      <c r="K138" s="444"/>
      <c r="L138" s="444"/>
      <c r="M138" s="438"/>
      <c r="N138" s="433"/>
      <c r="O138" s="438"/>
      <c r="P138" s="438"/>
      <c r="Q138" s="433"/>
    </row>
    <row r="139" spans="1:17" ht="13.5" x14ac:dyDescent="0.25">
      <c r="A139" s="444"/>
      <c r="B139" s="445"/>
      <c r="C139" s="445"/>
      <c r="D139" s="445"/>
      <c r="F139" s="449"/>
      <c r="G139" s="449"/>
      <c r="H139" s="444"/>
      <c r="I139" s="449"/>
      <c r="J139" s="450"/>
      <c r="K139" s="444"/>
      <c r="L139" s="444"/>
      <c r="M139" s="465"/>
      <c r="N139" s="433"/>
      <c r="O139" s="438"/>
      <c r="P139" s="438"/>
      <c r="Q139" s="433"/>
    </row>
    <row r="140" spans="1:17" ht="12.95" customHeight="1" x14ac:dyDescent="0.2">
      <c r="A140" s="451"/>
      <c r="B140" s="452"/>
      <c r="C140" s="452"/>
      <c r="D140" s="452"/>
      <c r="E140" s="453"/>
      <c r="F140" s="453"/>
      <c r="G140" s="453"/>
      <c r="H140" s="453"/>
      <c r="I140" s="453"/>
      <c r="J140" s="454"/>
      <c r="K140" s="454"/>
      <c r="L140" s="454"/>
      <c r="M140" s="465"/>
      <c r="N140" s="438"/>
      <c r="O140" s="438"/>
      <c r="P140" s="438"/>
      <c r="Q140" s="433"/>
    </row>
    <row r="141" spans="1:17" ht="13.5" x14ac:dyDescent="0.2">
      <c r="A141" s="451"/>
      <c r="B141" s="452"/>
      <c r="C141" s="452"/>
      <c r="D141" s="452"/>
      <c r="E141" s="453"/>
      <c r="F141" s="453"/>
      <c r="G141" s="453"/>
      <c r="H141" s="453"/>
      <c r="I141" s="453"/>
      <c r="J141" s="454"/>
      <c r="K141" s="454"/>
      <c r="L141" s="454"/>
      <c r="M141" s="465"/>
      <c r="N141" s="438"/>
      <c r="O141" s="438"/>
      <c r="P141" s="438"/>
      <c r="Q141" s="433"/>
    </row>
    <row r="142" spans="1:17" ht="13.5" x14ac:dyDescent="0.2">
      <c r="A142" s="451"/>
      <c r="B142" s="452"/>
      <c r="C142" s="452"/>
      <c r="D142" s="452"/>
      <c r="E142" s="453"/>
      <c r="F142" s="453"/>
      <c r="G142" s="453"/>
      <c r="H142" s="453"/>
      <c r="I142" s="453"/>
      <c r="J142" s="454"/>
      <c r="K142" s="454"/>
      <c r="L142" s="454"/>
      <c r="M142" s="465"/>
      <c r="N142" s="433"/>
      <c r="O142" s="433"/>
      <c r="P142" s="438"/>
      <c r="Q142" s="433"/>
    </row>
    <row r="143" spans="1:17" ht="13.5" x14ac:dyDescent="0.2">
      <c r="A143" s="451"/>
      <c r="B143" s="452"/>
      <c r="C143" s="452"/>
      <c r="D143" s="452"/>
      <c r="E143" s="453"/>
      <c r="F143" s="453"/>
      <c r="G143" s="453"/>
      <c r="H143" s="453"/>
      <c r="I143" s="453"/>
      <c r="J143" s="454"/>
      <c r="K143" s="454"/>
      <c r="L143" s="454"/>
      <c r="M143" s="465"/>
      <c r="N143" s="433"/>
      <c r="O143" s="433"/>
      <c r="P143" s="438"/>
      <c r="Q143" s="433"/>
    </row>
    <row r="144" spans="1:17" ht="13.5" x14ac:dyDescent="0.2">
      <c r="A144" s="451"/>
      <c r="B144" s="452"/>
      <c r="C144" s="452"/>
      <c r="D144" s="452"/>
      <c r="E144" s="453"/>
      <c r="F144" s="453"/>
      <c r="G144" s="453"/>
      <c r="H144" s="453"/>
      <c r="I144" s="453"/>
      <c r="J144" s="454"/>
      <c r="K144" s="454"/>
      <c r="L144" s="454"/>
      <c r="M144" s="465"/>
      <c r="N144" s="433"/>
      <c r="O144" s="433"/>
      <c r="P144" s="438"/>
      <c r="Q144" s="433"/>
    </row>
    <row r="145" spans="1:17" ht="13.5" x14ac:dyDescent="0.2">
      <c r="A145" s="451"/>
      <c r="B145" s="452"/>
      <c r="C145" s="452"/>
      <c r="D145" s="452"/>
      <c r="E145" s="453"/>
      <c r="F145" s="453"/>
      <c r="G145" s="453"/>
      <c r="H145" s="453"/>
      <c r="I145" s="453"/>
      <c r="J145" s="454"/>
      <c r="K145" s="454"/>
      <c r="L145" s="454"/>
      <c r="M145" s="465"/>
      <c r="N145" s="433"/>
      <c r="O145" s="433"/>
      <c r="P145" s="438"/>
      <c r="Q145" s="433"/>
    </row>
    <row r="146" spans="1:17" ht="12.95" customHeight="1" x14ac:dyDescent="0.2">
      <c r="A146" s="451"/>
      <c r="B146" s="452"/>
      <c r="C146" s="452"/>
      <c r="D146" s="452"/>
      <c r="E146" s="453"/>
      <c r="F146" s="453"/>
      <c r="G146" s="453"/>
      <c r="H146" s="453"/>
      <c r="I146" s="453"/>
      <c r="J146" s="454"/>
      <c r="K146" s="454"/>
      <c r="L146" s="454"/>
      <c r="M146" s="465"/>
      <c r="N146" s="433"/>
      <c r="O146" s="433"/>
      <c r="P146" s="433"/>
      <c r="Q146" s="433"/>
    </row>
    <row r="147" spans="1:17" ht="13.5" x14ac:dyDescent="0.2">
      <c r="A147" s="451"/>
      <c r="B147" s="452"/>
      <c r="C147" s="452"/>
      <c r="D147" s="452"/>
      <c r="E147" s="453"/>
      <c r="F147" s="453"/>
      <c r="G147" s="453"/>
      <c r="H147" s="453"/>
      <c r="I147" s="453"/>
      <c r="J147" s="454"/>
      <c r="K147" s="454"/>
      <c r="L147" s="454"/>
      <c r="M147" s="465"/>
      <c r="N147" s="433"/>
      <c r="O147" s="433"/>
      <c r="P147" s="433"/>
      <c r="Q147" s="433"/>
    </row>
    <row r="148" spans="1:17" ht="13.5" x14ac:dyDescent="0.2">
      <c r="A148" s="451"/>
      <c r="B148" s="452"/>
      <c r="C148" s="452"/>
      <c r="D148" s="452"/>
      <c r="E148" s="453"/>
      <c r="F148" s="453"/>
      <c r="G148" s="453"/>
      <c r="H148" s="453"/>
      <c r="I148" s="453"/>
      <c r="J148" s="454"/>
      <c r="K148" s="454"/>
      <c r="L148" s="454"/>
      <c r="M148" s="465"/>
      <c r="N148" s="433"/>
      <c r="O148" s="433"/>
      <c r="P148" s="433"/>
      <c r="Q148" s="433"/>
    </row>
    <row r="149" spans="1:17" ht="13.5" x14ac:dyDescent="0.2">
      <c r="A149" s="451"/>
      <c r="B149" s="452"/>
      <c r="C149" s="452"/>
      <c r="D149" s="452"/>
      <c r="E149" s="453"/>
      <c r="F149" s="453"/>
      <c r="G149" s="453"/>
      <c r="H149" s="453"/>
      <c r="I149" s="453"/>
      <c r="J149" s="454"/>
      <c r="K149" s="454"/>
      <c r="L149" s="454"/>
      <c r="M149" s="465"/>
      <c r="N149" s="433"/>
      <c r="O149" s="433"/>
      <c r="P149" s="433"/>
      <c r="Q149" s="433"/>
    </row>
    <row r="150" spans="1:17" ht="13.5" x14ac:dyDescent="0.2">
      <c r="A150" s="451"/>
      <c r="B150" s="452"/>
      <c r="C150" s="452"/>
      <c r="D150" s="452"/>
      <c r="E150" s="453"/>
      <c r="F150" s="453"/>
      <c r="G150" s="453"/>
      <c r="H150" s="453"/>
      <c r="I150" s="453"/>
      <c r="J150" s="454"/>
      <c r="K150" s="454"/>
      <c r="L150" s="454"/>
      <c r="M150" s="433"/>
      <c r="N150" s="433"/>
      <c r="O150" s="433"/>
      <c r="P150" s="433"/>
      <c r="Q150" s="433"/>
    </row>
    <row r="151" spans="1:17" ht="12.95" customHeight="1" x14ac:dyDescent="0.2">
      <c r="A151" s="451"/>
      <c r="B151" s="452"/>
      <c r="C151" s="452"/>
      <c r="D151" s="452"/>
      <c r="E151" s="453"/>
      <c r="F151" s="453"/>
      <c r="G151" s="453"/>
      <c r="H151" s="453"/>
      <c r="I151" s="453"/>
      <c r="J151" s="454"/>
      <c r="K151" s="454"/>
      <c r="L151" s="454"/>
      <c r="M151" s="433"/>
      <c r="N151" s="433"/>
      <c r="O151" s="433"/>
      <c r="P151" s="433"/>
      <c r="Q151" s="433"/>
    </row>
    <row r="152" spans="1:17" ht="13.5" x14ac:dyDescent="0.2">
      <c r="A152" s="451"/>
      <c r="B152" s="452"/>
      <c r="C152" s="452"/>
      <c r="D152" s="452"/>
      <c r="E152" s="453"/>
      <c r="F152" s="453"/>
      <c r="G152" s="453"/>
      <c r="H152" s="453"/>
      <c r="I152" s="453"/>
      <c r="J152" s="454"/>
      <c r="K152" s="454"/>
      <c r="L152" s="454"/>
      <c r="M152" s="433"/>
      <c r="N152" s="433"/>
      <c r="O152" s="433"/>
      <c r="P152" s="433"/>
      <c r="Q152" s="433"/>
    </row>
    <row r="153" spans="1:17" ht="13.5" x14ac:dyDescent="0.2">
      <c r="A153" s="451"/>
      <c r="B153" s="452"/>
      <c r="C153" s="452"/>
      <c r="D153" s="452"/>
      <c r="E153" s="453"/>
      <c r="F153" s="453"/>
      <c r="G153" s="453"/>
      <c r="H153" s="453"/>
      <c r="I153" s="453"/>
      <c r="J153" s="454"/>
      <c r="K153" s="454"/>
      <c r="L153" s="454"/>
      <c r="M153" s="433"/>
      <c r="N153" s="433"/>
      <c r="O153" s="433"/>
      <c r="P153" s="433"/>
      <c r="Q153" s="433"/>
    </row>
    <row r="154" spans="1:17" ht="13.5" x14ac:dyDescent="0.2">
      <c r="A154" s="451"/>
      <c r="B154" s="452"/>
      <c r="C154" s="452"/>
      <c r="D154" s="452"/>
      <c r="E154" s="453"/>
      <c r="F154" s="453"/>
      <c r="G154" s="453"/>
      <c r="H154" s="453"/>
      <c r="I154" s="453"/>
      <c r="J154" s="454"/>
      <c r="K154" s="454"/>
      <c r="L154" s="454"/>
      <c r="M154" s="433"/>
      <c r="N154" s="433"/>
      <c r="O154" s="433"/>
      <c r="P154" s="433"/>
      <c r="Q154" s="433"/>
    </row>
    <row r="155" spans="1:17" ht="13.5" x14ac:dyDescent="0.2">
      <c r="A155" s="451"/>
      <c r="B155" s="452"/>
      <c r="C155" s="452"/>
      <c r="D155" s="452"/>
      <c r="E155" s="453"/>
      <c r="F155" s="453"/>
      <c r="G155" s="453"/>
      <c r="H155" s="453"/>
      <c r="I155" s="453"/>
      <c r="J155" s="454"/>
      <c r="K155" s="454"/>
      <c r="L155" s="454"/>
      <c r="M155" s="433"/>
      <c r="N155" s="433"/>
      <c r="O155" s="433"/>
      <c r="P155" s="433"/>
      <c r="Q155" s="433"/>
    </row>
    <row r="156" spans="1:17" ht="12.95" customHeight="1" x14ac:dyDescent="0.2">
      <c r="A156" s="451"/>
      <c r="B156" s="452"/>
      <c r="C156" s="452"/>
      <c r="D156" s="452"/>
      <c r="E156" s="453"/>
      <c r="F156" s="453"/>
      <c r="G156" s="453"/>
      <c r="H156" s="453"/>
      <c r="I156" s="453"/>
      <c r="J156" s="454"/>
      <c r="K156" s="454"/>
      <c r="L156" s="454"/>
      <c r="M156" s="433"/>
      <c r="N156" s="433"/>
      <c r="O156" s="433"/>
      <c r="P156" s="433"/>
      <c r="Q156" s="433"/>
    </row>
    <row r="157" spans="1:17" ht="13.5" x14ac:dyDescent="0.2">
      <c r="A157" s="451"/>
      <c r="B157" s="452"/>
      <c r="C157" s="452"/>
      <c r="D157" s="452"/>
      <c r="E157" s="453"/>
      <c r="F157" s="453"/>
      <c r="G157" s="453"/>
      <c r="H157" s="453"/>
      <c r="I157" s="453"/>
      <c r="J157" s="454"/>
      <c r="K157" s="454"/>
      <c r="L157" s="454"/>
      <c r="M157" s="433"/>
      <c r="N157" s="433"/>
      <c r="O157" s="433"/>
      <c r="P157" s="433"/>
      <c r="Q157" s="433"/>
    </row>
    <row r="158" spans="1:17" ht="13.5" x14ac:dyDescent="0.2">
      <c r="A158" s="451"/>
      <c r="B158" s="452"/>
      <c r="C158" s="452"/>
      <c r="D158" s="452"/>
      <c r="E158" s="453"/>
      <c r="F158" s="453"/>
      <c r="G158" s="453"/>
      <c r="H158" s="453"/>
      <c r="I158" s="453"/>
      <c r="J158" s="454"/>
      <c r="K158" s="454"/>
      <c r="L158" s="454"/>
      <c r="M158" s="433"/>
      <c r="N158" s="433"/>
      <c r="O158" s="433"/>
      <c r="P158" s="433"/>
      <c r="Q158" s="433"/>
    </row>
    <row r="159" spans="1:17" ht="13.5" x14ac:dyDescent="0.2">
      <c r="A159" s="451"/>
      <c r="B159" s="452"/>
      <c r="C159" s="452"/>
      <c r="D159" s="452"/>
      <c r="E159" s="453"/>
      <c r="F159" s="453"/>
      <c r="G159" s="453"/>
      <c r="H159" s="453"/>
      <c r="I159" s="453"/>
      <c r="J159" s="454"/>
      <c r="K159" s="454"/>
      <c r="L159" s="454"/>
      <c r="M159" s="433"/>
      <c r="N159" s="433"/>
      <c r="O159" s="433"/>
      <c r="P159" s="433"/>
      <c r="Q159" s="433"/>
    </row>
    <row r="160" spans="1:17" ht="13.5" x14ac:dyDescent="0.2">
      <c r="A160" s="451"/>
      <c r="B160" s="452"/>
      <c r="C160" s="452"/>
      <c r="D160" s="452"/>
      <c r="E160" s="453"/>
      <c r="F160" s="453"/>
      <c r="G160" s="453"/>
      <c r="H160" s="453"/>
      <c r="I160" s="453"/>
      <c r="J160" s="454"/>
      <c r="K160" s="454"/>
      <c r="L160" s="454"/>
      <c r="M160" s="433"/>
      <c r="N160" s="433"/>
      <c r="O160" s="433"/>
      <c r="P160" s="433"/>
      <c r="Q160" s="433"/>
    </row>
    <row r="161" spans="1:17" ht="12.95" customHeight="1" x14ac:dyDescent="0.2">
      <c r="A161" s="451"/>
      <c r="B161" s="452"/>
      <c r="C161" s="452"/>
      <c r="D161" s="452"/>
      <c r="E161" s="453"/>
      <c r="F161" s="453"/>
      <c r="G161" s="453"/>
      <c r="H161" s="453"/>
      <c r="I161" s="453"/>
      <c r="J161" s="454"/>
      <c r="K161" s="454"/>
      <c r="L161" s="454"/>
      <c r="M161" s="433"/>
      <c r="N161" s="433"/>
      <c r="O161" s="433"/>
      <c r="P161" s="433"/>
      <c r="Q161" s="433"/>
    </row>
    <row r="162" spans="1:17" ht="13.5" x14ac:dyDescent="0.2">
      <c r="A162" s="451"/>
      <c r="B162" s="452"/>
      <c r="C162" s="452"/>
      <c r="D162" s="452"/>
      <c r="E162" s="453"/>
      <c r="F162" s="453"/>
      <c r="G162" s="453"/>
      <c r="H162" s="453"/>
      <c r="I162" s="453"/>
      <c r="J162" s="454"/>
      <c r="K162" s="454"/>
      <c r="L162" s="454"/>
      <c r="M162" s="433"/>
      <c r="N162" s="433"/>
      <c r="O162" s="433"/>
      <c r="P162" s="433"/>
      <c r="Q162" s="433"/>
    </row>
    <row r="163" spans="1:17" ht="13.5" x14ac:dyDescent="0.2">
      <c r="A163" s="451"/>
      <c r="B163" s="452"/>
      <c r="C163" s="452"/>
      <c r="D163" s="452"/>
      <c r="E163" s="453"/>
      <c r="F163" s="453"/>
      <c r="G163" s="453"/>
      <c r="H163" s="453"/>
      <c r="I163" s="453"/>
      <c r="J163" s="454"/>
      <c r="K163" s="454"/>
      <c r="L163" s="454"/>
      <c r="M163" s="433"/>
      <c r="N163" s="433"/>
      <c r="O163" s="433"/>
      <c r="P163" s="433"/>
      <c r="Q163" s="433"/>
    </row>
    <row r="164" spans="1:17" ht="13.5" x14ac:dyDescent="0.2">
      <c r="A164" s="451"/>
      <c r="B164" s="452"/>
      <c r="C164" s="452"/>
      <c r="D164" s="452"/>
      <c r="E164" s="453"/>
      <c r="F164" s="453"/>
      <c r="G164" s="453"/>
      <c r="H164" s="453"/>
      <c r="I164" s="453"/>
      <c r="J164" s="454"/>
      <c r="K164" s="454"/>
      <c r="L164" s="454"/>
      <c r="M164" s="433"/>
      <c r="N164" s="433"/>
      <c r="O164" s="433"/>
      <c r="P164" s="433"/>
      <c r="Q164" s="433"/>
    </row>
    <row r="165" spans="1:17" ht="17.649999999999999" customHeight="1" x14ac:dyDescent="0.3">
      <c r="A165" s="497" t="s">
        <v>19</v>
      </c>
      <c r="B165" s="497"/>
      <c r="C165" s="497"/>
      <c r="D165" s="497"/>
      <c r="E165" s="505" t="str">
        <f>IF('PCP - Tabela 1'!D165=0,"",'PCP - Tabela 1'!D165)</f>
        <v/>
      </c>
      <c r="F165" s="505"/>
      <c r="G165" s="505"/>
      <c r="H165" s="505"/>
      <c r="I165" s="505"/>
      <c r="J165" s="90"/>
      <c r="K165" s="705" t="s">
        <v>21</v>
      </c>
      <c r="L165" s="705"/>
      <c r="M165" s="433"/>
      <c r="N165" s="433"/>
      <c r="O165" s="433"/>
      <c r="P165" s="433"/>
      <c r="Q165" s="433"/>
    </row>
    <row r="166" spans="1:17" ht="6" customHeight="1" x14ac:dyDescent="0.2">
      <c r="A166" s="1"/>
      <c r="B166" s="1"/>
      <c r="C166" s="1"/>
      <c r="D166" s="1"/>
      <c r="E166" s="1"/>
      <c r="F166" s="1"/>
      <c r="G166" s="1"/>
      <c r="H166" s="1"/>
      <c r="I166" s="22"/>
      <c r="J166" s="22"/>
      <c r="K166" s="22"/>
      <c r="L166" s="18"/>
      <c r="M166" s="433"/>
      <c r="N166" s="433"/>
      <c r="O166" s="433"/>
      <c r="P166" s="433"/>
      <c r="Q166" s="433"/>
    </row>
    <row r="167" spans="1:17" ht="12.75" customHeight="1" x14ac:dyDescent="0.2">
      <c r="A167" s="706" t="s">
        <v>5</v>
      </c>
      <c r="B167" s="511" t="str">
        <f>IF('PCP - Tabela 1'!C167=0,"",'PCP - Tabela 1'!C167)</f>
        <v/>
      </c>
      <c r="C167" s="1"/>
      <c r="D167" s="483" t="s">
        <v>250</v>
      </c>
      <c r="E167" s="483"/>
      <c r="F167" s="483"/>
      <c r="G167" s="483"/>
      <c r="H167" s="483"/>
      <c r="I167" s="483"/>
      <c r="J167" s="23"/>
      <c r="K167" s="570" t="s">
        <v>222</v>
      </c>
      <c r="L167" s="570"/>
      <c r="M167" s="433"/>
      <c r="N167" s="433"/>
      <c r="O167" s="433"/>
      <c r="P167" s="433"/>
      <c r="Q167" s="433"/>
    </row>
    <row r="168" spans="1:17" ht="12.75" customHeight="1" x14ac:dyDescent="0.2">
      <c r="A168" s="706"/>
      <c r="B168" s="511"/>
      <c r="C168" s="1"/>
      <c r="D168" s="483" t="s">
        <v>7</v>
      </c>
      <c r="E168" s="483"/>
      <c r="F168" s="483"/>
      <c r="G168" s="483" t="s">
        <v>8</v>
      </c>
      <c r="H168" s="483"/>
      <c r="I168" s="483"/>
      <c r="J168" s="23"/>
      <c r="K168" s="23"/>
      <c r="L168" s="1"/>
      <c r="M168" s="433"/>
      <c r="N168" s="433"/>
      <c r="O168" s="433"/>
      <c r="P168" s="433"/>
      <c r="Q168" s="433"/>
    </row>
    <row r="169" spans="1:17" ht="12.75" customHeight="1" x14ac:dyDescent="0.2">
      <c r="A169" s="477" t="s">
        <v>4</v>
      </c>
      <c r="B169" s="477"/>
      <c r="C169" s="23"/>
      <c r="D169" s="14" t="s">
        <v>9</v>
      </c>
      <c r="E169" s="14" t="s">
        <v>10</v>
      </c>
      <c r="F169" s="14" t="s">
        <v>11</v>
      </c>
      <c r="G169" s="14" t="s">
        <v>9</v>
      </c>
      <c r="H169" s="14" t="s">
        <v>10</v>
      </c>
      <c r="I169" s="14" t="s">
        <v>11</v>
      </c>
      <c r="J169" s="4"/>
      <c r="K169" s="572" t="s">
        <v>223</v>
      </c>
      <c r="L169" s="572"/>
      <c r="M169" s="433"/>
      <c r="N169" s="433"/>
      <c r="O169" s="433"/>
      <c r="P169" s="433"/>
      <c r="Q169" s="433"/>
    </row>
    <row r="170" spans="1:17" ht="12.75" customHeight="1" x14ac:dyDescent="0.2">
      <c r="A170" s="551" t="str">
        <f>IF('Relatório PCP - Tabela 3'!A170=0,"",'Relatório PCP - Tabela 3'!A170)</f>
        <v/>
      </c>
      <c r="B170" s="551"/>
      <c r="C170" s="372"/>
      <c r="D170" s="72" t="str">
        <f>IF('Relatório PCP - Tabela 3'!D170=0,"",'Relatório PCP - Tabela 3'!D170)</f>
        <v/>
      </c>
      <c r="E170" s="72" t="str">
        <f>IF('Relatório PCP - Tabela 3'!E170=0,"",'Relatório PCP - Tabela 3'!E170)</f>
        <v/>
      </c>
      <c r="F170" s="72" t="str">
        <f>IF('Relatório PCP - Tabela 3'!F170=0,"",'Relatório PCP - Tabela 3'!F170)</f>
        <v/>
      </c>
      <c r="G170" s="72" t="str">
        <f>IF('Relatório PCP - Tabela 3'!G170=0,"",'Relatório PCP - Tabela 3'!G170)</f>
        <v/>
      </c>
      <c r="H170" s="72" t="str">
        <f>IF('Relatório PCP - Tabela 3'!H170=0,"",'Relatório PCP - Tabela 3'!H170)</f>
        <v/>
      </c>
      <c r="I170" s="72" t="str">
        <f>IF('Relatório PCP - Tabela 3'!I170=0,"",'Relatório PCP - Tabela 3'!I170)</f>
        <v/>
      </c>
      <c r="J170" s="4"/>
      <c r="K170" s="573" t="s">
        <v>25</v>
      </c>
      <c r="L170" s="573"/>
      <c r="M170" s="433"/>
      <c r="N170" s="433"/>
      <c r="O170" s="433"/>
      <c r="P170" s="433"/>
      <c r="Q170" s="433"/>
    </row>
    <row r="171" spans="1:17" ht="6" customHeight="1" x14ac:dyDescent="0.2">
      <c r="A171" s="23"/>
      <c r="B171" s="23"/>
      <c r="C171" s="1"/>
      <c r="D171" s="13"/>
      <c r="E171" s="13"/>
      <c r="F171" s="13"/>
      <c r="G171" s="13"/>
      <c r="H171" s="13"/>
      <c r="I171" s="13"/>
      <c r="J171" s="13"/>
      <c r="K171" s="13"/>
      <c r="L171" s="23"/>
      <c r="M171" s="433"/>
      <c r="N171" s="433"/>
      <c r="O171" s="433"/>
      <c r="P171" s="433"/>
      <c r="Q171" s="433"/>
    </row>
    <row r="172" spans="1:17" ht="17.649999999999999" customHeight="1" x14ac:dyDescent="0.25">
      <c r="A172" s="4"/>
      <c r="B172" s="4"/>
      <c r="C172" s="4"/>
      <c r="D172" s="4"/>
      <c r="E172" s="23"/>
      <c r="F172" s="23"/>
      <c r="G172" s="23"/>
      <c r="H172" s="23"/>
      <c r="I172" s="23"/>
      <c r="J172" s="23"/>
      <c r="K172" s="13"/>
      <c r="L172" s="14" t="s">
        <v>737</v>
      </c>
      <c r="M172" s="432"/>
      <c r="N172" s="432"/>
      <c r="Q172" s="433"/>
    </row>
    <row r="173" spans="1:17" ht="6" customHeight="1" x14ac:dyDescent="0.2">
      <c r="A173" s="439"/>
      <c r="B173" s="440"/>
      <c r="C173" s="440"/>
      <c r="D173" s="440"/>
      <c r="E173" s="440"/>
      <c r="F173" s="440"/>
      <c r="G173" s="440"/>
      <c r="H173" s="440"/>
      <c r="I173" s="440"/>
      <c r="J173" s="440"/>
      <c r="K173" s="440"/>
      <c r="L173" s="440"/>
      <c r="M173" s="434"/>
      <c r="N173" s="434"/>
      <c r="Q173" s="433"/>
    </row>
    <row r="174" spans="1:17" ht="17.25" x14ac:dyDescent="0.3">
      <c r="A174" s="704" t="s">
        <v>732</v>
      </c>
      <c r="B174" s="704"/>
      <c r="C174" s="704"/>
      <c r="D174" s="704"/>
      <c r="E174" s="704"/>
      <c r="F174" s="704"/>
      <c r="G174" s="704"/>
      <c r="H174" s="704"/>
      <c r="I174" s="704"/>
      <c r="J174" s="704"/>
      <c r="K174" s="704"/>
      <c r="L174" s="704"/>
      <c r="M174" s="435"/>
      <c r="N174" s="435"/>
      <c r="Q174" s="433"/>
    </row>
    <row r="178" ht="6" customHeight="1" x14ac:dyDescent="0.2"/>
    <row r="180" ht="6" customHeight="1" x14ac:dyDescent="0.2"/>
    <row r="184" ht="12.95" customHeight="1" x14ac:dyDescent="0.2"/>
    <row r="217" ht="17.649999999999999" customHeight="1" x14ac:dyDescent="0.2"/>
    <row r="223" ht="6" customHeight="1" x14ac:dyDescent="0.2"/>
    <row r="225" ht="6" customHeight="1" x14ac:dyDescent="0.2"/>
    <row r="228" ht="19.7" customHeight="1" x14ac:dyDescent="0.2"/>
    <row r="229" ht="18.95" customHeight="1" x14ac:dyDescent="0.2"/>
    <row r="230" ht="18.95" customHeight="1" x14ac:dyDescent="0.2"/>
    <row r="231" ht="18.95" customHeight="1" x14ac:dyDescent="0.2"/>
    <row r="232" ht="21.2" customHeight="1" x14ac:dyDescent="0.2"/>
    <row r="233" ht="21.2" customHeight="1" x14ac:dyDescent="0.2"/>
    <row r="234" ht="21.2" customHeight="1" x14ac:dyDescent="0.2"/>
    <row r="235" ht="21.2" customHeight="1" x14ac:dyDescent="0.2"/>
  </sheetData>
  <sheetProtection sheet="1"/>
  <mergeCells count="43">
    <mergeCell ref="A169:B169"/>
    <mergeCell ref="K169:L169"/>
    <mergeCell ref="A170:B170"/>
    <mergeCell ref="K170:L170"/>
    <mergeCell ref="A174:L174"/>
    <mergeCell ref="A92:L92"/>
    <mergeCell ref="A167:A168"/>
    <mergeCell ref="B167:B168"/>
    <mergeCell ref="D167:I167"/>
    <mergeCell ref="K167:L167"/>
    <mergeCell ref="D168:F168"/>
    <mergeCell ref="G168:I168"/>
    <mergeCell ref="A165:D165"/>
    <mergeCell ref="E165:I165"/>
    <mergeCell ref="K165:L165"/>
    <mergeCell ref="A87:B87"/>
    <mergeCell ref="K87:L87"/>
    <mergeCell ref="A88:B88"/>
    <mergeCell ref="K88:L88"/>
    <mergeCell ref="B81:D81"/>
    <mergeCell ref="A83:D83"/>
    <mergeCell ref="E83:I83"/>
    <mergeCell ref="K83:L83"/>
    <mergeCell ref="A85:A86"/>
    <mergeCell ref="B85:B86"/>
    <mergeCell ref="D85:I85"/>
    <mergeCell ref="K85:L85"/>
    <mergeCell ref="D86:F86"/>
    <mergeCell ref="G86:I86"/>
    <mergeCell ref="A1:D1"/>
    <mergeCell ref="E1:I1"/>
    <mergeCell ref="K1:L1"/>
    <mergeCell ref="A3:A4"/>
    <mergeCell ref="B3:B4"/>
    <mergeCell ref="D3:I3"/>
    <mergeCell ref="K3:L3"/>
    <mergeCell ref="D4:F4"/>
    <mergeCell ref="G4:I4"/>
    <mergeCell ref="A5:B5"/>
    <mergeCell ref="K5:L5"/>
    <mergeCell ref="A6:B6"/>
    <mergeCell ref="K6:L6"/>
    <mergeCell ref="A10:L10"/>
  </mergeCells>
  <pageMargins left="0.98611111111111116" right="0.78749999999999998" top="1.3027777777777776" bottom="0.88611111111111107" header="0.78749999999999998" footer="0.51180555555555551"/>
  <pageSetup paperSize="9" scale="64" firstPageNumber="0" orientation="portrait" horizontalDpi="300" verticalDpi="300" r:id="rId1"/>
  <headerFooter alignWithMargins="0">
    <oddHeader>&amp;C&amp;6Ministério do Meio Ambiente
Instituto Brasileiro do Meio Ambiente e dos Recursos aturais Renováveis
Diretoria de Licenciamento Ambiental
Coordenação Geral de Petróleo e Gás&amp;R&amp;"Times New Roman,Normal"&amp;6Versão 2.0 (2011)</oddHeader>
  </headerFooter>
  <rowBreaks count="2" manualBreakCount="2">
    <brk id="82" max="16383" man="1"/>
    <brk id="1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4:L181"/>
  <sheetViews>
    <sheetView view="pageBreakPreview" topLeftCell="F1" zoomScale="85" zoomScaleNormal="95" zoomScaleSheetLayoutView="85" workbookViewId="0">
      <selection activeCell="G26" sqref="G26"/>
    </sheetView>
  </sheetViews>
  <sheetFormatPr defaultColWidth="11.5703125" defaultRowHeight="12.75" x14ac:dyDescent="0.2"/>
  <cols>
    <col min="1" max="5" width="0" hidden="1" customWidth="1"/>
  </cols>
  <sheetData>
    <row r="4" spans="4:12" x14ac:dyDescent="0.2">
      <c r="D4" s="471" t="str">
        <f>IF('Relatório PCP - Tabela 3'!A17="",0,'Relatório PCP - Tabela 3'!A17)</f>
        <v>EMPR-A-01 / PLATAFORMA 3R-1</v>
      </c>
      <c r="F4">
        <f>0</f>
        <v>0</v>
      </c>
      <c r="H4" s="398">
        <f>'Relatório PCP - Tabela 8'!L16+'Relatório PCP - Tabela 8'!L20+'Relatório PCP - Tabela 8'!L24+'Relatório PCP - Tabela 8'!L50+'Relatório PCP - Tabela 8'!L54+'Relatório PCP - Tabela 8'!L58+'Relatório PCP - Tabela 8'!L62+'Relatório PCP - Tabela 8'!L66+'Relatório PCP - Tabela 8'!L70+'Relatório PCP - Tabela 8'!L88+'Relatório PCP - Tabela 8'!L92+'Relatório PCP - Tabela 8'!L96+'Relatório PCP - Tabela 8'!L100+'Relatório PCP - Tabela 8'!L104+'Relatório PCP - Tabela 8'!L108+'Relatório PCP - Tabela 8'!L126+'Relatório PCP - Tabela 8'!L130+'Relatório PCP - Tabela 8'!L134+'Relatório PCP - Tabela 8'!L138+'Relatório PCP - Tabela 8'!L142+'Relatório PCP - Tabela 8'!L146+'Relatório PCP - Tabela 8'!L164+'Relatório PCP - Tabela 8'!L168+'Relatório PCP - Tabela 8'!L172+'Relatório PCP - Tabela 8'!L176+'Relatório PCP - Tabela 8'!L180+'Relatório PCP - Tabela 8'!L184+'Relatório PCP - Tabela 8'!L202+'Relatório PCP - Tabela 8'!L206+'Relatório PCP - Tabela 8'!L210+'Relatório PCP - Tabela 8'!L214+'Relatório PCP - Tabela 8'!L218+'Relatório PCP - Tabela 8'!L222+'Relatório PCP - Tabela 8'!L240+'Relatório PCP - Tabela 8'!L244+'Relatório PCP - Tabela 8'!L248+'Relatório PCP - Tabela 8'!L252+'Relatório PCP - Tabela 8'!L256+'Relatório PCP - Tabela 8'!L260+'Relatório PCP - Tabela 8'!L278+'Relatório PCP - Tabela 8'!L282+'Relatório PCP - Tabela 8'!L286+'Relatório PCP - Tabela 8'!L290+'Relatório PCP - Tabela 8'!L294+'Relatório PCP - Tabela 8'!L298+'Relatório PCP - Tabela 8'!L316+'Relatório PCP - Tabela 8'!L320+'Relatório PCP - Tabela 8'!L324+'Relatório PCP - Tabela 8'!L328+'Relatório PCP - Tabela 8'!L332+'Relatório PCP - Tabela 8'!L336+'Relatório PCP - Tabela 8'!L354+'Relatório PCP - Tabela 8'!L358+'Relatório PCP - Tabela 8'!L362+'Relatório PCP - Tabela 8'!L366+'Relatório PCP - Tabela 8'!L370+'Relatório PCP - Tabela 8'!L374+'Relatório PCP - Tabela 8'!L392+'Relatório PCP - Tabela 8'!L396+'Relatório PCP - Tabela 8'!L400+'Relatório PCP - Tabela 8'!L404+'Relatório PCP - Tabela 8'!L408+'Relatório PCP - Tabela 8'!L412+'Relatório PCP - Tabela 8'!L430+'Relatório PCP - Tabela 8'!L434+'Relatório PCP - Tabela 8'!L438+'Relatório PCP - Tabela 8'!L442+'Relatório PCP - Tabela 8'!L446+'Relatório PCP - Tabela 8'!L450+'Relatório PCP - Tabela 8'!L468+'Relatório PCP - Tabela 8'!L472+'Relatório PCP - Tabela 8'!L476+'Relatório PCP - Tabela 8'!L480+'Relatório PCP - Tabela 8'!L484+'Relatório PCP - Tabela 8'!L488+'Relatório PCP - Tabela 8'!L506+'Relatório PCP - Tabela 8'!L510+'Relatório PCP - Tabela 8'!L514+'Relatório PCP - Tabela 8'!L518+'Relatório PCP - Tabela 8'!L522+'Relatório PCP - Tabela 8'!L526+'Relatório PCP - Tabela 8'!L544+'Relatório PCP - Tabela 8'!L548+'Relatório PCP - Tabela 8'!L552+'Relatório PCP - Tabela 8'!L556+'Relatório PCP - Tabela 8'!L560+'Relatório PCP - Tabela 8'!L564+'Relatório PCP - Tabela 8'!L582+'Relatório PCP - Tabela 8'!L586+'Relatório PCP - Tabela 8'!L590+'Relatório PCP - Tabela 8'!L594+'Relatório PCP - Tabela 8'!L598+'Relatório PCP - Tabela 8'!L602+'Relatório PCP - Tabela 8'!L620+'Relatório PCP - Tabela 8'!L624+'Relatório PCP - Tabela 8'!L628+'Relatório PCP - Tabela 8'!L632</f>
        <v>0</v>
      </c>
      <c r="I4" s="398">
        <f>'Relatório PCP - Tabela 8'!M16+'Relatório PCP - Tabela 8'!M20+'Relatório PCP - Tabela 8'!M24+'Relatório PCP - Tabela 8'!M50+'Relatório PCP - Tabela 8'!M54+'Relatório PCP - Tabela 8'!M58+'Relatório PCP - Tabela 8'!M62+'Relatório PCP - Tabela 8'!M66+'Relatório PCP - Tabela 8'!M70+'Relatório PCP - Tabela 8'!M88+'Relatório PCP - Tabela 8'!M92+'Relatório PCP - Tabela 8'!M96+'Relatório PCP - Tabela 8'!M100+'Relatório PCP - Tabela 8'!M104+'Relatório PCP - Tabela 8'!M108+'Relatório PCP - Tabela 8'!M126+'Relatório PCP - Tabela 8'!M130+'Relatório PCP - Tabela 8'!M134+'Relatório PCP - Tabela 8'!M138+'Relatório PCP - Tabela 8'!M142+'Relatório PCP - Tabela 8'!M146+'Relatório PCP - Tabela 8'!M164+'Relatório PCP - Tabela 8'!M168+'Relatório PCP - Tabela 8'!M172+'Relatório PCP - Tabela 8'!M176+'Relatório PCP - Tabela 8'!M180+'Relatório PCP - Tabela 8'!M184+'Relatório PCP - Tabela 8'!M202+'Relatório PCP - Tabela 8'!M206+'Relatório PCP - Tabela 8'!M210+'Relatório PCP - Tabela 8'!M214+'Relatório PCP - Tabela 8'!M218+'Relatório PCP - Tabela 8'!M222+'Relatório PCP - Tabela 8'!M240+'Relatório PCP - Tabela 8'!M244+'Relatório PCP - Tabela 8'!M248+'Relatório PCP - Tabela 8'!M252+'Relatório PCP - Tabela 8'!M256+'Relatório PCP - Tabela 8'!M260+'Relatório PCP - Tabela 8'!M278+'Relatório PCP - Tabela 8'!M282+'Relatório PCP - Tabela 8'!M286+'Relatório PCP - Tabela 8'!M290+'Relatório PCP - Tabela 8'!M294+'Relatório PCP - Tabela 8'!M298+'Relatório PCP - Tabela 8'!M316+'Relatório PCP - Tabela 8'!M320+'Relatório PCP - Tabela 8'!M324+'Relatório PCP - Tabela 8'!M328+'Relatório PCP - Tabela 8'!M332+'Relatório PCP - Tabela 8'!M336+'Relatório PCP - Tabela 8'!M354+'Relatório PCP - Tabela 8'!M358+'Relatório PCP - Tabela 8'!M362+'Relatório PCP - Tabela 8'!M366+'Relatório PCP - Tabela 8'!M370+'Relatório PCP - Tabela 8'!M374+'Relatório PCP - Tabela 8'!M392+'Relatório PCP - Tabela 8'!M396+'Relatório PCP - Tabela 8'!M400+'Relatório PCP - Tabela 8'!M404+'Relatório PCP - Tabela 8'!M408+'Relatório PCP - Tabela 8'!M412+'Relatório PCP - Tabela 8'!M430+'Relatório PCP - Tabela 8'!M434+'Relatório PCP - Tabela 8'!M438+'Relatório PCP - Tabela 8'!M442+'Relatório PCP - Tabela 8'!M446+'Relatório PCP - Tabela 8'!M450+'Relatório PCP - Tabela 8'!M468+'Relatório PCP - Tabela 8'!M472+'Relatório PCP - Tabela 8'!M476+'Relatório PCP - Tabela 8'!M480+'Relatório PCP - Tabela 8'!M484+'Relatório PCP - Tabela 8'!M488+'Relatório PCP - Tabela 8'!M506+'Relatório PCP - Tabela 8'!M510+'Relatório PCP - Tabela 8'!M514+'Relatório PCP - Tabela 8'!M518+'Relatório PCP - Tabela 8'!M522+'Relatório PCP - Tabela 8'!M526+'Relatório PCP - Tabela 8'!M544+'Relatório PCP - Tabela 8'!M548+'Relatório PCP - Tabela 8'!M552+'Relatório PCP - Tabela 8'!M556+'Relatório PCP - Tabela 8'!M560+'Relatório PCP - Tabela 8'!M564+'Relatório PCP - Tabela 8'!M582+'Relatório PCP - Tabela 8'!M586+'Relatório PCP - Tabela 8'!M590+'Relatório PCP - Tabela 8'!M594+'Relatório PCP - Tabela 8'!M598+'Relatório PCP - Tabela 8'!M602+'Relatório PCP - Tabela 8'!M620+'Relatório PCP - Tabela 8'!M624+'Relatório PCP - Tabela 8'!M628+'Relatório PCP - Tabela 8'!M632</f>
        <v>0</v>
      </c>
      <c r="J4" s="398">
        <f>'Relatório PCP - Tabela 8'!N16+'Relatório PCP - Tabela 8'!N20+'Relatório PCP - Tabela 8'!N24+'Relatório PCP - Tabela 8'!N50+'Relatório PCP - Tabela 8'!N54+'Relatório PCP - Tabela 8'!N58+'Relatório PCP - Tabela 8'!N62+'Relatório PCP - Tabela 8'!N66+'Relatório PCP - Tabela 8'!N70+'Relatório PCP - Tabela 8'!N88+'Relatório PCP - Tabela 8'!N92+'Relatório PCP - Tabela 8'!N96+'Relatório PCP - Tabela 8'!N100+'Relatório PCP - Tabela 8'!N104+'Relatório PCP - Tabela 8'!N108+'Relatório PCP - Tabela 8'!N126+'Relatório PCP - Tabela 8'!N130+'Relatório PCP - Tabela 8'!N134+'Relatório PCP - Tabela 8'!N138+'Relatório PCP - Tabela 8'!N142+'Relatório PCP - Tabela 8'!N146+'Relatório PCP - Tabela 8'!N164+'Relatório PCP - Tabela 8'!N168+'Relatório PCP - Tabela 8'!N172+'Relatório PCP - Tabela 8'!N176+'Relatório PCP - Tabela 8'!N180+'Relatório PCP - Tabela 8'!N184+'Relatório PCP - Tabela 8'!N202+'Relatório PCP - Tabela 8'!N206+'Relatório PCP - Tabela 8'!N210+'Relatório PCP - Tabela 8'!N214+'Relatório PCP - Tabela 8'!N218+'Relatório PCP - Tabela 8'!N222+'Relatório PCP - Tabela 8'!N240+'Relatório PCP - Tabela 8'!N244+'Relatório PCP - Tabela 8'!N248+'Relatório PCP - Tabela 8'!N252+'Relatório PCP - Tabela 8'!N256+'Relatório PCP - Tabela 8'!N260+'Relatório PCP - Tabela 8'!N278+'Relatório PCP - Tabela 8'!N282+'Relatório PCP - Tabela 8'!N286+'Relatório PCP - Tabela 8'!N290+'Relatório PCP - Tabela 8'!N294+'Relatório PCP - Tabela 8'!N298+'Relatório PCP - Tabela 8'!N316+'Relatório PCP - Tabela 8'!N320+'Relatório PCP - Tabela 8'!N324+'Relatório PCP - Tabela 8'!N328+'Relatório PCP - Tabela 8'!N332+'Relatório PCP - Tabela 8'!N336+'Relatório PCP - Tabela 8'!N354+'Relatório PCP - Tabela 8'!N358+'Relatório PCP - Tabela 8'!N362+'Relatório PCP - Tabela 8'!N366+'Relatório PCP - Tabela 8'!N370+'Relatório PCP - Tabela 8'!N374+'Relatório PCP - Tabela 8'!N392+'Relatório PCP - Tabela 8'!N396+'Relatório PCP - Tabela 8'!N400+'Relatório PCP - Tabela 8'!N404+'Relatório PCP - Tabela 8'!N408+'Relatório PCP - Tabela 8'!N412+'Relatório PCP - Tabela 8'!N430+'Relatório PCP - Tabela 8'!N434+'Relatório PCP - Tabela 8'!N438+'Relatório PCP - Tabela 8'!N442+'Relatório PCP - Tabela 8'!N446+'Relatório PCP - Tabela 8'!N450+'Relatório PCP - Tabela 8'!N468+'Relatório PCP - Tabela 8'!N472+'Relatório PCP - Tabela 8'!N476+'Relatório PCP - Tabela 8'!N480+'Relatório PCP - Tabela 8'!N484+'Relatório PCP - Tabela 8'!N488+'Relatório PCP - Tabela 8'!N506+'Relatório PCP - Tabela 8'!N510+'Relatório PCP - Tabela 8'!N514+'Relatório PCP - Tabela 8'!N518+'Relatório PCP - Tabela 8'!N522+'Relatório PCP - Tabela 8'!N526+'Relatório PCP - Tabela 8'!N544+'Relatório PCP - Tabela 8'!N548+'Relatório PCP - Tabela 8'!N552+'Relatório PCP - Tabela 8'!N556+'Relatório PCP - Tabela 8'!N560+'Relatório PCP - Tabela 8'!N564+'Relatório PCP - Tabela 8'!N582+'Relatório PCP - Tabela 8'!N586+'Relatório PCP - Tabela 8'!N590+'Relatório PCP - Tabela 8'!N594+'Relatório PCP - Tabela 8'!N598+'Relatório PCP - Tabela 8'!N602+'Relatório PCP - Tabela 8'!N620+'Relatório PCP - Tabela 8'!N624+'Relatório PCP - Tabela 8'!N628+'Relatório PCP - Tabela 8'!N632</f>
        <v>0</v>
      </c>
      <c r="K4" s="398">
        <f>'Relatório PCP - Tabela 8'!O16+'Relatório PCP - Tabela 8'!O20+'Relatório PCP - Tabela 8'!O24+'Relatório PCP - Tabela 8'!O50+'Relatório PCP - Tabela 8'!O54+'Relatório PCP - Tabela 8'!O58+'Relatório PCP - Tabela 8'!O62+'Relatório PCP - Tabela 8'!O66+'Relatório PCP - Tabela 8'!O70+'Relatório PCP - Tabela 8'!O88+'Relatório PCP - Tabela 8'!O92+'Relatório PCP - Tabela 8'!O96+'Relatório PCP - Tabela 8'!O100+'Relatório PCP - Tabela 8'!O104+'Relatório PCP - Tabela 8'!O108+'Relatório PCP - Tabela 8'!O126+'Relatório PCP - Tabela 8'!O130+'Relatório PCP - Tabela 8'!O134+'Relatório PCP - Tabela 8'!O138+'Relatório PCP - Tabela 8'!O142+'Relatório PCP - Tabela 8'!O146+'Relatório PCP - Tabela 8'!O164+'Relatório PCP - Tabela 8'!O168+'Relatório PCP - Tabela 8'!O172+'Relatório PCP - Tabela 8'!O176+'Relatório PCP - Tabela 8'!O180+'Relatório PCP - Tabela 8'!O184+'Relatório PCP - Tabela 8'!O202+'Relatório PCP - Tabela 8'!O206+'Relatório PCP - Tabela 8'!O210+'Relatório PCP - Tabela 8'!O214+'Relatório PCP - Tabela 8'!O218+'Relatório PCP - Tabela 8'!O222+'Relatório PCP - Tabela 8'!O240+'Relatório PCP - Tabela 8'!O244+'Relatório PCP - Tabela 8'!O248+'Relatório PCP - Tabela 8'!O252+'Relatório PCP - Tabela 8'!O256+'Relatório PCP - Tabela 8'!O260+'Relatório PCP - Tabela 8'!O278+'Relatório PCP - Tabela 8'!O282+'Relatório PCP - Tabela 8'!O286+'Relatório PCP - Tabela 8'!O290+'Relatório PCP - Tabela 8'!O294+'Relatório PCP - Tabela 8'!O298+'Relatório PCP - Tabela 8'!O316+'Relatório PCP - Tabela 8'!O320+'Relatório PCP - Tabela 8'!O324+'Relatório PCP - Tabela 8'!O328+'Relatório PCP - Tabela 8'!O332+'Relatório PCP - Tabela 8'!O336+'Relatório PCP - Tabela 8'!O354+'Relatório PCP - Tabela 8'!O358+'Relatório PCP - Tabela 8'!O362+'Relatório PCP - Tabela 8'!O366+'Relatório PCP - Tabela 8'!O370+'Relatório PCP - Tabela 8'!O374+'Relatório PCP - Tabela 8'!O392+'Relatório PCP - Tabela 8'!O396+'Relatório PCP - Tabela 8'!O400+'Relatório PCP - Tabela 8'!O404+'Relatório PCP - Tabela 8'!O408+'Relatório PCP - Tabela 8'!O412+'Relatório PCP - Tabela 8'!O430+'Relatório PCP - Tabela 8'!O434+'Relatório PCP - Tabela 8'!O438+'Relatório PCP - Tabela 8'!O442+'Relatório PCP - Tabela 8'!O446+'Relatório PCP - Tabela 8'!O450+'Relatório PCP - Tabela 8'!O468+'Relatório PCP - Tabela 8'!O472+'Relatório PCP - Tabela 8'!O476+'Relatório PCP - Tabela 8'!O480+'Relatório PCP - Tabela 8'!O484+'Relatório PCP - Tabela 8'!O488+'Relatório PCP - Tabela 8'!O506+'Relatório PCP - Tabela 8'!O510+'Relatório PCP - Tabela 8'!O514+'Relatório PCP - Tabela 8'!O518+'Relatório PCP - Tabela 8'!O522+'Relatório PCP - Tabela 8'!O526+'Relatório PCP - Tabela 8'!O544+'Relatório PCP - Tabela 8'!O548+'Relatório PCP - Tabela 8'!O552+'Relatório PCP - Tabela 8'!O556+'Relatório PCP - Tabela 8'!O560+'Relatório PCP - Tabela 8'!O564+'Relatório PCP - Tabela 8'!O582+'Relatório PCP - Tabela 8'!O586+'Relatório PCP - Tabela 8'!O590+'Relatório PCP - Tabela 8'!O594+'Relatório PCP - Tabela 8'!O598+'Relatório PCP - Tabela 8'!O602+'Relatório PCP - Tabela 8'!O620+'Relatório PCP - Tabela 8'!O624+'Relatório PCP - Tabela 8'!O628+'Relatório PCP - Tabela 8'!O632</f>
        <v>0</v>
      </c>
      <c r="L4" s="398">
        <f>'Relatório PCP - Tabela 8'!P16+'Relatório PCP - Tabela 8'!P20+'Relatório PCP - Tabela 8'!P24+'Relatório PCP - Tabela 8'!P50+'Relatório PCP - Tabela 8'!P54+'Relatório PCP - Tabela 8'!P58+'Relatório PCP - Tabela 8'!P62+'Relatório PCP - Tabela 8'!P66+'Relatório PCP - Tabela 8'!P70+'Relatório PCP - Tabela 8'!P88+'Relatório PCP - Tabela 8'!P92+'Relatório PCP - Tabela 8'!P96+'Relatório PCP - Tabela 8'!P100+'Relatório PCP - Tabela 8'!P104+'Relatório PCP - Tabela 8'!P108+'Relatório PCP - Tabela 8'!P126+'Relatório PCP - Tabela 8'!P130+'Relatório PCP - Tabela 8'!P134+'Relatório PCP - Tabela 8'!P138+'Relatório PCP - Tabela 8'!P142+'Relatório PCP - Tabela 8'!P146+'Relatório PCP - Tabela 8'!P164+'Relatório PCP - Tabela 8'!P168+'Relatório PCP - Tabela 8'!P172+'Relatório PCP - Tabela 8'!P176+'Relatório PCP - Tabela 8'!P180+'Relatório PCP - Tabela 8'!P184+'Relatório PCP - Tabela 8'!P202+'Relatório PCP - Tabela 8'!P206+'Relatório PCP - Tabela 8'!P210+'Relatório PCP - Tabela 8'!P214+'Relatório PCP - Tabela 8'!P218+'Relatório PCP - Tabela 8'!P222+'Relatório PCP - Tabela 8'!P240+'Relatório PCP - Tabela 8'!P244+'Relatório PCP - Tabela 8'!P248+'Relatório PCP - Tabela 8'!P252+'Relatório PCP - Tabela 8'!P256+'Relatório PCP - Tabela 8'!P260+'Relatório PCP - Tabela 8'!P278+'Relatório PCP - Tabela 8'!P282+'Relatório PCP - Tabela 8'!P286+'Relatório PCP - Tabela 8'!P290+'Relatório PCP - Tabela 8'!P294+'Relatório PCP - Tabela 8'!P298+'Relatório PCP - Tabela 8'!P316+'Relatório PCP - Tabela 8'!P320+'Relatório PCP - Tabela 8'!P324+'Relatório PCP - Tabela 8'!P328+'Relatório PCP - Tabela 8'!P332+'Relatório PCP - Tabela 8'!P336+'Relatório PCP - Tabela 8'!P354+'Relatório PCP - Tabela 8'!P358+'Relatório PCP - Tabela 8'!P362+'Relatório PCP - Tabela 8'!P366+'Relatório PCP - Tabela 8'!P370+'Relatório PCP - Tabela 8'!P374+'Relatório PCP - Tabela 8'!P392+'Relatório PCP - Tabela 8'!P396+'Relatório PCP - Tabela 8'!P400+'Relatório PCP - Tabela 8'!P404+'Relatório PCP - Tabela 8'!P408+'Relatório PCP - Tabela 8'!P412+'Relatório PCP - Tabela 8'!P430+'Relatório PCP - Tabela 8'!P434+'Relatório PCP - Tabela 8'!P438+'Relatório PCP - Tabela 8'!P442+'Relatório PCP - Tabela 8'!P446+'Relatório PCP - Tabela 8'!P450+'Relatório PCP - Tabela 8'!P468+'Relatório PCP - Tabela 8'!P472+'Relatório PCP - Tabela 8'!P476+'Relatório PCP - Tabela 8'!P480+'Relatório PCP - Tabela 8'!P484+'Relatório PCP - Tabela 8'!P488+'Relatório PCP - Tabela 8'!P506+'Relatório PCP - Tabela 8'!P510+'Relatório PCP - Tabela 8'!P514+'Relatório PCP - Tabela 8'!P518+'Relatório PCP - Tabela 8'!P522+'Relatório PCP - Tabela 8'!P526+'Relatório PCP - Tabela 8'!P544+'Relatório PCP - Tabela 8'!P548+'Relatório PCP - Tabela 8'!P552+'Relatório PCP - Tabela 8'!P556+'Relatório PCP - Tabela 8'!P560+'Relatório PCP - Tabela 8'!P564+'Relatório PCP - Tabela 8'!P582+'Relatório PCP - Tabela 8'!P586+'Relatório PCP - Tabela 8'!P590+'Relatório PCP - Tabela 8'!P594+'Relatório PCP - Tabela 8'!P598+'Relatório PCP - Tabela 8'!P602+'Relatório PCP - Tabela 8'!P620+'Relatório PCP - Tabela 8'!P624+'Relatório PCP - Tabela 8'!P628+'Relatório PCP - Tabela 8'!P632</f>
        <v>0</v>
      </c>
    </row>
    <row r="5" spans="4:12" x14ac:dyDescent="0.2">
      <c r="D5" s="471">
        <f>IF('Relatório PCP - Tabela 3'!A19="",0,'Relatório PCP - Tabela 3'!A19)</f>
        <v>0</v>
      </c>
      <c r="F5">
        <f>177-D181</f>
        <v>1</v>
      </c>
      <c r="H5" s="398">
        <f>'Relatório PCP - Tabela 8'!L17+'Relatório PCP - Tabela 8'!L21+'Relatório PCP - Tabela 8'!L25+'Relatório PCP - Tabela 8'!L51+'Relatório PCP - Tabela 8'!L55+'Relatório PCP - Tabela 8'!L59+'Relatório PCP - Tabela 8'!L63+'Relatório PCP - Tabela 8'!L67+'Relatório PCP - Tabela 8'!L71+'Relatório PCP - Tabela 8'!L89+'Relatório PCP - Tabela 8'!L93+'Relatório PCP - Tabela 8'!L97+'Relatório PCP - Tabela 8'!L101+'Relatório PCP - Tabela 8'!L105+'Relatório PCP - Tabela 8'!L109+'Relatório PCP - Tabela 8'!L127+'Relatório PCP - Tabela 8'!L131+'Relatório PCP - Tabela 8'!L135+'Relatório PCP - Tabela 8'!L139+'Relatório PCP - Tabela 8'!L143+'Relatório PCP - Tabela 8'!L147+'Relatório PCP - Tabela 8'!L165+'Relatório PCP - Tabela 8'!L169+'Relatório PCP - Tabela 8'!L173+'Relatório PCP - Tabela 8'!L177+'Relatório PCP - Tabela 8'!L181+'Relatório PCP - Tabela 8'!L185+'Relatório PCP - Tabela 8'!L203+'Relatório PCP - Tabela 8'!L207+'Relatório PCP - Tabela 8'!L211+'Relatório PCP - Tabela 8'!L215+'Relatório PCP - Tabela 8'!L219+'Relatório PCP - Tabela 8'!L223+'Relatório PCP - Tabela 8'!L241+'Relatório PCP - Tabela 8'!L245+'Relatório PCP - Tabela 8'!L249+'Relatório PCP - Tabela 8'!L253+'Relatório PCP - Tabela 8'!L257+'Relatório PCP - Tabela 8'!L261+'Relatório PCP - Tabela 8'!L279+'Relatório PCP - Tabela 8'!L283+'Relatório PCP - Tabela 8'!L287+'Relatório PCP - Tabela 8'!L291+'Relatório PCP - Tabela 8'!L295+'Relatório PCP - Tabela 8'!L299+'Relatório PCP - Tabela 8'!L317+'Relatório PCP - Tabela 8'!L321+'Relatório PCP - Tabela 8'!L325+'Relatório PCP - Tabela 8'!L329+'Relatório PCP - Tabela 8'!L333+'Relatório PCP - Tabela 8'!L337+'Relatório PCP - Tabela 8'!L355+'Relatório PCP - Tabela 8'!L359+'Relatório PCP - Tabela 8'!L363+'Relatório PCP - Tabela 8'!L367+'Relatório PCP - Tabela 8'!L371+'Relatório PCP - Tabela 8'!L375+'Relatório PCP - Tabela 8'!L393+'Relatório PCP - Tabela 8'!L397+'Relatório PCP - Tabela 8'!L401+'Relatório PCP - Tabela 8'!L405+'Relatório PCP - Tabela 8'!L409+'Relatório PCP - Tabela 8'!L413+'Relatório PCP - Tabela 8'!L431+'Relatório PCP - Tabela 8'!L435+'Relatório PCP - Tabela 8'!L439+'Relatório PCP - Tabela 8'!L443+'Relatório PCP - Tabela 8'!L447+'Relatório PCP - Tabela 8'!L451+'Relatório PCP - Tabela 8'!L469+'Relatório PCP - Tabela 8'!L473+'Relatório PCP - Tabela 8'!L477+'Relatório PCP - Tabela 8'!L481+'Relatório PCP - Tabela 8'!L485+'Relatório PCP - Tabela 8'!L489+'Relatório PCP - Tabela 8'!L507+'Relatório PCP - Tabela 8'!L511+'Relatório PCP - Tabela 8'!L515+'Relatório PCP - Tabela 8'!L519+'Relatório PCP - Tabela 8'!L523+'Relatório PCP - Tabela 8'!L527+'Relatório PCP - Tabela 8'!L545+'Relatório PCP - Tabela 8'!L549+'Relatório PCP - Tabela 8'!L553+'Relatório PCP - Tabela 8'!L557+'Relatório PCP - Tabela 8'!L561+'Relatório PCP - Tabela 8'!L565+'Relatório PCP - Tabela 8'!L583+'Relatório PCP - Tabela 8'!L587+'Relatório PCP - Tabela 8'!L591+'Relatório PCP - Tabela 8'!L595+'Relatório PCP - Tabela 8'!L599+'Relatório PCP - Tabela 8'!L603+'Relatório PCP - Tabela 8'!L621+'Relatório PCP - Tabela 8'!L625+'Relatório PCP - Tabela 8'!L629+'Relatório PCP - Tabela 8'!L633</f>
        <v>0</v>
      </c>
      <c r="I5" s="398">
        <f>'Relatório PCP - Tabela 8'!M17+'Relatório PCP - Tabela 8'!M21+'Relatório PCP - Tabela 8'!M25+'Relatório PCP - Tabela 8'!M51+'Relatório PCP - Tabela 8'!M55+'Relatório PCP - Tabela 8'!M59+'Relatório PCP - Tabela 8'!M63+'Relatório PCP - Tabela 8'!M67+'Relatório PCP - Tabela 8'!M71+'Relatório PCP - Tabela 8'!M89+'Relatório PCP - Tabela 8'!M93+'Relatório PCP - Tabela 8'!M97+'Relatório PCP - Tabela 8'!M101+'Relatório PCP - Tabela 8'!M105+'Relatório PCP - Tabela 8'!M109+'Relatório PCP - Tabela 8'!M127+'Relatório PCP - Tabela 8'!M131+'Relatório PCP - Tabela 8'!M135+'Relatório PCP - Tabela 8'!M139+'Relatório PCP - Tabela 8'!M143+'Relatório PCP - Tabela 8'!M147+'Relatório PCP - Tabela 8'!M165+'Relatório PCP - Tabela 8'!M169+'Relatório PCP - Tabela 8'!M173+'Relatório PCP - Tabela 8'!M177+'Relatório PCP - Tabela 8'!M181+'Relatório PCP - Tabela 8'!M185+'Relatório PCP - Tabela 8'!M203+'Relatório PCP - Tabela 8'!M207+'Relatório PCP - Tabela 8'!M211+'Relatório PCP - Tabela 8'!M215+'Relatório PCP - Tabela 8'!M219+'Relatório PCP - Tabela 8'!M223+'Relatório PCP - Tabela 8'!M241+'Relatório PCP - Tabela 8'!M245+'Relatório PCP - Tabela 8'!M249+'Relatório PCP - Tabela 8'!M253+'Relatório PCP - Tabela 8'!M257+'Relatório PCP - Tabela 8'!M261+'Relatório PCP - Tabela 8'!M279+'Relatório PCP - Tabela 8'!M283+'Relatório PCP - Tabela 8'!M287+'Relatório PCP - Tabela 8'!M291+'Relatório PCP - Tabela 8'!M295+'Relatório PCP - Tabela 8'!M299+'Relatório PCP - Tabela 8'!M317+'Relatório PCP - Tabela 8'!M321+'Relatório PCP - Tabela 8'!M325+'Relatório PCP - Tabela 8'!M329+'Relatório PCP - Tabela 8'!M333+'Relatório PCP - Tabela 8'!M337+'Relatório PCP - Tabela 8'!M355+'Relatório PCP - Tabela 8'!M359+'Relatório PCP - Tabela 8'!M363+'Relatório PCP - Tabela 8'!M367+'Relatório PCP - Tabela 8'!M371+'Relatório PCP - Tabela 8'!M375+'Relatório PCP - Tabela 8'!M393+'Relatório PCP - Tabela 8'!M397+'Relatório PCP - Tabela 8'!M401+'Relatório PCP - Tabela 8'!M405+'Relatório PCP - Tabela 8'!M409+'Relatório PCP - Tabela 8'!M413+'Relatório PCP - Tabela 8'!M431+'Relatório PCP - Tabela 8'!M435+'Relatório PCP - Tabela 8'!M439+'Relatório PCP - Tabela 8'!M443+'Relatório PCP - Tabela 8'!M447+'Relatório PCP - Tabela 8'!M451+'Relatório PCP - Tabela 8'!M469+'Relatório PCP - Tabela 8'!M473+'Relatório PCP - Tabela 8'!M477+'Relatório PCP - Tabela 8'!M481+'Relatório PCP - Tabela 8'!M485+'Relatório PCP - Tabela 8'!M489+'Relatório PCP - Tabela 8'!M507+'Relatório PCP - Tabela 8'!M511+'Relatório PCP - Tabela 8'!M515+'Relatório PCP - Tabela 8'!M519+'Relatório PCP - Tabela 8'!M523+'Relatório PCP - Tabela 8'!M527+'Relatório PCP - Tabela 8'!M545+'Relatório PCP - Tabela 8'!M549+'Relatório PCP - Tabela 8'!M553+'Relatório PCP - Tabela 8'!M557+'Relatório PCP - Tabela 8'!M561+'Relatório PCP - Tabela 8'!M565+'Relatório PCP - Tabela 8'!M583+'Relatório PCP - Tabela 8'!M587+'Relatório PCP - Tabela 8'!M591+'Relatório PCP - Tabela 8'!M595+'Relatório PCP - Tabela 8'!M599+'Relatório PCP - Tabela 8'!M603+'Relatório PCP - Tabela 8'!M621+'Relatório PCP - Tabela 8'!M625+'Relatório PCP - Tabela 8'!M629+'Relatório PCP - Tabela 8'!M633</f>
        <v>0</v>
      </c>
      <c r="J5" s="398">
        <f>'Relatório PCP - Tabela 8'!N17+'Relatório PCP - Tabela 8'!N21+'Relatório PCP - Tabela 8'!N25+'Relatório PCP - Tabela 8'!N51+'Relatório PCP - Tabela 8'!N55+'Relatório PCP - Tabela 8'!N59+'Relatório PCP - Tabela 8'!N63+'Relatório PCP - Tabela 8'!N67+'Relatório PCP - Tabela 8'!N71+'Relatório PCP - Tabela 8'!N89+'Relatório PCP - Tabela 8'!N93+'Relatório PCP - Tabela 8'!N97+'Relatório PCP - Tabela 8'!N101+'Relatório PCP - Tabela 8'!N105+'Relatório PCP - Tabela 8'!N109+'Relatório PCP - Tabela 8'!N127+'Relatório PCP - Tabela 8'!N131+'Relatório PCP - Tabela 8'!N135+'Relatório PCP - Tabela 8'!N139+'Relatório PCP - Tabela 8'!N143+'Relatório PCP - Tabela 8'!N147+'Relatório PCP - Tabela 8'!N165+'Relatório PCP - Tabela 8'!N169+'Relatório PCP - Tabela 8'!N173+'Relatório PCP - Tabela 8'!N177+'Relatório PCP - Tabela 8'!N181+'Relatório PCP - Tabela 8'!N185+'Relatório PCP - Tabela 8'!N203+'Relatório PCP - Tabela 8'!N207+'Relatório PCP - Tabela 8'!N211+'Relatório PCP - Tabela 8'!N215+'Relatório PCP - Tabela 8'!N219+'Relatório PCP - Tabela 8'!N223+'Relatório PCP - Tabela 8'!N241+'Relatório PCP - Tabela 8'!N245+'Relatório PCP - Tabela 8'!N249+'Relatório PCP - Tabela 8'!N253+'Relatório PCP - Tabela 8'!N257+'Relatório PCP - Tabela 8'!N261+'Relatório PCP - Tabela 8'!N279+'Relatório PCP - Tabela 8'!N283+'Relatório PCP - Tabela 8'!N287+'Relatório PCP - Tabela 8'!N291+'Relatório PCP - Tabela 8'!N295+'Relatório PCP - Tabela 8'!N299+'Relatório PCP - Tabela 8'!N317+'Relatório PCP - Tabela 8'!N321+'Relatório PCP - Tabela 8'!N325+'Relatório PCP - Tabela 8'!N329+'Relatório PCP - Tabela 8'!N333+'Relatório PCP - Tabela 8'!N337+'Relatório PCP - Tabela 8'!N355+'Relatório PCP - Tabela 8'!N359+'Relatório PCP - Tabela 8'!N363+'Relatório PCP - Tabela 8'!N367+'Relatório PCP - Tabela 8'!N371+'Relatório PCP - Tabela 8'!N375+'Relatório PCP - Tabela 8'!N393+'Relatório PCP - Tabela 8'!N397+'Relatório PCP - Tabela 8'!N401+'Relatório PCP - Tabela 8'!N405+'Relatório PCP - Tabela 8'!N409+'Relatório PCP - Tabela 8'!N413+'Relatório PCP - Tabela 8'!N431+'Relatório PCP - Tabela 8'!N435+'Relatório PCP - Tabela 8'!N439+'Relatório PCP - Tabela 8'!N443+'Relatório PCP - Tabela 8'!N447+'Relatório PCP - Tabela 8'!N451+'Relatório PCP - Tabela 8'!N469+'Relatório PCP - Tabela 8'!N473+'Relatório PCP - Tabela 8'!N477+'Relatório PCP - Tabela 8'!N481+'Relatório PCP - Tabela 8'!N485+'Relatório PCP - Tabela 8'!N489+'Relatório PCP - Tabela 8'!N507+'Relatório PCP - Tabela 8'!N511+'Relatório PCP - Tabela 8'!N515+'Relatório PCP - Tabela 8'!N519+'Relatório PCP - Tabela 8'!N523+'Relatório PCP - Tabela 8'!N527+'Relatório PCP - Tabela 8'!N545+'Relatório PCP - Tabela 8'!N549+'Relatório PCP - Tabela 8'!N553+'Relatório PCP - Tabela 8'!N557+'Relatório PCP - Tabela 8'!N561+'Relatório PCP - Tabela 8'!N565+'Relatório PCP - Tabela 8'!N583+'Relatório PCP - Tabela 8'!N587+'Relatório PCP - Tabela 8'!N591+'Relatório PCP - Tabela 8'!N595+'Relatório PCP - Tabela 8'!N599+'Relatório PCP - Tabela 8'!N603+'Relatório PCP - Tabela 8'!N621+'Relatório PCP - Tabela 8'!N625+'Relatório PCP - Tabela 8'!N629+'Relatório PCP - Tabela 8'!N633</f>
        <v>0</v>
      </c>
      <c r="K5" s="398">
        <f>'Relatório PCP - Tabela 8'!O17+'Relatório PCP - Tabela 8'!O21+'Relatório PCP - Tabela 8'!O25+'Relatório PCP - Tabela 8'!O51+'Relatório PCP - Tabela 8'!O55+'Relatório PCP - Tabela 8'!O59+'Relatório PCP - Tabela 8'!O63+'Relatório PCP - Tabela 8'!O67+'Relatório PCP - Tabela 8'!O71+'Relatório PCP - Tabela 8'!O89+'Relatório PCP - Tabela 8'!O93+'Relatório PCP - Tabela 8'!O97+'Relatório PCP - Tabela 8'!O101+'Relatório PCP - Tabela 8'!O105+'Relatório PCP - Tabela 8'!O109+'Relatório PCP - Tabela 8'!O127+'Relatório PCP - Tabela 8'!O131+'Relatório PCP - Tabela 8'!O135+'Relatório PCP - Tabela 8'!O139+'Relatório PCP - Tabela 8'!O143+'Relatório PCP - Tabela 8'!O147+'Relatório PCP - Tabela 8'!O165+'Relatório PCP - Tabela 8'!O169+'Relatório PCP - Tabela 8'!O173+'Relatório PCP - Tabela 8'!O177+'Relatório PCP - Tabela 8'!O181+'Relatório PCP - Tabela 8'!O185+'Relatório PCP - Tabela 8'!O203+'Relatório PCP - Tabela 8'!O207+'Relatório PCP - Tabela 8'!O211+'Relatório PCP - Tabela 8'!O215+'Relatório PCP - Tabela 8'!O219+'Relatório PCP - Tabela 8'!O223+'Relatório PCP - Tabela 8'!O241+'Relatório PCP - Tabela 8'!O245+'Relatório PCP - Tabela 8'!O249+'Relatório PCP - Tabela 8'!O253+'Relatório PCP - Tabela 8'!O257+'Relatório PCP - Tabela 8'!O261+'Relatório PCP - Tabela 8'!O279+'Relatório PCP - Tabela 8'!O283+'Relatório PCP - Tabela 8'!O287+'Relatório PCP - Tabela 8'!O291+'Relatório PCP - Tabela 8'!O295+'Relatório PCP - Tabela 8'!O299+'Relatório PCP - Tabela 8'!O317+'Relatório PCP - Tabela 8'!O321+'Relatório PCP - Tabela 8'!O325+'Relatório PCP - Tabela 8'!O329+'Relatório PCP - Tabela 8'!O333+'Relatório PCP - Tabela 8'!O337+'Relatório PCP - Tabela 8'!O355+'Relatório PCP - Tabela 8'!O359+'Relatório PCP - Tabela 8'!O363+'Relatório PCP - Tabela 8'!O367+'Relatório PCP - Tabela 8'!O371+'Relatório PCP - Tabela 8'!O375+'Relatório PCP - Tabela 8'!O393+'Relatório PCP - Tabela 8'!O397+'Relatório PCP - Tabela 8'!O401+'Relatório PCP - Tabela 8'!O405+'Relatório PCP - Tabela 8'!O409+'Relatório PCP - Tabela 8'!O413+'Relatório PCP - Tabela 8'!O431+'Relatório PCP - Tabela 8'!O435+'Relatório PCP - Tabela 8'!O439+'Relatório PCP - Tabela 8'!O443+'Relatório PCP - Tabela 8'!O447+'Relatório PCP - Tabela 8'!O451+'Relatório PCP - Tabela 8'!O469+'Relatório PCP - Tabela 8'!O473+'Relatório PCP - Tabela 8'!O477+'Relatório PCP - Tabela 8'!O481+'Relatório PCP - Tabela 8'!O485+'Relatório PCP - Tabela 8'!O489+'Relatório PCP - Tabela 8'!O507+'Relatório PCP - Tabela 8'!O511+'Relatório PCP - Tabela 8'!O515+'Relatório PCP - Tabela 8'!O519+'Relatório PCP - Tabela 8'!O523+'Relatório PCP - Tabela 8'!O527+'Relatório PCP - Tabela 8'!O545+'Relatório PCP - Tabela 8'!O549+'Relatório PCP - Tabela 8'!O553+'Relatório PCP - Tabela 8'!O557+'Relatório PCP - Tabela 8'!O561+'Relatório PCP - Tabela 8'!O565+'Relatório PCP - Tabela 8'!O583+'Relatório PCP - Tabela 8'!O587+'Relatório PCP - Tabela 8'!O591+'Relatório PCP - Tabela 8'!O595+'Relatório PCP - Tabela 8'!O599+'Relatório PCP - Tabela 8'!O603+'Relatório PCP - Tabela 8'!O621+'Relatório PCP - Tabela 8'!O625+'Relatório PCP - Tabela 8'!O629+'Relatório PCP - Tabela 8'!O633</f>
        <v>0</v>
      </c>
      <c r="L5" s="398">
        <f>'Relatório PCP - Tabela 8'!P17+'Relatório PCP - Tabela 8'!P21+'Relatório PCP - Tabela 8'!P25+'Relatório PCP - Tabela 8'!P51+'Relatório PCP - Tabela 8'!P55+'Relatório PCP - Tabela 8'!P59+'Relatório PCP - Tabela 8'!P63+'Relatório PCP - Tabela 8'!P67+'Relatório PCP - Tabela 8'!P71+'Relatório PCP - Tabela 8'!P89+'Relatório PCP - Tabela 8'!P93+'Relatório PCP - Tabela 8'!P97+'Relatório PCP - Tabela 8'!P101+'Relatório PCP - Tabela 8'!P105+'Relatório PCP - Tabela 8'!P109+'Relatório PCP - Tabela 8'!P127+'Relatório PCP - Tabela 8'!P131+'Relatório PCP - Tabela 8'!P135+'Relatório PCP - Tabela 8'!P139+'Relatório PCP - Tabela 8'!P143+'Relatório PCP - Tabela 8'!P147+'Relatório PCP - Tabela 8'!P165+'Relatório PCP - Tabela 8'!P169+'Relatório PCP - Tabela 8'!P173+'Relatório PCP - Tabela 8'!P177+'Relatório PCP - Tabela 8'!P181+'Relatório PCP - Tabela 8'!P185+'Relatório PCP - Tabela 8'!P203+'Relatório PCP - Tabela 8'!P207+'Relatório PCP - Tabela 8'!P211+'Relatório PCP - Tabela 8'!P215+'Relatório PCP - Tabela 8'!P219+'Relatório PCP - Tabela 8'!P223+'Relatório PCP - Tabela 8'!P241+'Relatório PCP - Tabela 8'!P245+'Relatório PCP - Tabela 8'!P249+'Relatório PCP - Tabela 8'!P253+'Relatório PCP - Tabela 8'!P257+'Relatório PCP - Tabela 8'!P261+'Relatório PCP - Tabela 8'!P279+'Relatório PCP - Tabela 8'!P283+'Relatório PCP - Tabela 8'!P287+'Relatório PCP - Tabela 8'!P291+'Relatório PCP - Tabela 8'!P295+'Relatório PCP - Tabela 8'!P299+'Relatório PCP - Tabela 8'!P317+'Relatório PCP - Tabela 8'!P321+'Relatório PCP - Tabela 8'!P325+'Relatório PCP - Tabela 8'!P329+'Relatório PCP - Tabela 8'!P333+'Relatório PCP - Tabela 8'!P337+'Relatório PCP - Tabela 8'!P355+'Relatório PCP - Tabela 8'!P359+'Relatório PCP - Tabela 8'!P363+'Relatório PCP - Tabela 8'!P367+'Relatório PCP - Tabela 8'!P371+'Relatório PCP - Tabela 8'!P375+'Relatório PCP - Tabela 8'!P393+'Relatório PCP - Tabela 8'!P397+'Relatório PCP - Tabela 8'!P401+'Relatório PCP - Tabela 8'!P405+'Relatório PCP - Tabela 8'!P409+'Relatório PCP - Tabela 8'!P413+'Relatório PCP - Tabela 8'!P431+'Relatório PCP - Tabela 8'!P435+'Relatório PCP - Tabela 8'!P439+'Relatório PCP - Tabela 8'!P443+'Relatório PCP - Tabela 8'!P447+'Relatório PCP - Tabela 8'!P451+'Relatório PCP - Tabela 8'!P469+'Relatório PCP - Tabela 8'!P473+'Relatório PCP - Tabela 8'!P477+'Relatório PCP - Tabela 8'!P481+'Relatório PCP - Tabela 8'!P485+'Relatório PCP - Tabela 8'!P489+'Relatório PCP - Tabela 8'!P507+'Relatório PCP - Tabela 8'!P511+'Relatório PCP - Tabela 8'!P515+'Relatório PCP - Tabela 8'!P519+'Relatório PCP - Tabela 8'!P523+'Relatório PCP - Tabela 8'!P527+'Relatório PCP - Tabela 8'!P545+'Relatório PCP - Tabela 8'!P549+'Relatório PCP - Tabela 8'!P553+'Relatório PCP - Tabela 8'!P557+'Relatório PCP - Tabela 8'!P561+'Relatório PCP - Tabela 8'!P565+'Relatório PCP - Tabela 8'!P583+'Relatório PCP - Tabela 8'!P587+'Relatório PCP - Tabela 8'!P591+'Relatório PCP - Tabela 8'!P595+'Relatório PCP - Tabela 8'!P599+'Relatório PCP - Tabela 8'!P603+'Relatório PCP - Tabela 8'!P621+'Relatório PCP - Tabela 8'!P625+'Relatório PCP - Tabela 8'!P629+'Relatório PCP - Tabela 8'!P633</f>
        <v>0</v>
      </c>
    </row>
    <row r="6" spans="4:12" x14ac:dyDescent="0.2">
      <c r="D6" s="471">
        <f>IF('Relatório PCP - Tabela 3'!A21="",0,'Relatório PCP - Tabela 3'!A21)</f>
        <v>0</v>
      </c>
      <c r="H6" s="398">
        <f>'Relatório PCP - Tabela 8'!L18+'Relatório PCP - Tabela 8'!L22+'Relatório PCP - Tabela 8'!L26+'Relatório PCP - Tabela 8'!L52+'Relatório PCP - Tabela 8'!L56+'Relatório PCP - Tabela 8'!L60+'Relatório PCP - Tabela 8'!L64+'Relatório PCP - Tabela 8'!L68+'Relatório PCP - Tabela 8'!L72+'Relatório PCP - Tabela 8'!L90+'Relatório PCP - Tabela 8'!L94+'Relatório PCP - Tabela 8'!L98+'Relatório PCP - Tabela 8'!L102+'Relatório PCP - Tabela 8'!L106+'Relatório PCP - Tabela 8'!L110+'Relatório PCP - Tabela 8'!L128+'Relatório PCP - Tabela 8'!L132+'Relatório PCP - Tabela 8'!L136+'Relatório PCP - Tabela 8'!L140+'Relatório PCP - Tabela 8'!L144+'Relatório PCP - Tabela 8'!L148+'Relatório PCP - Tabela 8'!L166+'Relatório PCP - Tabela 8'!L170+'Relatório PCP - Tabela 8'!L174+'Relatório PCP - Tabela 8'!L178+'Relatório PCP - Tabela 8'!L182+'Relatório PCP - Tabela 8'!L186+'Relatório PCP - Tabela 8'!L204+'Relatório PCP - Tabela 8'!L208+'Relatório PCP - Tabela 8'!L212+'Relatório PCP - Tabela 8'!L216+'Relatório PCP - Tabela 8'!L220+'Relatório PCP - Tabela 8'!L224+'Relatório PCP - Tabela 8'!L242+'Relatório PCP - Tabela 8'!L246+'Relatório PCP - Tabela 8'!L250+'Relatório PCP - Tabela 8'!L254+'Relatório PCP - Tabela 8'!L258+'Relatório PCP - Tabela 8'!L262+'Relatório PCP - Tabela 8'!L280+'Relatório PCP - Tabela 8'!L284+'Relatório PCP - Tabela 8'!L288+'Relatório PCP - Tabela 8'!L292+'Relatório PCP - Tabela 8'!L296+'Relatório PCP - Tabela 8'!L300+'Relatório PCP - Tabela 8'!L318+'Relatório PCP - Tabela 8'!L322+'Relatório PCP - Tabela 8'!L326+'Relatório PCP - Tabela 8'!L330+'Relatório PCP - Tabela 8'!L334+'Relatório PCP - Tabela 8'!L338+'Relatório PCP - Tabela 8'!L356+'Relatório PCP - Tabela 8'!L360+'Relatório PCP - Tabela 8'!L364+'Relatório PCP - Tabela 8'!L368+'Relatório PCP - Tabela 8'!L372+'Relatório PCP - Tabela 8'!L376+'Relatório PCP - Tabela 8'!L394+'Relatório PCP - Tabela 8'!L398+'Relatório PCP - Tabela 8'!L402+'Relatório PCP - Tabela 8'!L406+'Relatório PCP - Tabela 8'!L410+'Relatório PCP - Tabela 8'!L414+'Relatório PCP - Tabela 8'!L432+'Relatório PCP - Tabela 8'!L436+'Relatório PCP - Tabela 8'!L440+'Relatório PCP - Tabela 8'!L444+'Relatório PCP - Tabela 8'!L448+'Relatório PCP - Tabela 8'!L452+'Relatório PCP - Tabela 8'!L470+'Relatório PCP - Tabela 8'!L474+'Relatório PCP - Tabela 8'!L478+'Relatório PCP - Tabela 8'!L482+'Relatório PCP - Tabela 8'!L486+'Relatório PCP - Tabela 8'!L490+'Relatório PCP - Tabela 8'!L508+'Relatório PCP - Tabela 8'!L512+'Relatório PCP - Tabela 8'!L516+'Relatório PCP - Tabela 8'!L520+'Relatório PCP - Tabela 8'!L524+'Relatório PCP - Tabela 8'!L528+'Relatório PCP - Tabela 8'!L546+'Relatório PCP - Tabela 8'!L550+'Relatório PCP - Tabela 8'!L554+'Relatório PCP - Tabela 8'!L558+'Relatório PCP - Tabela 8'!L562+'Relatório PCP - Tabela 8'!L566+'Relatório PCP - Tabela 8'!L584+'Relatório PCP - Tabela 8'!L588+'Relatório PCP - Tabela 8'!L592+'Relatório PCP - Tabela 8'!L596+'Relatório PCP - Tabela 8'!L600+'Relatório PCP - Tabela 8'!L604+'Relatório PCP - Tabela 8'!L622+'Relatório PCP - Tabela 8'!L626+'Relatório PCP - Tabela 8'!L630+'Relatório PCP - Tabela 8'!L634</f>
        <v>10.4</v>
      </c>
      <c r="I6" s="398">
        <f>'Relatório PCP - Tabela 8'!M18+'Relatório PCP - Tabela 8'!M22+'Relatório PCP - Tabela 8'!M26+'Relatório PCP - Tabela 8'!M52+'Relatório PCP - Tabela 8'!M56+'Relatório PCP - Tabela 8'!M60+'Relatório PCP - Tabela 8'!M64+'Relatório PCP - Tabela 8'!M68+'Relatório PCP - Tabela 8'!M72+'Relatório PCP - Tabela 8'!M90+'Relatório PCP - Tabela 8'!M94+'Relatório PCP - Tabela 8'!M98+'Relatório PCP - Tabela 8'!M102+'Relatório PCP - Tabela 8'!M106+'Relatório PCP - Tabela 8'!M110+'Relatório PCP - Tabela 8'!M128+'Relatório PCP - Tabela 8'!M132+'Relatório PCP - Tabela 8'!M136+'Relatório PCP - Tabela 8'!M140+'Relatório PCP - Tabela 8'!M144+'Relatório PCP - Tabela 8'!M148+'Relatório PCP - Tabela 8'!M166+'Relatório PCP - Tabela 8'!M170+'Relatório PCP - Tabela 8'!M174+'Relatório PCP - Tabela 8'!M178+'Relatório PCP - Tabela 8'!M182+'Relatório PCP - Tabela 8'!M186+'Relatório PCP - Tabela 8'!M204+'Relatório PCP - Tabela 8'!M208+'Relatório PCP - Tabela 8'!M212+'Relatório PCP - Tabela 8'!M216+'Relatório PCP - Tabela 8'!M220+'Relatório PCP - Tabela 8'!M224+'Relatório PCP - Tabela 8'!M242+'Relatório PCP - Tabela 8'!M246+'Relatório PCP - Tabela 8'!M250+'Relatório PCP - Tabela 8'!M254+'Relatório PCP - Tabela 8'!M258+'Relatório PCP - Tabela 8'!M262+'Relatório PCP - Tabela 8'!M280+'Relatório PCP - Tabela 8'!M284+'Relatório PCP - Tabela 8'!M288+'Relatório PCP - Tabela 8'!M292+'Relatório PCP - Tabela 8'!M296+'Relatório PCP - Tabela 8'!M300+'Relatório PCP - Tabela 8'!M318+'Relatório PCP - Tabela 8'!M322+'Relatório PCP - Tabela 8'!M326+'Relatório PCP - Tabela 8'!M330+'Relatório PCP - Tabela 8'!M334+'Relatório PCP - Tabela 8'!M338+'Relatório PCP - Tabela 8'!M356+'Relatório PCP - Tabela 8'!M360+'Relatório PCP - Tabela 8'!M364+'Relatório PCP - Tabela 8'!M368+'Relatório PCP - Tabela 8'!M372+'Relatório PCP - Tabela 8'!M376+'Relatório PCP - Tabela 8'!M394+'Relatório PCP - Tabela 8'!M398+'Relatório PCP - Tabela 8'!M402+'Relatório PCP - Tabela 8'!M406+'Relatório PCP - Tabela 8'!M410+'Relatório PCP - Tabela 8'!M414+'Relatório PCP - Tabela 8'!M432+'Relatório PCP - Tabela 8'!M436+'Relatório PCP - Tabela 8'!M440+'Relatório PCP - Tabela 8'!M444+'Relatório PCP - Tabela 8'!M448+'Relatório PCP - Tabela 8'!M452+'Relatório PCP - Tabela 8'!M470+'Relatório PCP - Tabela 8'!M474+'Relatório PCP - Tabela 8'!M478+'Relatório PCP - Tabela 8'!M482+'Relatório PCP - Tabela 8'!M486+'Relatório PCP - Tabela 8'!M490+'Relatório PCP - Tabela 8'!M508+'Relatório PCP - Tabela 8'!M512+'Relatório PCP - Tabela 8'!M516+'Relatório PCP - Tabela 8'!M520+'Relatório PCP - Tabela 8'!M524+'Relatório PCP - Tabela 8'!M528+'Relatório PCP - Tabela 8'!M546+'Relatório PCP - Tabela 8'!M550+'Relatório PCP - Tabela 8'!M554+'Relatório PCP - Tabela 8'!M558+'Relatório PCP - Tabela 8'!M562+'Relatório PCP - Tabela 8'!M566+'Relatório PCP - Tabela 8'!M584+'Relatório PCP - Tabela 8'!M588+'Relatório PCP - Tabela 8'!M592+'Relatório PCP - Tabela 8'!M596+'Relatório PCP - Tabela 8'!M600+'Relatório PCP - Tabela 8'!M604+'Relatório PCP - Tabela 8'!M622+'Relatório PCP - Tabela 8'!M626+'Relatório PCP - Tabela 8'!M630+'Relatório PCP - Tabela 8'!M634</f>
        <v>0</v>
      </c>
      <c r="J6" s="398">
        <f>'Relatório PCP - Tabela 8'!N18+'Relatório PCP - Tabela 8'!N22+'Relatório PCP - Tabela 8'!N26+'Relatório PCP - Tabela 8'!N52+'Relatório PCP - Tabela 8'!N56+'Relatório PCP - Tabela 8'!N60+'Relatório PCP - Tabela 8'!N64+'Relatório PCP - Tabela 8'!N68+'Relatório PCP - Tabela 8'!N72+'Relatório PCP - Tabela 8'!N90+'Relatório PCP - Tabela 8'!N94+'Relatório PCP - Tabela 8'!N98+'Relatório PCP - Tabela 8'!N102+'Relatório PCP - Tabela 8'!N106+'Relatório PCP - Tabela 8'!N110+'Relatório PCP - Tabela 8'!N128+'Relatório PCP - Tabela 8'!N132+'Relatório PCP - Tabela 8'!N136+'Relatório PCP - Tabela 8'!N140+'Relatório PCP - Tabela 8'!N144+'Relatório PCP - Tabela 8'!N148+'Relatório PCP - Tabela 8'!N166+'Relatório PCP - Tabela 8'!N170+'Relatório PCP - Tabela 8'!N174+'Relatório PCP - Tabela 8'!N178+'Relatório PCP - Tabela 8'!N182+'Relatório PCP - Tabela 8'!N186+'Relatório PCP - Tabela 8'!N204+'Relatório PCP - Tabela 8'!N208+'Relatório PCP - Tabela 8'!N212+'Relatório PCP - Tabela 8'!N216+'Relatório PCP - Tabela 8'!N220+'Relatório PCP - Tabela 8'!N224+'Relatório PCP - Tabela 8'!N242+'Relatório PCP - Tabela 8'!N246+'Relatório PCP - Tabela 8'!N250+'Relatório PCP - Tabela 8'!N254+'Relatório PCP - Tabela 8'!N258+'Relatório PCP - Tabela 8'!N262+'Relatório PCP - Tabela 8'!N280+'Relatório PCP - Tabela 8'!N284+'Relatório PCP - Tabela 8'!N288+'Relatório PCP - Tabela 8'!N292+'Relatório PCP - Tabela 8'!N296+'Relatório PCP - Tabela 8'!N300+'Relatório PCP - Tabela 8'!N318+'Relatório PCP - Tabela 8'!N322+'Relatório PCP - Tabela 8'!N326+'Relatório PCP - Tabela 8'!N330+'Relatório PCP - Tabela 8'!N334+'Relatório PCP - Tabela 8'!N338+'Relatório PCP - Tabela 8'!N356+'Relatório PCP - Tabela 8'!N360+'Relatório PCP - Tabela 8'!N364+'Relatório PCP - Tabela 8'!N368+'Relatório PCP - Tabela 8'!N372+'Relatório PCP - Tabela 8'!N376+'Relatório PCP - Tabela 8'!N394+'Relatório PCP - Tabela 8'!N398+'Relatório PCP - Tabela 8'!N402+'Relatório PCP - Tabela 8'!N406+'Relatório PCP - Tabela 8'!N410+'Relatório PCP - Tabela 8'!N414+'Relatório PCP - Tabela 8'!N432+'Relatório PCP - Tabela 8'!N436+'Relatório PCP - Tabela 8'!N440+'Relatório PCP - Tabela 8'!N444+'Relatório PCP - Tabela 8'!N448+'Relatório PCP - Tabela 8'!N452+'Relatório PCP - Tabela 8'!N470+'Relatório PCP - Tabela 8'!N474+'Relatório PCP - Tabela 8'!N478+'Relatório PCP - Tabela 8'!N482+'Relatório PCP - Tabela 8'!N486+'Relatório PCP - Tabela 8'!N490+'Relatório PCP - Tabela 8'!N508+'Relatório PCP - Tabela 8'!N512+'Relatório PCP - Tabela 8'!N516+'Relatório PCP - Tabela 8'!N520+'Relatório PCP - Tabela 8'!N524+'Relatório PCP - Tabela 8'!N528+'Relatório PCP - Tabela 8'!N546+'Relatório PCP - Tabela 8'!N550+'Relatório PCP - Tabela 8'!N554+'Relatório PCP - Tabela 8'!N558+'Relatório PCP - Tabela 8'!N562+'Relatório PCP - Tabela 8'!N566+'Relatório PCP - Tabela 8'!N584+'Relatório PCP - Tabela 8'!N588+'Relatório PCP - Tabela 8'!N592+'Relatório PCP - Tabela 8'!N596+'Relatório PCP - Tabela 8'!N600+'Relatório PCP - Tabela 8'!N604+'Relatório PCP - Tabela 8'!N622+'Relatório PCP - Tabela 8'!N626+'Relatório PCP - Tabela 8'!N630+'Relatório PCP - Tabela 8'!N634</f>
        <v>6.45</v>
      </c>
      <c r="K6" s="398">
        <f>'Relatório PCP - Tabela 8'!O18+'Relatório PCP - Tabela 8'!O22+'Relatório PCP - Tabela 8'!O26+'Relatório PCP - Tabela 8'!O52+'Relatório PCP - Tabela 8'!O56+'Relatório PCP - Tabela 8'!O60+'Relatório PCP - Tabela 8'!O64+'Relatório PCP - Tabela 8'!O68+'Relatório PCP - Tabela 8'!O72+'Relatório PCP - Tabela 8'!O90+'Relatório PCP - Tabela 8'!O94+'Relatório PCP - Tabela 8'!O98+'Relatório PCP - Tabela 8'!O102+'Relatório PCP - Tabela 8'!O106+'Relatório PCP - Tabela 8'!O110+'Relatório PCP - Tabela 8'!O128+'Relatório PCP - Tabela 8'!O132+'Relatório PCP - Tabela 8'!O136+'Relatório PCP - Tabela 8'!O140+'Relatório PCP - Tabela 8'!O144+'Relatório PCP - Tabela 8'!O148+'Relatório PCP - Tabela 8'!O166+'Relatório PCP - Tabela 8'!O170+'Relatório PCP - Tabela 8'!O174+'Relatório PCP - Tabela 8'!O178+'Relatório PCP - Tabela 8'!O182+'Relatório PCP - Tabela 8'!O186+'Relatório PCP - Tabela 8'!O204+'Relatório PCP - Tabela 8'!O208+'Relatório PCP - Tabela 8'!O212+'Relatório PCP - Tabela 8'!O216+'Relatório PCP - Tabela 8'!O220+'Relatório PCP - Tabela 8'!O224+'Relatório PCP - Tabela 8'!O242+'Relatório PCP - Tabela 8'!O246+'Relatório PCP - Tabela 8'!O250+'Relatório PCP - Tabela 8'!O254+'Relatório PCP - Tabela 8'!O258+'Relatório PCP - Tabela 8'!O262+'Relatório PCP - Tabela 8'!O280+'Relatório PCP - Tabela 8'!O284+'Relatório PCP - Tabela 8'!O288+'Relatório PCP - Tabela 8'!O292+'Relatório PCP - Tabela 8'!O296+'Relatório PCP - Tabela 8'!O300+'Relatório PCP - Tabela 8'!O318+'Relatório PCP - Tabela 8'!O322+'Relatório PCP - Tabela 8'!O326+'Relatório PCP - Tabela 8'!O330+'Relatório PCP - Tabela 8'!O334+'Relatório PCP - Tabela 8'!O338+'Relatório PCP - Tabela 8'!O356+'Relatório PCP - Tabela 8'!O360+'Relatório PCP - Tabela 8'!O364+'Relatório PCP - Tabela 8'!O368+'Relatório PCP - Tabela 8'!O372+'Relatório PCP - Tabela 8'!O376+'Relatório PCP - Tabela 8'!O394+'Relatório PCP - Tabela 8'!O398+'Relatório PCP - Tabela 8'!O402+'Relatório PCP - Tabela 8'!O406+'Relatório PCP - Tabela 8'!O410+'Relatório PCP - Tabela 8'!O414+'Relatório PCP - Tabela 8'!O432+'Relatório PCP - Tabela 8'!O436+'Relatório PCP - Tabela 8'!O440+'Relatório PCP - Tabela 8'!O444+'Relatório PCP - Tabela 8'!O448+'Relatório PCP - Tabela 8'!O452+'Relatório PCP - Tabela 8'!O470+'Relatório PCP - Tabela 8'!O474+'Relatório PCP - Tabela 8'!O478+'Relatório PCP - Tabela 8'!O482+'Relatório PCP - Tabela 8'!O486+'Relatório PCP - Tabela 8'!O490+'Relatório PCP - Tabela 8'!O508+'Relatório PCP - Tabela 8'!O512+'Relatório PCP - Tabela 8'!O516+'Relatório PCP - Tabela 8'!O520+'Relatório PCP - Tabela 8'!O524+'Relatório PCP - Tabela 8'!O528+'Relatório PCP - Tabela 8'!O546+'Relatório PCP - Tabela 8'!O550+'Relatório PCP - Tabela 8'!O554+'Relatório PCP - Tabela 8'!O558+'Relatório PCP - Tabela 8'!O562+'Relatório PCP - Tabela 8'!O566+'Relatório PCP - Tabela 8'!O584+'Relatório PCP - Tabela 8'!O588+'Relatório PCP - Tabela 8'!O592+'Relatório PCP - Tabela 8'!O596+'Relatório PCP - Tabela 8'!O600+'Relatório PCP - Tabela 8'!O604+'Relatório PCP - Tabela 8'!O622+'Relatório PCP - Tabela 8'!O626+'Relatório PCP - Tabela 8'!O630+'Relatório PCP - Tabela 8'!O634</f>
        <v>0</v>
      </c>
      <c r="L6" s="398">
        <f>'Relatório PCP - Tabela 8'!P18+'Relatório PCP - Tabela 8'!P22+'Relatório PCP - Tabela 8'!P26+'Relatório PCP - Tabela 8'!P52+'Relatório PCP - Tabela 8'!P56+'Relatório PCP - Tabela 8'!P60+'Relatório PCP - Tabela 8'!P64+'Relatório PCP - Tabela 8'!P68+'Relatório PCP - Tabela 8'!P72+'Relatório PCP - Tabela 8'!P90+'Relatório PCP - Tabela 8'!P94+'Relatório PCP - Tabela 8'!P98+'Relatório PCP - Tabela 8'!P102+'Relatório PCP - Tabela 8'!P106+'Relatório PCP - Tabela 8'!P110+'Relatório PCP - Tabela 8'!P128+'Relatório PCP - Tabela 8'!P132+'Relatório PCP - Tabela 8'!P136+'Relatório PCP - Tabela 8'!P140+'Relatório PCP - Tabela 8'!P144+'Relatório PCP - Tabela 8'!P148+'Relatório PCP - Tabela 8'!P166+'Relatório PCP - Tabela 8'!P170+'Relatório PCP - Tabela 8'!P174+'Relatório PCP - Tabela 8'!P178+'Relatório PCP - Tabela 8'!P182+'Relatório PCP - Tabela 8'!P186+'Relatório PCP - Tabela 8'!P204+'Relatório PCP - Tabela 8'!P208+'Relatório PCP - Tabela 8'!P212+'Relatório PCP - Tabela 8'!P216+'Relatório PCP - Tabela 8'!P220+'Relatório PCP - Tabela 8'!P224+'Relatório PCP - Tabela 8'!P242+'Relatório PCP - Tabela 8'!P246+'Relatório PCP - Tabela 8'!P250+'Relatório PCP - Tabela 8'!P254+'Relatório PCP - Tabela 8'!P258+'Relatório PCP - Tabela 8'!P262+'Relatório PCP - Tabela 8'!P280+'Relatório PCP - Tabela 8'!P284+'Relatório PCP - Tabela 8'!P288+'Relatório PCP - Tabela 8'!P292+'Relatório PCP - Tabela 8'!P296+'Relatório PCP - Tabela 8'!P300+'Relatório PCP - Tabela 8'!P318+'Relatório PCP - Tabela 8'!P322+'Relatório PCP - Tabela 8'!P326+'Relatório PCP - Tabela 8'!P330+'Relatório PCP - Tabela 8'!P334+'Relatório PCP - Tabela 8'!P338+'Relatório PCP - Tabela 8'!P356+'Relatório PCP - Tabela 8'!P360+'Relatório PCP - Tabela 8'!P364+'Relatório PCP - Tabela 8'!P368+'Relatório PCP - Tabela 8'!P372+'Relatório PCP - Tabela 8'!P376+'Relatório PCP - Tabela 8'!P394+'Relatório PCP - Tabela 8'!P398+'Relatório PCP - Tabela 8'!P402+'Relatório PCP - Tabela 8'!P406+'Relatório PCP - Tabela 8'!P410+'Relatório PCP - Tabela 8'!P414+'Relatório PCP - Tabela 8'!P432+'Relatório PCP - Tabela 8'!P436+'Relatório PCP - Tabela 8'!P440+'Relatório PCP - Tabela 8'!P444+'Relatório PCP - Tabela 8'!P448+'Relatório PCP - Tabela 8'!P452+'Relatório PCP - Tabela 8'!P470+'Relatório PCP - Tabela 8'!P474+'Relatório PCP - Tabela 8'!P478+'Relatório PCP - Tabela 8'!P482+'Relatório PCP - Tabela 8'!P486+'Relatório PCP - Tabela 8'!P490+'Relatório PCP - Tabela 8'!P508+'Relatório PCP - Tabela 8'!P512+'Relatório PCP - Tabela 8'!P516+'Relatório PCP - Tabela 8'!P520+'Relatório PCP - Tabela 8'!P524+'Relatório PCP - Tabela 8'!P528+'Relatório PCP - Tabela 8'!P546+'Relatório PCP - Tabela 8'!P550+'Relatório PCP - Tabela 8'!P554+'Relatório PCP - Tabela 8'!P558+'Relatório PCP - Tabela 8'!P562+'Relatório PCP - Tabela 8'!P566+'Relatório PCP - Tabela 8'!P584+'Relatório PCP - Tabela 8'!P588+'Relatório PCP - Tabela 8'!P592+'Relatório PCP - Tabela 8'!P596+'Relatório PCP - Tabela 8'!P600+'Relatório PCP - Tabela 8'!P604+'Relatório PCP - Tabela 8'!P622+'Relatório PCP - Tabela 8'!P626+'Relatório PCP - Tabela 8'!P630+'Relatório PCP - Tabela 8'!P634</f>
        <v>0</v>
      </c>
    </row>
    <row r="7" spans="4:12" x14ac:dyDescent="0.2">
      <c r="D7" s="471">
        <f>IF('Relatório PCP - Tabela 3'!A23="",0,'Relatório PCP - Tabela 3'!A23)</f>
        <v>0</v>
      </c>
      <c r="H7" s="398">
        <f>'Relatório PCP - Tabela 8'!L19+'Relatório PCP - Tabela 8'!L23+'Relatório PCP - Tabela 8'!L27+'Relatório PCP - Tabela 8'!L53+'Relatório PCP - Tabela 8'!L57+'Relatório PCP - Tabela 8'!L61+'Relatório PCP - Tabela 8'!L65+'Relatório PCP - Tabela 8'!L69+'Relatório PCP - Tabela 8'!L73+'Relatório PCP - Tabela 8'!L91+'Relatório PCP - Tabela 8'!L95+'Relatório PCP - Tabela 8'!L99+'Relatório PCP - Tabela 8'!L103+'Relatório PCP - Tabela 8'!L107+'Relatório PCP - Tabela 8'!L111+'Relatório PCP - Tabela 8'!L129+'Relatório PCP - Tabela 8'!L133+'Relatório PCP - Tabela 8'!L137+'Relatório PCP - Tabela 8'!L141+'Relatório PCP - Tabela 8'!L145+'Relatório PCP - Tabela 8'!L149+'Relatório PCP - Tabela 8'!L167+'Relatório PCP - Tabela 8'!L171+'Relatório PCP - Tabela 8'!L175+'Relatório PCP - Tabela 8'!L179+'Relatório PCP - Tabela 8'!L183+'Relatório PCP - Tabela 8'!L187+'Relatório PCP - Tabela 8'!L205+'Relatório PCP - Tabela 8'!L209+'Relatório PCP - Tabela 8'!L213+'Relatório PCP - Tabela 8'!L217+'Relatório PCP - Tabela 8'!L221+'Relatório PCP - Tabela 8'!L225+'Relatório PCP - Tabela 8'!L243+'Relatório PCP - Tabela 8'!L247+'Relatório PCP - Tabela 8'!L251+'Relatório PCP - Tabela 8'!L255+'Relatório PCP - Tabela 8'!L259+'Relatório PCP - Tabela 8'!L263+'Relatório PCP - Tabela 8'!L281+'Relatório PCP - Tabela 8'!L285+'Relatório PCP - Tabela 8'!L289+'Relatório PCP - Tabela 8'!L293+'Relatório PCP - Tabela 8'!L297+'Relatório PCP - Tabela 8'!L301+'Relatório PCP - Tabela 8'!L319+'Relatório PCP - Tabela 8'!L323+'Relatório PCP - Tabela 8'!L327+'Relatório PCP - Tabela 8'!L331+'Relatório PCP - Tabela 8'!L335+'Relatório PCP - Tabela 8'!L339+'Relatório PCP - Tabela 8'!L357+'Relatório PCP - Tabela 8'!L361+'Relatório PCP - Tabela 8'!L365+'Relatório PCP - Tabela 8'!L369+'Relatório PCP - Tabela 8'!L373+'Relatório PCP - Tabela 8'!L377+'Relatório PCP - Tabela 8'!L395+'Relatório PCP - Tabela 8'!L399+'Relatório PCP - Tabela 8'!L403+'Relatório PCP - Tabela 8'!L407+'Relatório PCP - Tabela 8'!L411+'Relatório PCP - Tabela 8'!L415+'Relatório PCP - Tabela 8'!L433+'Relatório PCP - Tabela 8'!L437+'Relatório PCP - Tabela 8'!L441+'Relatório PCP - Tabela 8'!L445+'Relatório PCP - Tabela 8'!L449+'Relatório PCP - Tabela 8'!L453+'Relatório PCP - Tabela 8'!L471+'Relatório PCP - Tabela 8'!L475+'Relatório PCP - Tabela 8'!L479+'Relatório PCP - Tabela 8'!L483+'Relatório PCP - Tabela 8'!L487+'Relatório PCP - Tabela 8'!L491+'Relatório PCP - Tabela 8'!L509+'Relatório PCP - Tabela 8'!L513+'Relatório PCP - Tabela 8'!L517+'Relatório PCP - Tabela 8'!L521+'Relatório PCP - Tabela 8'!L525+'Relatório PCP - Tabela 8'!L529+'Relatório PCP - Tabela 8'!L547+'Relatório PCP - Tabela 8'!L551+'Relatório PCP - Tabela 8'!L555+'Relatório PCP - Tabela 8'!L559+'Relatório PCP - Tabela 8'!L563+'Relatório PCP - Tabela 8'!L567+'Relatório PCP - Tabela 8'!L585+'Relatório PCP - Tabela 8'!L589+'Relatório PCP - Tabela 8'!L593+'Relatório PCP - Tabela 8'!L597+'Relatório PCP - Tabela 8'!L601+'Relatório PCP - Tabela 8'!L605+'Relatório PCP - Tabela 8'!L623+'Relatório PCP - Tabela 8'!L627+'Relatório PCP - Tabela 8'!L631+'Relatório PCP - Tabela 8'!L635</f>
        <v>44.07</v>
      </c>
      <c r="I7" s="398">
        <f>'Relatório PCP - Tabela 8'!M19+'Relatório PCP - Tabela 8'!M23+'Relatório PCP - Tabela 8'!M27+'Relatório PCP - Tabela 8'!M53+'Relatório PCP - Tabela 8'!M57+'Relatório PCP - Tabela 8'!M61+'Relatório PCP - Tabela 8'!M65+'Relatório PCP - Tabela 8'!M69+'Relatório PCP - Tabela 8'!M73+'Relatório PCP - Tabela 8'!M91+'Relatório PCP - Tabela 8'!M95+'Relatório PCP - Tabela 8'!M99+'Relatório PCP - Tabela 8'!M103+'Relatório PCP - Tabela 8'!M107+'Relatório PCP - Tabela 8'!M111+'Relatório PCP - Tabela 8'!M129+'Relatório PCP - Tabela 8'!M133+'Relatório PCP - Tabela 8'!M137+'Relatório PCP - Tabela 8'!M141+'Relatório PCP - Tabela 8'!M145+'Relatório PCP - Tabela 8'!M149+'Relatório PCP - Tabela 8'!M167+'Relatório PCP - Tabela 8'!M171+'Relatório PCP - Tabela 8'!M175+'Relatório PCP - Tabela 8'!M179+'Relatório PCP - Tabela 8'!M183+'Relatório PCP - Tabela 8'!M187+'Relatório PCP - Tabela 8'!M205+'Relatório PCP - Tabela 8'!M209+'Relatório PCP - Tabela 8'!M213+'Relatório PCP - Tabela 8'!M217+'Relatório PCP - Tabela 8'!M221+'Relatório PCP - Tabela 8'!M225+'Relatório PCP - Tabela 8'!M243+'Relatório PCP - Tabela 8'!M247+'Relatório PCP - Tabela 8'!M251+'Relatório PCP - Tabela 8'!M255+'Relatório PCP - Tabela 8'!M259+'Relatório PCP - Tabela 8'!M263+'Relatório PCP - Tabela 8'!M281+'Relatório PCP - Tabela 8'!M285+'Relatório PCP - Tabela 8'!M289+'Relatório PCP - Tabela 8'!M293+'Relatório PCP - Tabela 8'!M297+'Relatório PCP - Tabela 8'!M301+'Relatório PCP - Tabela 8'!M319+'Relatório PCP - Tabela 8'!M323+'Relatório PCP - Tabela 8'!M327+'Relatório PCP - Tabela 8'!M331+'Relatório PCP - Tabela 8'!M335+'Relatório PCP - Tabela 8'!M339+'Relatório PCP - Tabela 8'!M357+'Relatório PCP - Tabela 8'!M361+'Relatório PCP - Tabela 8'!M365+'Relatório PCP - Tabela 8'!M369+'Relatório PCP - Tabela 8'!M373+'Relatório PCP - Tabela 8'!M377+'Relatório PCP - Tabela 8'!M395+'Relatório PCP - Tabela 8'!M399+'Relatório PCP - Tabela 8'!M403+'Relatório PCP - Tabela 8'!M407+'Relatório PCP - Tabela 8'!M411+'Relatório PCP - Tabela 8'!M415+'Relatório PCP - Tabela 8'!M433+'Relatório PCP - Tabela 8'!M437+'Relatório PCP - Tabela 8'!M441+'Relatório PCP - Tabela 8'!M445+'Relatório PCP - Tabela 8'!M449+'Relatório PCP - Tabela 8'!M453+'Relatório PCP - Tabela 8'!M471+'Relatório PCP - Tabela 8'!M475+'Relatório PCP - Tabela 8'!M479+'Relatório PCP - Tabela 8'!M483+'Relatório PCP - Tabela 8'!M487+'Relatório PCP - Tabela 8'!M491+'Relatório PCP - Tabela 8'!M509+'Relatório PCP - Tabela 8'!M513+'Relatório PCP - Tabela 8'!M517+'Relatório PCP - Tabela 8'!M521+'Relatório PCP - Tabela 8'!M525+'Relatório PCP - Tabela 8'!M529+'Relatório PCP - Tabela 8'!M547+'Relatório PCP - Tabela 8'!M551+'Relatório PCP - Tabela 8'!M555+'Relatório PCP - Tabela 8'!M559+'Relatório PCP - Tabela 8'!M563+'Relatório PCP - Tabela 8'!M567+'Relatório PCP - Tabela 8'!M585+'Relatório PCP - Tabela 8'!M589+'Relatório PCP - Tabela 8'!M593+'Relatório PCP - Tabela 8'!M597+'Relatório PCP - Tabela 8'!M601+'Relatório PCP - Tabela 8'!M605+'Relatório PCP - Tabela 8'!M623+'Relatório PCP - Tabela 8'!M627+'Relatório PCP - Tabela 8'!M631+'Relatório PCP - Tabela 8'!M635</f>
        <v>0</v>
      </c>
      <c r="J7" s="398">
        <f>'Relatório PCP - Tabela 8'!N19+'Relatório PCP - Tabela 8'!N23+'Relatório PCP - Tabela 8'!N27+'Relatório PCP - Tabela 8'!N53+'Relatório PCP - Tabela 8'!N57+'Relatório PCP - Tabela 8'!N61+'Relatório PCP - Tabela 8'!N65+'Relatório PCP - Tabela 8'!N69+'Relatório PCP - Tabela 8'!N73+'Relatório PCP - Tabela 8'!N91+'Relatório PCP - Tabela 8'!N95+'Relatório PCP - Tabela 8'!N99+'Relatório PCP - Tabela 8'!N103+'Relatório PCP - Tabela 8'!N107+'Relatório PCP - Tabela 8'!N111+'Relatório PCP - Tabela 8'!N129+'Relatório PCP - Tabela 8'!N133+'Relatório PCP - Tabela 8'!N137+'Relatório PCP - Tabela 8'!N141+'Relatório PCP - Tabela 8'!N145+'Relatório PCP - Tabela 8'!N149+'Relatório PCP - Tabela 8'!N167+'Relatório PCP - Tabela 8'!N171+'Relatório PCP - Tabela 8'!N175+'Relatório PCP - Tabela 8'!N179+'Relatório PCP - Tabela 8'!N183+'Relatório PCP - Tabela 8'!N187+'Relatório PCP - Tabela 8'!N205+'Relatório PCP - Tabela 8'!N209+'Relatório PCP - Tabela 8'!N213+'Relatório PCP - Tabela 8'!N217+'Relatório PCP - Tabela 8'!N221+'Relatório PCP - Tabela 8'!N225+'Relatório PCP - Tabela 8'!N243+'Relatório PCP - Tabela 8'!N247+'Relatório PCP - Tabela 8'!N251+'Relatório PCP - Tabela 8'!N255+'Relatório PCP - Tabela 8'!N259+'Relatório PCP - Tabela 8'!N263+'Relatório PCP - Tabela 8'!N281+'Relatório PCP - Tabela 8'!N285+'Relatório PCP - Tabela 8'!N289+'Relatório PCP - Tabela 8'!N293+'Relatório PCP - Tabela 8'!N297+'Relatório PCP - Tabela 8'!N301+'Relatório PCP - Tabela 8'!N319+'Relatório PCP - Tabela 8'!N323+'Relatório PCP - Tabela 8'!N327+'Relatório PCP - Tabela 8'!N331+'Relatório PCP - Tabela 8'!N335+'Relatório PCP - Tabela 8'!N339+'Relatório PCP - Tabela 8'!N357+'Relatório PCP - Tabela 8'!N361+'Relatório PCP - Tabela 8'!N365+'Relatório PCP - Tabela 8'!N369+'Relatório PCP - Tabela 8'!N373+'Relatório PCP - Tabela 8'!N377+'Relatório PCP - Tabela 8'!N395+'Relatório PCP - Tabela 8'!N399+'Relatório PCP - Tabela 8'!N403+'Relatório PCP - Tabela 8'!N407+'Relatório PCP - Tabela 8'!N411+'Relatório PCP - Tabela 8'!N415+'Relatório PCP - Tabela 8'!N433+'Relatório PCP - Tabela 8'!N437+'Relatório PCP - Tabela 8'!N441+'Relatório PCP - Tabela 8'!N445+'Relatório PCP - Tabela 8'!N449+'Relatório PCP - Tabela 8'!N453+'Relatório PCP - Tabela 8'!N471+'Relatório PCP - Tabela 8'!N475+'Relatório PCP - Tabela 8'!N479+'Relatório PCP - Tabela 8'!N483+'Relatório PCP - Tabela 8'!N487+'Relatório PCP - Tabela 8'!N491+'Relatório PCP - Tabela 8'!N509+'Relatório PCP - Tabela 8'!N513+'Relatório PCP - Tabela 8'!N517+'Relatório PCP - Tabela 8'!N521+'Relatório PCP - Tabela 8'!N525+'Relatório PCP - Tabela 8'!N529+'Relatório PCP - Tabela 8'!N547+'Relatório PCP - Tabela 8'!N551+'Relatório PCP - Tabela 8'!N555+'Relatório PCP - Tabela 8'!N559+'Relatório PCP - Tabela 8'!N563+'Relatório PCP - Tabela 8'!N567+'Relatório PCP - Tabela 8'!N585+'Relatório PCP - Tabela 8'!N589+'Relatório PCP - Tabela 8'!N593+'Relatório PCP - Tabela 8'!N597+'Relatório PCP - Tabela 8'!N601+'Relatório PCP - Tabela 8'!N605+'Relatório PCP - Tabela 8'!N623+'Relatório PCP - Tabela 8'!N627+'Relatório PCP - Tabela 8'!N631+'Relatório PCP - Tabela 8'!N635</f>
        <v>16.899999999999999</v>
      </c>
      <c r="K7" s="398">
        <f>'Relatório PCP - Tabela 8'!O19+'Relatório PCP - Tabela 8'!O23+'Relatório PCP - Tabela 8'!O27+'Relatório PCP - Tabela 8'!O53+'Relatório PCP - Tabela 8'!O57+'Relatório PCP - Tabela 8'!O61+'Relatório PCP - Tabela 8'!O65+'Relatório PCP - Tabela 8'!O69+'Relatório PCP - Tabela 8'!O73+'Relatório PCP - Tabela 8'!O91+'Relatório PCP - Tabela 8'!O95+'Relatório PCP - Tabela 8'!O99+'Relatório PCP - Tabela 8'!O103+'Relatório PCP - Tabela 8'!O107+'Relatório PCP - Tabela 8'!O111+'Relatório PCP - Tabela 8'!O129+'Relatório PCP - Tabela 8'!O133+'Relatório PCP - Tabela 8'!O137+'Relatório PCP - Tabela 8'!O141+'Relatório PCP - Tabela 8'!O145+'Relatório PCP - Tabela 8'!O149+'Relatório PCP - Tabela 8'!O167+'Relatório PCP - Tabela 8'!O171+'Relatório PCP - Tabela 8'!O175+'Relatório PCP - Tabela 8'!O179+'Relatório PCP - Tabela 8'!O183+'Relatório PCP - Tabela 8'!O187+'Relatório PCP - Tabela 8'!O205+'Relatório PCP - Tabela 8'!O209+'Relatório PCP - Tabela 8'!O213+'Relatório PCP - Tabela 8'!O217+'Relatório PCP - Tabela 8'!O221+'Relatório PCP - Tabela 8'!O225+'Relatório PCP - Tabela 8'!O243+'Relatório PCP - Tabela 8'!O247+'Relatório PCP - Tabela 8'!O251+'Relatório PCP - Tabela 8'!O255+'Relatório PCP - Tabela 8'!O259+'Relatório PCP - Tabela 8'!O263+'Relatório PCP - Tabela 8'!O281+'Relatório PCP - Tabela 8'!O285+'Relatório PCP - Tabela 8'!O289+'Relatório PCP - Tabela 8'!O293+'Relatório PCP - Tabela 8'!O297+'Relatório PCP - Tabela 8'!O301+'Relatório PCP - Tabela 8'!O319+'Relatório PCP - Tabela 8'!O323+'Relatório PCP - Tabela 8'!O327+'Relatório PCP - Tabela 8'!O331+'Relatório PCP - Tabela 8'!O335+'Relatório PCP - Tabela 8'!O339+'Relatório PCP - Tabela 8'!O357+'Relatório PCP - Tabela 8'!O361+'Relatório PCP - Tabela 8'!O365+'Relatório PCP - Tabela 8'!O369+'Relatório PCP - Tabela 8'!O373+'Relatório PCP - Tabela 8'!O377+'Relatório PCP - Tabela 8'!O395+'Relatório PCP - Tabela 8'!O399+'Relatório PCP - Tabela 8'!O403+'Relatório PCP - Tabela 8'!O407+'Relatório PCP - Tabela 8'!O411+'Relatório PCP - Tabela 8'!O415+'Relatório PCP - Tabela 8'!O433+'Relatório PCP - Tabela 8'!O437+'Relatório PCP - Tabela 8'!O441+'Relatório PCP - Tabela 8'!O445+'Relatório PCP - Tabela 8'!O449+'Relatório PCP - Tabela 8'!O453+'Relatório PCP - Tabela 8'!O471+'Relatório PCP - Tabela 8'!O475+'Relatório PCP - Tabela 8'!O479+'Relatório PCP - Tabela 8'!O483+'Relatório PCP - Tabela 8'!O487+'Relatório PCP - Tabela 8'!O491+'Relatório PCP - Tabela 8'!O509+'Relatório PCP - Tabela 8'!O513+'Relatório PCP - Tabela 8'!O517+'Relatório PCP - Tabela 8'!O521+'Relatório PCP - Tabela 8'!O525+'Relatório PCP - Tabela 8'!O529+'Relatório PCP - Tabela 8'!O547+'Relatório PCP - Tabela 8'!O551+'Relatório PCP - Tabela 8'!O555+'Relatório PCP - Tabela 8'!O559+'Relatório PCP - Tabela 8'!O563+'Relatório PCP - Tabela 8'!O567+'Relatório PCP - Tabela 8'!O585+'Relatório PCP - Tabela 8'!O589+'Relatório PCP - Tabela 8'!O593+'Relatório PCP - Tabela 8'!O597+'Relatório PCP - Tabela 8'!O601+'Relatório PCP - Tabela 8'!O605+'Relatório PCP - Tabela 8'!O623+'Relatório PCP - Tabela 8'!O627+'Relatório PCP - Tabela 8'!O631+'Relatório PCP - Tabela 8'!O635</f>
        <v>0</v>
      </c>
      <c r="L7" s="398">
        <f>'Relatório PCP - Tabela 8'!P19+'Relatório PCP - Tabela 8'!P23+'Relatório PCP - Tabela 8'!P27+'Relatório PCP - Tabela 8'!P53+'Relatório PCP - Tabela 8'!P57+'Relatório PCP - Tabela 8'!P61+'Relatório PCP - Tabela 8'!P65+'Relatório PCP - Tabela 8'!P69+'Relatório PCP - Tabela 8'!P73+'Relatório PCP - Tabela 8'!P91+'Relatório PCP - Tabela 8'!P95+'Relatório PCP - Tabela 8'!P99+'Relatório PCP - Tabela 8'!P103+'Relatório PCP - Tabela 8'!P107+'Relatório PCP - Tabela 8'!P111+'Relatório PCP - Tabela 8'!P129+'Relatório PCP - Tabela 8'!P133+'Relatório PCP - Tabela 8'!P137+'Relatório PCP - Tabela 8'!P141+'Relatório PCP - Tabela 8'!P145+'Relatório PCP - Tabela 8'!P149+'Relatório PCP - Tabela 8'!P167+'Relatório PCP - Tabela 8'!P171+'Relatório PCP - Tabela 8'!P175+'Relatório PCP - Tabela 8'!P179+'Relatório PCP - Tabela 8'!P183+'Relatório PCP - Tabela 8'!P187+'Relatório PCP - Tabela 8'!P205+'Relatório PCP - Tabela 8'!P209+'Relatório PCP - Tabela 8'!P213+'Relatório PCP - Tabela 8'!P217+'Relatório PCP - Tabela 8'!P221+'Relatório PCP - Tabela 8'!P225+'Relatório PCP - Tabela 8'!P243+'Relatório PCP - Tabela 8'!P247+'Relatório PCP - Tabela 8'!P251+'Relatório PCP - Tabela 8'!P255+'Relatório PCP - Tabela 8'!P259+'Relatório PCP - Tabela 8'!P263+'Relatório PCP - Tabela 8'!P281+'Relatório PCP - Tabela 8'!P285+'Relatório PCP - Tabela 8'!P289+'Relatório PCP - Tabela 8'!P293+'Relatório PCP - Tabela 8'!P297+'Relatório PCP - Tabela 8'!P301+'Relatório PCP - Tabela 8'!P319+'Relatório PCP - Tabela 8'!P323+'Relatório PCP - Tabela 8'!P327+'Relatório PCP - Tabela 8'!P331+'Relatório PCP - Tabela 8'!P335+'Relatório PCP - Tabela 8'!P339+'Relatório PCP - Tabela 8'!P357+'Relatório PCP - Tabela 8'!P361+'Relatório PCP - Tabela 8'!P365+'Relatório PCP - Tabela 8'!P369+'Relatório PCP - Tabela 8'!P373+'Relatório PCP - Tabela 8'!P377+'Relatório PCP - Tabela 8'!P395+'Relatório PCP - Tabela 8'!P399+'Relatório PCP - Tabela 8'!P403+'Relatório PCP - Tabela 8'!P407+'Relatório PCP - Tabela 8'!P411+'Relatório PCP - Tabela 8'!P415+'Relatório PCP - Tabela 8'!P433+'Relatório PCP - Tabela 8'!P437+'Relatório PCP - Tabela 8'!P441+'Relatório PCP - Tabela 8'!P445+'Relatório PCP - Tabela 8'!P449+'Relatório PCP - Tabela 8'!P453+'Relatório PCP - Tabela 8'!P471+'Relatório PCP - Tabela 8'!P475+'Relatório PCP - Tabela 8'!P479+'Relatório PCP - Tabela 8'!P483+'Relatório PCP - Tabela 8'!P487+'Relatório PCP - Tabela 8'!P491+'Relatório PCP - Tabela 8'!P509+'Relatório PCP - Tabela 8'!P513+'Relatório PCP - Tabela 8'!P517+'Relatório PCP - Tabela 8'!P521+'Relatório PCP - Tabela 8'!P525+'Relatório PCP - Tabela 8'!P529+'Relatório PCP - Tabela 8'!P547+'Relatório PCP - Tabela 8'!P551+'Relatório PCP - Tabela 8'!P555+'Relatório PCP - Tabela 8'!P559+'Relatório PCP - Tabela 8'!P563+'Relatório PCP - Tabela 8'!P567+'Relatório PCP - Tabela 8'!P585+'Relatório PCP - Tabela 8'!P589+'Relatório PCP - Tabela 8'!P593+'Relatório PCP - Tabela 8'!P597+'Relatório PCP - Tabela 8'!P601+'Relatório PCP - Tabela 8'!P605+'Relatório PCP - Tabela 8'!P623+'Relatório PCP - Tabela 8'!P627+'Relatório PCP - Tabela 8'!P631+'Relatório PCP - Tabela 8'!P635</f>
        <v>0</v>
      </c>
    </row>
    <row r="8" spans="4:12" x14ac:dyDescent="0.2">
      <c r="D8" s="471">
        <f>IF('Relatório PCP - Tabela 3'!A25="",0,'Relatório PCP - Tabela 3'!A25)</f>
        <v>0</v>
      </c>
    </row>
    <row r="9" spans="4:12" x14ac:dyDescent="0.2">
      <c r="D9" s="471">
        <f>IF('Relatório PCP - Tabela 3'!A27="",0,'Relatório PCP - Tabela 3'!A27)</f>
        <v>0</v>
      </c>
    </row>
    <row r="10" spans="4:12" x14ac:dyDescent="0.2">
      <c r="D10" s="471">
        <f>IF('Relatório PCP - Tabela 3'!A29="",0,'Relatório PCP - Tabela 3'!A29)</f>
        <v>0</v>
      </c>
    </row>
    <row r="11" spans="4:12" x14ac:dyDescent="0.2">
      <c r="D11" s="471">
        <f>IF('Relatório PCP - Tabela 3'!A48="",0,'Relatório PCP - Tabela 3'!A48)</f>
        <v>0</v>
      </c>
    </row>
    <row r="12" spans="4:12" x14ac:dyDescent="0.2">
      <c r="D12" s="471">
        <f>IF('Relatório PCP - Tabela 3'!A50="",0,'Relatório PCP - Tabela 3'!A50)</f>
        <v>0</v>
      </c>
    </row>
    <row r="13" spans="4:12" x14ac:dyDescent="0.2">
      <c r="D13" s="471">
        <f>IF('Relatório PCP - Tabela 3'!A52="",0,'Relatório PCP - Tabela 3'!A52)</f>
        <v>0</v>
      </c>
    </row>
    <row r="14" spans="4:12" x14ac:dyDescent="0.2">
      <c r="D14" s="471">
        <f>IF('Relatório PCP - Tabela 3'!A54="",0,'Relatório PCP - Tabela 3'!A54)</f>
        <v>0</v>
      </c>
    </row>
    <row r="15" spans="4:12" x14ac:dyDescent="0.2">
      <c r="D15" s="471">
        <f>IF('Relatório PCP - Tabela 3'!A56="",0,'Relatório PCP - Tabela 3'!A56)</f>
        <v>0</v>
      </c>
    </row>
    <row r="16" spans="4:12" x14ac:dyDescent="0.2">
      <c r="D16" s="471">
        <f>IF('Relatório PCP - Tabela 3'!A58="",0,'Relatório PCP - Tabela 3'!A58)</f>
        <v>0</v>
      </c>
    </row>
    <row r="17" spans="4:4" x14ac:dyDescent="0.2">
      <c r="D17" s="471">
        <f>IF('Relatório PCP - Tabela 3'!A60="",0,'Relatório PCP - Tabela 3'!A60)</f>
        <v>0</v>
      </c>
    </row>
    <row r="18" spans="4:4" x14ac:dyDescent="0.2">
      <c r="D18" s="471">
        <f>IF('Relatório PCP - Tabela 3'!A62="",0,'Relatório PCP - Tabela 3'!A62)</f>
        <v>0</v>
      </c>
    </row>
    <row r="19" spans="4:4" x14ac:dyDescent="0.2">
      <c r="D19" s="471">
        <f>IF('Relatório PCP - Tabela 3'!A64="",0,'Relatório PCP - Tabela 3'!A64)</f>
        <v>0</v>
      </c>
    </row>
    <row r="20" spans="4:4" x14ac:dyDescent="0.2">
      <c r="D20" s="471">
        <f>IF('Relatório PCP - Tabela 3'!A83="",0,'Relatório PCP - Tabela 3'!A83)</f>
        <v>0</v>
      </c>
    </row>
    <row r="21" spans="4:4" x14ac:dyDescent="0.2">
      <c r="D21" s="471">
        <f>IF('Relatório PCP - Tabela 3'!A85="",0,'Relatório PCP - Tabela 3'!A85)</f>
        <v>0</v>
      </c>
    </row>
    <row r="22" spans="4:4" x14ac:dyDescent="0.2">
      <c r="D22" s="471">
        <f>IF('Relatório PCP - Tabela 3'!A87="",0,'Relatório PCP - Tabela 3'!A87)</f>
        <v>0</v>
      </c>
    </row>
    <row r="23" spans="4:4" x14ac:dyDescent="0.2">
      <c r="D23" s="471">
        <f>IF('Relatório PCP - Tabela 3'!A89="",0,'Relatório PCP - Tabela 3'!A89)</f>
        <v>0</v>
      </c>
    </row>
    <row r="24" spans="4:4" x14ac:dyDescent="0.2">
      <c r="D24" s="471">
        <f>IF('Relatório PCP - Tabela 3'!A91="",0,'Relatório PCP - Tabela 3'!A91)</f>
        <v>0</v>
      </c>
    </row>
    <row r="25" spans="4:4" x14ac:dyDescent="0.2">
      <c r="D25" s="471">
        <f>IF('Relatório PCP - Tabela 3'!A93="",0,'Relatório PCP - Tabela 3'!A93)</f>
        <v>0</v>
      </c>
    </row>
    <row r="26" spans="4:4" x14ac:dyDescent="0.2">
      <c r="D26" s="471">
        <f>IF('Relatório PCP - Tabela 3'!A95="",0,'Relatório PCP - Tabela 3'!A95)</f>
        <v>0</v>
      </c>
    </row>
    <row r="27" spans="4:4" x14ac:dyDescent="0.2">
      <c r="D27" s="471">
        <f>IF('Relatório PCP - Tabela 3'!A97="",0,'Relatório PCP - Tabela 3'!A97)</f>
        <v>0</v>
      </c>
    </row>
    <row r="28" spans="4:4" x14ac:dyDescent="0.2">
      <c r="D28" s="471">
        <f>IF('Relatório PCP - Tabela 3'!A99="",0,'Relatório PCP - Tabela 3'!A99)</f>
        <v>0</v>
      </c>
    </row>
    <row r="29" spans="4:4" x14ac:dyDescent="0.2">
      <c r="D29" s="471">
        <f>IF('Relatório PCP - Tabela 3'!A118="",0,'Relatório PCP - Tabela 3'!A118)</f>
        <v>0</v>
      </c>
    </row>
    <row r="30" spans="4:4" x14ac:dyDescent="0.2">
      <c r="D30" s="471">
        <f>IF('Relatório PCP - Tabela 3'!A120="",0,'Relatório PCP - Tabela 3'!A120)</f>
        <v>0</v>
      </c>
    </row>
    <row r="31" spans="4:4" x14ac:dyDescent="0.2">
      <c r="D31" s="471">
        <f>IF('Relatório PCP - Tabela 3'!A122="",0,'Relatório PCP - Tabela 3'!A122)</f>
        <v>0</v>
      </c>
    </row>
    <row r="32" spans="4:4" x14ac:dyDescent="0.2">
      <c r="D32" s="471">
        <f>IF('Relatório PCP - Tabela 3'!A124="",0,'Relatório PCP - Tabela 3'!A124)</f>
        <v>0</v>
      </c>
    </row>
    <row r="33" spans="4:4" x14ac:dyDescent="0.2">
      <c r="D33" s="471">
        <f>IF('Relatório PCP - Tabela 3'!A126="",0,'Relatório PCP - Tabela 3'!A126)</f>
        <v>0</v>
      </c>
    </row>
    <row r="34" spans="4:4" x14ac:dyDescent="0.2">
      <c r="D34" s="471">
        <f>IF('Relatório PCP - Tabela 3'!A128="",0,'Relatório PCP - Tabela 3'!A128)</f>
        <v>0</v>
      </c>
    </row>
    <row r="35" spans="4:4" x14ac:dyDescent="0.2">
      <c r="D35" s="471">
        <f>IF('Relatório PCP - Tabela 3'!A130="",0,'Relatório PCP - Tabela 3'!A130)</f>
        <v>0</v>
      </c>
    </row>
    <row r="36" spans="4:4" x14ac:dyDescent="0.2">
      <c r="D36" s="471">
        <f>IF('Relatório PCP - Tabela 3'!A132="",0,'Relatório PCP - Tabela 3'!A132)</f>
        <v>0</v>
      </c>
    </row>
    <row r="37" spans="4:4" x14ac:dyDescent="0.2">
      <c r="D37" s="471">
        <f>IF('Relatório PCP - Tabela 3'!A134="",0,'Relatório PCP - Tabela 3'!A134)</f>
        <v>0</v>
      </c>
    </row>
    <row r="38" spans="4:4" x14ac:dyDescent="0.2">
      <c r="D38" s="471">
        <f>IF('Relatório PCP - Tabela 3'!A153="",0,'Relatório PCP - Tabela 3'!A153)</f>
        <v>0</v>
      </c>
    </row>
    <row r="39" spans="4:4" x14ac:dyDescent="0.2">
      <c r="D39" s="471">
        <f>IF('Relatório PCP - Tabela 3'!A155="",0,'Relatório PCP - Tabela 3'!A155)</f>
        <v>0</v>
      </c>
    </row>
    <row r="40" spans="4:4" x14ac:dyDescent="0.2">
      <c r="D40" s="471">
        <f>IF('Relatório PCP - Tabela 3'!A157="",0,'Relatório PCP - Tabela 3'!A157)</f>
        <v>0</v>
      </c>
    </row>
    <row r="41" spans="4:4" x14ac:dyDescent="0.2">
      <c r="D41" s="471">
        <f>IF('Relatório PCP - Tabela 3'!A159="",0,'Relatório PCP - Tabela 3'!A159)</f>
        <v>0</v>
      </c>
    </row>
    <row r="42" spans="4:4" x14ac:dyDescent="0.2">
      <c r="D42" s="471">
        <f>IF('Relatório PCP - Tabela 3'!A161="",0,'Relatório PCP - Tabela 3'!A161)</f>
        <v>0</v>
      </c>
    </row>
    <row r="43" spans="4:4" x14ac:dyDescent="0.2">
      <c r="D43" s="471">
        <f>IF('Relatório PCP - Tabela 3'!A163="",0,'Relatório PCP - Tabela 3'!A163)</f>
        <v>0</v>
      </c>
    </row>
    <row r="44" spans="4:4" x14ac:dyDescent="0.2">
      <c r="D44" s="471">
        <f>IF('Relatório PCP - Tabela 3'!A165="",0,'Relatório PCP - Tabela 3'!A165)</f>
        <v>0</v>
      </c>
    </row>
    <row r="45" spans="4:4" x14ac:dyDescent="0.2">
      <c r="D45" s="471">
        <f>IF('Relatório PCP - Tabela 3'!A167="",0,'Relatório PCP - Tabela 3'!A167)</f>
        <v>0</v>
      </c>
    </row>
    <row r="46" spans="4:4" x14ac:dyDescent="0.2">
      <c r="D46" s="471">
        <f>IF('Relatório PCP - Tabela 3'!A169="",0,'Relatório PCP - Tabela 3'!A169)</f>
        <v>0</v>
      </c>
    </row>
    <row r="47" spans="4:4" x14ac:dyDescent="0.2">
      <c r="D47" s="471">
        <f>IF('Relatório PCP - Tabela 3'!A188="",0,'Relatório PCP - Tabela 3'!A188)</f>
        <v>0</v>
      </c>
    </row>
    <row r="48" spans="4:4" x14ac:dyDescent="0.2">
      <c r="D48" s="471">
        <f>IF('Relatório PCP - Tabela 3'!A190="",0,'Relatório PCP - Tabela 3'!A190)</f>
        <v>0</v>
      </c>
    </row>
    <row r="49" spans="4:4" x14ac:dyDescent="0.2">
      <c r="D49" s="471">
        <f>IF('Relatório PCP - Tabela 3'!A192="",0,'Relatório PCP - Tabela 3'!A192)</f>
        <v>0</v>
      </c>
    </row>
    <row r="50" spans="4:4" x14ac:dyDescent="0.2">
      <c r="D50" s="471">
        <f>IF('Relatório PCP - Tabela 3'!A194="",0,'Relatório PCP - Tabela 3'!A194)</f>
        <v>0</v>
      </c>
    </row>
    <row r="51" spans="4:4" x14ac:dyDescent="0.2">
      <c r="D51" s="471">
        <f>IF('Relatório PCP - Tabela 3'!A196="",0,'Relatório PCP - Tabela 3'!A196)</f>
        <v>0</v>
      </c>
    </row>
    <row r="52" spans="4:4" x14ac:dyDescent="0.2">
      <c r="D52" s="471">
        <f>IF('Relatório PCP - Tabela 3'!A198="",0,'Relatório PCP - Tabela 3'!A198)</f>
        <v>0</v>
      </c>
    </row>
    <row r="53" spans="4:4" x14ac:dyDescent="0.2">
      <c r="D53" s="471">
        <f>IF('Relatório PCP - Tabela 3'!A200="",0,'Relatório PCP - Tabela 3'!A200)</f>
        <v>0</v>
      </c>
    </row>
    <row r="54" spans="4:4" x14ac:dyDescent="0.2">
      <c r="D54" s="471">
        <f>IF('Relatório PCP - Tabela 3'!A202="",0,'Relatório PCP - Tabela 3'!A202)</f>
        <v>0</v>
      </c>
    </row>
    <row r="55" spans="4:4" x14ac:dyDescent="0.2">
      <c r="D55" s="471">
        <f>IF('Relatório PCP - Tabela 3'!A204="",0,'Relatório PCP - Tabela 3'!A204)</f>
        <v>0</v>
      </c>
    </row>
    <row r="56" spans="4:4" x14ac:dyDescent="0.2">
      <c r="D56" s="471">
        <f>IF('Relatório PCP - Tabela 3'!A223="",0,'Relatório PCP - Tabela 3'!A223)</f>
        <v>0</v>
      </c>
    </row>
    <row r="57" spans="4:4" x14ac:dyDescent="0.2">
      <c r="D57" s="471">
        <f>IF('Relatório PCP - Tabela 3'!A225="",0,'Relatório PCP - Tabela 3'!A225)</f>
        <v>0</v>
      </c>
    </row>
    <row r="58" spans="4:4" x14ac:dyDescent="0.2">
      <c r="D58" s="471">
        <f>IF('Relatório PCP - Tabela 3'!A227="",0,'Relatório PCP - Tabela 3'!A227)</f>
        <v>0</v>
      </c>
    </row>
    <row r="59" spans="4:4" x14ac:dyDescent="0.2">
      <c r="D59" s="471">
        <f>IF('Relatório PCP - Tabela 3'!A229="",0,'Relatório PCP - Tabela 3'!A229)</f>
        <v>0</v>
      </c>
    </row>
    <row r="60" spans="4:4" x14ac:dyDescent="0.2">
      <c r="D60" s="471">
        <f>IF('Relatório PCP - Tabela 3'!A231="",0,'Relatório PCP - Tabela 3'!A231)</f>
        <v>0</v>
      </c>
    </row>
    <row r="61" spans="4:4" x14ac:dyDescent="0.2">
      <c r="D61" s="471">
        <f>IF('Relatório PCP - Tabela 3'!A233="",0,'Relatório PCP - Tabela 3'!A233)</f>
        <v>0</v>
      </c>
    </row>
    <row r="62" spans="4:4" x14ac:dyDescent="0.2">
      <c r="D62" s="471">
        <f>IF('Relatório PCP - Tabela 3'!A235="",0,'Relatório PCP - Tabela 3'!A235)</f>
        <v>0</v>
      </c>
    </row>
    <row r="63" spans="4:4" x14ac:dyDescent="0.2">
      <c r="D63" s="471">
        <f>IF('Relatório PCP - Tabela 3'!A237="",0,'Relatório PCP - Tabela 3'!A237)</f>
        <v>0</v>
      </c>
    </row>
    <row r="64" spans="4:4" x14ac:dyDescent="0.2">
      <c r="D64" s="471">
        <f>IF('Relatório PCP - Tabela 3'!A239="",0,'Relatório PCP - Tabela 3'!A239)</f>
        <v>0</v>
      </c>
    </row>
    <row r="65" spans="4:4" x14ac:dyDescent="0.2">
      <c r="D65" s="471">
        <f>IF('Relatório PCP - Tabela 3'!A258="",0,'Relatório PCP - Tabela 3'!A258)</f>
        <v>0</v>
      </c>
    </row>
    <row r="66" spans="4:4" x14ac:dyDescent="0.2">
      <c r="D66" s="471">
        <f>IF('Relatório PCP - Tabela 3'!A260="",0,'Relatório PCP - Tabela 3'!A260)</f>
        <v>0</v>
      </c>
    </row>
    <row r="67" spans="4:4" x14ac:dyDescent="0.2">
      <c r="D67" s="471">
        <f>IF('Relatório PCP - Tabela 3'!A262="",0,'Relatório PCP - Tabela 3'!A262)</f>
        <v>0</v>
      </c>
    </row>
    <row r="68" spans="4:4" x14ac:dyDescent="0.2">
      <c r="D68" s="471">
        <f>IF('Relatório PCP - Tabela 3'!A264="",0,'Relatório PCP - Tabela 3'!A264)</f>
        <v>0</v>
      </c>
    </row>
    <row r="69" spans="4:4" x14ac:dyDescent="0.2">
      <c r="D69" s="471">
        <f>IF('Relatório PCP - Tabela 3'!A266="",0,'Relatório PCP - Tabela 3'!A266)</f>
        <v>0</v>
      </c>
    </row>
    <row r="70" spans="4:4" x14ac:dyDescent="0.2">
      <c r="D70" s="471">
        <f>IF('Relatório PCP - Tabela 3'!A268="",0,'Relatório PCP - Tabela 3'!A268)</f>
        <v>0</v>
      </c>
    </row>
    <row r="71" spans="4:4" x14ac:dyDescent="0.2">
      <c r="D71" s="471">
        <f>IF('Relatório PCP - Tabela 3'!A270="",0,'Relatório PCP - Tabela 3'!A270)</f>
        <v>0</v>
      </c>
    </row>
    <row r="72" spans="4:4" x14ac:dyDescent="0.2">
      <c r="D72" s="471">
        <f>IF('Relatório PCP - Tabela 3'!A272="",0,'Relatório PCP - Tabela 3'!A272)</f>
        <v>0</v>
      </c>
    </row>
    <row r="73" spans="4:4" x14ac:dyDescent="0.2">
      <c r="D73" s="471">
        <f>IF('Relatório PCP - Tabela 3'!A274="",0,'Relatório PCP - Tabela 3'!A274)</f>
        <v>0</v>
      </c>
    </row>
    <row r="74" spans="4:4" x14ac:dyDescent="0.2">
      <c r="D74" s="471">
        <f>IF('Relatório PCP - Tabela 3'!A293="",0,'Relatório PCP - Tabela 3'!A293)</f>
        <v>0</v>
      </c>
    </row>
    <row r="75" spans="4:4" x14ac:dyDescent="0.2">
      <c r="D75" s="471">
        <f>IF('Relatório PCP - Tabela 3'!A295="",0,'Relatório PCP - Tabela 3'!A295)</f>
        <v>0</v>
      </c>
    </row>
    <row r="76" spans="4:4" x14ac:dyDescent="0.2">
      <c r="D76" s="471">
        <f>IF('Relatório PCP - Tabela 3'!A297="",0,'Relatório PCP - Tabela 3'!A297)</f>
        <v>0</v>
      </c>
    </row>
    <row r="77" spans="4:4" x14ac:dyDescent="0.2">
      <c r="D77" s="471">
        <f>IF('Relatório PCP - Tabela 3'!A299="",0,'Relatório PCP - Tabela 3'!A299)</f>
        <v>0</v>
      </c>
    </row>
    <row r="78" spans="4:4" x14ac:dyDescent="0.2">
      <c r="D78" s="471">
        <f>IF('Relatório PCP - Tabela 3'!A301="",0,'Relatório PCP - Tabela 3'!A301)</f>
        <v>0</v>
      </c>
    </row>
    <row r="79" spans="4:4" x14ac:dyDescent="0.2">
      <c r="D79" s="471">
        <f>IF('Relatório PCP - Tabela 3'!A303="",0,'Relatório PCP - Tabela 3'!A303)</f>
        <v>0</v>
      </c>
    </row>
    <row r="80" spans="4:4" x14ac:dyDescent="0.2">
      <c r="D80" s="471">
        <f>IF('Relatório PCP - Tabela 3'!A305="",0,'Relatório PCP - Tabela 3'!A305)</f>
        <v>0</v>
      </c>
    </row>
    <row r="81" spans="4:4" x14ac:dyDescent="0.2">
      <c r="D81" s="471">
        <f>IF('Relatório PCP - Tabela 3'!A307="",0,'Relatório PCP - Tabela 3'!A307)</f>
        <v>0</v>
      </c>
    </row>
    <row r="82" spans="4:4" x14ac:dyDescent="0.2">
      <c r="D82" s="471">
        <f>IF('Relatório PCP - Tabela 3'!A309="",0,'Relatório PCP - Tabela 3'!A309)</f>
        <v>0</v>
      </c>
    </row>
    <row r="83" spans="4:4" x14ac:dyDescent="0.2">
      <c r="D83" s="471">
        <f>IF('Relatório PCP - Tabela 3'!A328="",0,'Relatório PCP - Tabela 3'!A328)</f>
        <v>0</v>
      </c>
    </row>
    <row r="84" spans="4:4" x14ac:dyDescent="0.2">
      <c r="D84" s="471">
        <f>IF('Relatório PCP - Tabela 3'!A330="",0,'Relatório PCP - Tabela 3'!A330)</f>
        <v>0</v>
      </c>
    </row>
    <row r="85" spans="4:4" x14ac:dyDescent="0.2">
      <c r="D85" s="471">
        <f>IF('Relatório PCP - Tabela 3'!A332="",0,'Relatório PCP - Tabela 3'!A332)</f>
        <v>0</v>
      </c>
    </row>
    <row r="86" spans="4:4" x14ac:dyDescent="0.2">
      <c r="D86" s="471">
        <f>IF('Relatório PCP - Tabela 3'!A334="",0,'Relatório PCP - Tabela 3'!A334)</f>
        <v>0</v>
      </c>
    </row>
    <row r="87" spans="4:4" x14ac:dyDescent="0.2">
      <c r="D87" s="471">
        <f>IF('Relatório PCP - Tabela 3'!A336="",0,'Relatório PCP - Tabela 3'!A336)</f>
        <v>0</v>
      </c>
    </row>
    <row r="88" spans="4:4" x14ac:dyDescent="0.2">
      <c r="D88" s="471">
        <f>IF('Relatório PCP - Tabela 3'!A338="",0,'Relatório PCP - Tabela 3'!A338)</f>
        <v>0</v>
      </c>
    </row>
    <row r="89" spans="4:4" x14ac:dyDescent="0.2">
      <c r="D89" s="471">
        <f>IF('Relatório PCP - Tabela 3'!A340="",0,'Relatório PCP - Tabela 3'!A340)</f>
        <v>0</v>
      </c>
    </row>
    <row r="90" spans="4:4" x14ac:dyDescent="0.2">
      <c r="D90" s="471">
        <f>IF('Relatório PCP - Tabela 3'!A342="",0,'Relatório PCP - Tabela 3'!A342)</f>
        <v>0</v>
      </c>
    </row>
    <row r="91" spans="4:4" x14ac:dyDescent="0.2">
      <c r="D91" s="471">
        <f>IF('Relatório PCP - Tabela 3'!A344="",0,'Relatório PCP - Tabela 3'!A344)</f>
        <v>0</v>
      </c>
    </row>
    <row r="92" spans="4:4" x14ac:dyDescent="0.2">
      <c r="D92" s="471">
        <f>IF('Relatório PCP - Tabela 3'!A363="",0,'Relatório PCP - Tabela 3'!A363)</f>
        <v>0</v>
      </c>
    </row>
    <row r="93" spans="4:4" x14ac:dyDescent="0.2">
      <c r="D93" s="471">
        <f>IF('Relatório PCP - Tabela 3'!A365="",0,'Relatório PCP - Tabela 3'!A365)</f>
        <v>0</v>
      </c>
    </row>
    <row r="94" spans="4:4" x14ac:dyDescent="0.2">
      <c r="D94" s="471">
        <f>IF('Relatório PCP - Tabela 3'!A367="",0,'Relatório PCP - Tabela 3'!A367)</f>
        <v>0</v>
      </c>
    </row>
    <row r="95" spans="4:4" x14ac:dyDescent="0.2">
      <c r="D95" s="471">
        <f>IF('Relatório PCP - Tabela 3'!A369="",0,'Relatório PCP - Tabela 3'!A369)</f>
        <v>0</v>
      </c>
    </row>
    <row r="96" spans="4:4" x14ac:dyDescent="0.2">
      <c r="D96" s="471">
        <f>IF('Relatório PCP - Tabela 3'!A371="",0,'Relatório PCP - Tabela 3'!A371)</f>
        <v>0</v>
      </c>
    </row>
    <row r="97" spans="4:4" x14ac:dyDescent="0.2">
      <c r="D97" s="471">
        <f>IF('Relatório PCP - Tabela 3'!A373="",0,'Relatório PCP - Tabela 3'!A373)</f>
        <v>0</v>
      </c>
    </row>
    <row r="98" spans="4:4" x14ac:dyDescent="0.2">
      <c r="D98" s="471">
        <f>IF('Relatório PCP - Tabela 3'!A375="",0,'Relatório PCP - Tabela 3'!A375)</f>
        <v>0</v>
      </c>
    </row>
    <row r="99" spans="4:4" x14ac:dyDescent="0.2">
      <c r="D99" s="471">
        <f>IF('Relatório PCP - Tabela 3'!A377="",0,'Relatório PCP - Tabela 3'!A377)</f>
        <v>0</v>
      </c>
    </row>
    <row r="100" spans="4:4" x14ac:dyDescent="0.2">
      <c r="D100" s="471">
        <f>IF('Relatório PCP - Tabela 3'!A379="",0,'Relatório PCP - Tabela 3'!A379)</f>
        <v>0</v>
      </c>
    </row>
    <row r="101" spans="4:4" x14ac:dyDescent="0.2">
      <c r="D101">
        <f>'Relatório PCP - Tabela 3'!C397</f>
        <v>0</v>
      </c>
    </row>
    <row r="102" spans="4:4" x14ac:dyDescent="0.2">
      <c r="D102">
        <f>'Relatório PCP - Tabela 3'!C398</f>
        <v>0</v>
      </c>
    </row>
    <row r="103" spans="4:4" x14ac:dyDescent="0.2">
      <c r="D103">
        <f>'Relatório PCP - Tabela 3'!C399</f>
        <v>0</v>
      </c>
    </row>
    <row r="104" spans="4:4" x14ac:dyDescent="0.2">
      <c r="D104">
        <f>'Relatório PCP - Tabela 3'!C400</f>
        <v>0</v>
      </c>
    </row>
    <row r="105" spans="4:4" x14ac:dyDescent="0.2">
      <c r="D105">
        <f>'Relatório PCP - Tabela 3'!C401</f>
        <v>0</v>
      </c>
    </row>
    <row r="106" spans="4:4" x14ac:dyDescent="0.2">
      <c r="D106">
        <f>'Relatório PCP - Tabela 3'!C402</f>
        <v>0</v>
      </c>
    </row>
    <row r="107" spans="4:4" x14ac:dyDescent="0.2">
      <c r="D107">
        <f>'Relatório PCP - Tabela 3'!C403</f>
        <v>0</v>
      </c>
    </row>
    <row r="108" spans="4:4" x14ac:dyDescent="0.2">
      <c r="D108">
        <f>'Relatório PCP - Tabela 3'!C404</f>
        <v>0</v>
      </c>
    </row>
    <row r="109" spans="4:4" x14ac:dyDescent="0.2">
      <c r="D109">
        <f>'Relatório PCP - Tabela 3'!C405</f>
        <v>0</v>
      </c>
    </row>
    <row r="110" spans="4:4" x14ac:dyDescent="0.2">
      <c r="D110">
        <f>'Relatório PCP - Tabela 3'!C406</f>
        <v>0</v>
      </c>
    </row>
    <row r="111" spans="4:4" x14ac:dyDescent="0.2">
      <c r="D111">
        <f>'Relatório PCP - Tabela 3'!C407</f>
        <v>0</v>
      </c>
    </row>
    <row r="112" spans="4:4" x14ac:dyDescent="0.2">
      <c r="D112">
        <f>'Relatório PCP - Tabela 3'!C408</f>
        <v>0</v>
      </c>
    </row>
    <row r="113" spans="4:4" x14ac:dyDescent="0.2">
      <c r="D113">
        <f>'Relatório PCP - Tabela 3'!C409</f>
        <v>0</v>
      </c>
    </row>
    <row r="114" spans="4:4" x14ac:dyDescent="0.2">
      <c r="D114">
        <f>'Relatório PCP - Tabela 3'!C410</f>
        <v>0</v>
      </c>
    </row>
    <row r="115" spans="4:4" x14ac:dyDescent="0.2">
      <c r="D115">
        <f>'Relatório PCP - Tabela 3'!C411</f>
        <v>0</v>
      </c>
    </row>
    <row r="116" spans="4:4" x14ac:dyDescent="0.2">
      <c r="D116">
        <f>'Relatório PCP - Tabela 3'!C412</f>
        <v>0</v>
      </c>
    </row>
    <row r="117" spans="4:4" x14ac:dyDescent="0.2">
      <c r="D117">
        <f>'Relatório PCP - Tabela 3'!C413</f>
        <v>0</v>
      </c>
    </row>
    <row r="118" spans="4:4" x14ac:dyDescent="0.2">
      <c r="D118">
        <f>'Relatório PCP - Tabela 3'!C414</f>
        <v>0</v>
      </c>
    </row>
    <row r="119" spans="4:4" x14ac:dyDescent="0.2">
      <c r="D119">
        <f>'Relatório PCP - Tabela 3'!C415</f>
        <v>0</v>
      </c>
    </row>
    <row r="120" spans="4:4" x14ac:dyDescent="0.2">
      <c r="D120">
        <f>'Relatório PCP - Tabela 3'!C432</f>
        <v>0</v>
      </c>
    </row>
    <row r="121" spans="4:4" x14ac:dyDescent="0.2">
      <c r="D121">
        <f>'Relatório PCP - Tabela 3'!C433</f>
        <v>0</v>
      </c>
    </row>
    <row r="122" spans="4:4" x14ac:dyDescent="0.2">
      <c r="D122">
        <f>'Relatório PCP - Tabela 3'!C434</f>
        <v>0</v>
      </c>
    </row>
    <row r="123" spans="4:4" x14ac:dyDescent="0.2">
      <c r="D123">
        <f>'Relatório PCP - Tabela 3'!C435</f>
        <v>0</v>
      </c>
    </row>
    <row r="124" spans="4:4" x14ac:dyDescent="0.2">
      <c r="D124">
        <f>'Relatório PCP - Tabela 3'!C436</f>
        <v>0</v>
      </c>
    </row>
    <row r="125" spans="4:4" x14ac:dyDescent="0.2">
      <c r="D125">
        <f>'Relatório PCP - Tabela 3'!C437</f>
        <v>0</v>
      </c>
    </row>
    <row r="126" spans="4:4" x14ac:dyDescent="0.2">
      <c r="D126">
        <f>'Relatório PCP - Tabela 3'!C438</f>
        <v>0</v>
      </c>
    </row>
    <row r="127" spans="4:4" x14ac:dyDescent="0.2">
      <c r="D127">
        <f>'Relatório PCP - Tabela 3'!C439</f>
        <v>0</v>
      </c>
    </row>
    <row r="128" spans="4:4" x14ac:dyDescent="0.2">
      <c r="D128">
        <f>'Relatório PCP - Tabela 3'!C440</f>
        <v>0</v>
      </c>
    </row>
    <row r="129" spans="4:4" x14ac:dyDescent="0.2">
      <c r="D129">
        <f>'Relatório PCP - Tabela 3'!C441</f>
        <v>0</v>
      </c>
    </row>
    <row r="130" spans="4:4" x14ac:dyDescent="0.2">
      <c r="D130">
        <f>'Relatório PCP - Tabela 3'!C442</f>
        <v>0</v>
      </c>
    </row>
    <row r="131" spans="4:4" x14ac:dyDescent="0.2">
      <c r="D131">
        <f>'Relatório PCP - Tabela 3'!C443</f>
        <v>0</v>
      </c>
    </row>
    <row r="132" spans="4:4" x14ac:dyDescent="0.2">
      <c r="D132">
        <f>'Relatório PCP - Tabela 3'!C444</f>
        <v>0</v>
      </c>
    </row>
    <row r="133" spans="4:4" x14ac:dyDescent="0.2">
      <c r="D133">
        <f>'Relatório PCP - Tabela 3'!C445</f>
        <v>0</v>
      </c>
    </row>
    <row r="134" spans="4:4" x14ac:dyDescent="0.2">
      <c r="D134">
        <f>'Relatório PCP - Tabela 3'!C446</f>
        <v>0</v>
      </c>
    </row>
    <row r="135" spans="4:4" x14ac:dyDescent="0.2">
      <c r="D135">
        <f>'Relatório PCP - Tabela 3'!C447</f>
        <v>0</v>
      </c>
    </row>
    <row r="136" spans="4:4" x14ac:dyDescent="0.2">
      <c r="D136">
        <f>'Relatório PCP - Tabela 3'!C448</f>
        <v>0</v>
      </c>
    </row>
    <row r="137" spans="4:4" x14ac:dyDescent="0.2">
      <c r="D137">
        <f>'Relatório PCP - Tabela 3'!C449</f>
        <v>0</v>
      </c>
    </row>
    <row r="138" spans="4:4" x14ac:dyDescent="0.2">
      <c r="D138">
        <f>'Relatório PCP - Tabela 3'!C450</f>
        <v>0</v>
      </c>
    </row>
    <row r="139" spans="4:4" x14ac:dyDescent="0.2">
      <c r="D139">
        <f>'Relatório PCP - Tabela 3'!C467</f>
        <v>0</v>
      </c>
    </row>
    <row r="140" spans="4:4" x14ac:dyDescent="0.2">
      <c r="D140">
        <f>'Relatório PCP - Tabela 3'!C468</f>
        <v>0</v>
      </c>
    </row>
    <row r="141" spans="4:4" x14ac:dyDescent="0.2">
      <c r="D141">
        <f>'Relatório PCP - Tabela 3'!C469</f>
        <v>0</v>
      </c>
    </row>
    <row r="142" spans="4:4" x14ac:dyDescent="0.2">
      <c r="D142">
        <f>'Relatório PCP - Tabela 3'!C470</f>
        <v>0</v>
      </c>
    </row>
    <row r="143" spans="4:4" x14ac:dyDescent="0.2">
      <c r="D143">
        <f>'Relatório PCP - Tabela 3'!C471</f>
        <v>0</v>
      </c>
    </row>
    <row r="144" spans="4:4" x14ac:dyDescent="0.2">
      <c r="D144">
        <f>'Relatório PCP - Tabela 3'!C472</f>
        <v>0</v>
      </c>
    </row>
    <row r="145" spans="4:4" x14ac:dyDescent="0.2">
      <c r="D145">
        <f>'Relatório PCP - Tabela 3'!C473</f>
        <v>0</v>
      </c>
    </row>
    <row r="146" spans="4:4" x14ac:dyDescent="0.2">
      <c r="D146">
        <f>'Relatório PCP - Tabela 3'!C474</f>
        <v>0</v>
      </c>
    </row>
    <row r="147" spans="4:4" x14ac:dyDescent="0.2">
      <c r="D147">
        <f>'Relatório PCP - Tabela 3'!C475</f>
        <v>0</v>
      </c>
    </row>
    <row r="148" spans="4:4" x14ac:dyDescent="0.2">
      <c r="D148">
        <f>'Relatório PCP - Tabela 3'!C476</f>
        <v>0</v>
      </c>
    </row>
    <row r="149" spans="4:4" x14ac:dyDescent="0.2">
      <c r="D149">
        <f>'Relatório PCP - Tabela 3'!C477</f>
        <v>0</v>
      </c>
    </row>
    <row r="150" spans="4:4" x14ac:dyDescent="0.2">
      <c r="D150">
        <f>'Relatório PCP - Tabela 3'!C478</f>
        <v>0</v>
      </c>
    </row>
    <row r="151" spans="4:4" x14ac:dyDescent="0.2">
      <c r="D151">
        <f>'Relatório PCP - Tabela 3'!C479</f>
        <v>0</v>
      </c>
    </row>
    <row r="152" spans="4:4" x14ac:dyDescent="0.2">
      <c r="D152">
        <f>'Relatório PCP - Tabela 3'!C480</f>
        <v>0</v>
      </c>
    </row>
    <row r="153" spans="4:4" x14ac:dyDescent="0.2">
      <c r="D153">
        <f>'Relatório PCP - Tabela 3'!C481</f>
        <v>0</v>
      </c>
    </row>
    <row r="154" spans="4:4" x14ac:dyDescent="0.2">
      <c r="D154">
        <f>'Relatório PCP - Tabela 3'!C482</f>
        <v>0</v>
      </c>
    </row>
    <row r="155" spans="4:4" x14ac:dyDescent="0.2">
      <c r="D155">
        <f>'Relatório PCP - Tabela 3'!C483</f>
        <v>0</v>
      </c>
    </row>
    <row r="156" spans="4:4" x14ac:dyDescent="0.2">
      <c r="D156">
        <f>'Relatório PCP - Tabela 3'!C484</f>
        <v>0</v>
      </c>
    </row>
    <row r="157" spans="4:4" x14ac:dyDescent="0.2">
      <c r="D157">
        <f>'Relatório PCP - Tabela 3'!C485</f>
        <v>0</v>
      </c>
    </row>
    <row r="158" spans="4:4" x14ac:dyDescent="0.2">
      <c r="D158">
        <f>'Relatório PCP - Tabela 3'!C502</f>
        <v>0</v>
      </c>
    </row>
    <row r="159" spans="4:4" x14ac:dyDescent="0.2">
      <c r="D159">
        <f>'Relatório PCP - Tabela 3'!C503</f>
        <v>0</v>
      </c>
    </row>
    <row r="160" spans="4:4" x14ac:dyDescent="0.2">
      <c r="D160">
        <f>'Relatório PCP - Tabela 3'!C504</f>
        <v>0</v>
      </c>
    </row>
    <row r="161" spans="4:4" x14ac:dyDescent="0.2">
      <c r="D161">
        <f>'Relatório PCP - Tabela 3'!C505</f>
        <v>0</v>
      </c>
    </row>
    <row r="162" spans="4:4" x14ac:dyDescent="0.2">
      <c r="D162">
        <f>'Relatório PCP - Tabela 3'!C506</f>
        <v>0</v>
      </c>
    </row>
    <row r="163" spans="4:4" x14ac:dyDescent="0.2">
      <c r="D163">
        <f>'Relatório PCP - Tabela 3'!C507</f>
        <v>0</v>
      </c>
    </row>
    <row r="164" spans="4:4" x14ac:dyDescent="0.2">
      <c r="D164">
        <f>'Relatório PCP - Tabela 3'!C508</f>
        <v>0</v>
      </c>
    </row>
    <row r="165" spans="4:4" x14ac:dyDescent="0.2">
      <c r="D165">
        <f>'Relatório PCP - Tabela 3'!C509</f>
        <v>0</v>
      </c>
    </row>
    <row r="166" spans="4:4" x14ac:dyDescent="0.2">
      <c r="D166">
        <f>'Relatório PCP - Tabela 3'!C510</f>
        <v>0</v>
      </c>
    </row>
    <row r="167" spans="4:4" x14ac:dyDescent="0.2">
      <c r="D167">
        <f>'Relatório PCP - Tabela 3'!C511</f>
        <v>0</v>
      </c>
    </row>
    <row r="168" spans="4:4" x14ac:dyDescent="0.2">
      <c r="D168">
        <f>'Relatório PCP - Tabela 3'!C512</f>
        <v>0</v>
      </c>
    </row>
    <row r="169" spans="4:4" x14ac:dyDescent="0.2">
      <c r="D169">
        <f>'Relatório PCP - Tabela 3'!C513</f>
        <v>0</v>
      </c>
    </row>
    <row r="170" spans="4:4" x14ac:dyDescent="0.2">
      <c r="D170">
        <f>'Relatório PCP - Tabela 3'!C514</f>
        <v>0</v>
      </c>
    </row>
    <row r="171" spans="4:4" x14ac:dyDescent="0.2">
      <c r="D171">
        <f>'Relatório PCP - Tabela 3'!C515</f>
        <v>0</v>
      </c>
    </row>
    <row r="172" spans="4:4" x14ac:dyDescent="0.2">
      <c r="D172">
        <f>'Relatório PCP - Tabela 3'!C516</f>
        <v>0</v>
      </c>
    </row>
    <row r="173" spans="4:4" x14ac:dyDescent="0.2">
      <c r="D173">
        <f>'Relatório PCP - Tabela 3'!C517</f>
        <v>0</v>
      </c>
    </row>
    <row r="174" spans="4:4" x14ac:dyDescent="0.2">
      <c r="D174">
        <f>'Relatório PCP - Tabela 3'!C518</f>
        <v>0</v>
      </c>
    </row>
    <row r="175" spans="4:4" x14ac:dyDescent="0.2">
      <c r="D175">
        <f>'Relatório PCP - Tabela 3'!C519</f>
        <v>0</v>
      </c>
    </row>
    <row r="176" spans="4:4" x14ac:dyDescent="0.2">
      <c r="D176">
        <f>'Relatório PCP - Tabela 3'!C520</f>
        <v>0</v>
      </c>
    </row>
    <row r="177" spans="4:4" x14ac:dyDescent="0.2">
      <c r="D177">
        <f>'Relatório PCP - Tabela 3'!C521</f>
        <v>0</v>
      </c>
    </row>
    <row r="178" spans="4:4" x14ac:dyDescent="0.2">
      <c r="D178">
        <f>'Relatório PCP - Tabela 3'!C522</f>
        <v>0</v>
      </c>
    </row>
    <row r="179" spans="4:4" x14ac:dyDescent="0.2">
      <c r="D179">
        <f>'Relatório PCP - Tabela 3'!C523</f>
        <v>0</v>
      </c>
    </row>
    <row r="180" spans="4:4" x14ac:dyDescent="0.2">
      <c r="D180">
        <f>'Relatório PCP - Tabela 3'!C524</f>
        <v>0</v>
      </c>
    </row>
    <row r="181" spans="4:4" x14ac:dyDescent="0.2">
      <c r="D181">
        <f>COUNTIF(D4:D180,F4)</f>
        <v>176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56dce-dbb8-496b-8b7e-37e011c074a5">
      <Terms xmlns="http://schemas.microsoft.com/office/infopath/2007/PartnerControls"/>
    </lcf76f155ced4ddcb4097134ff3c332f>
    <TaxCatchAll xmlns="f11fcdb6-50b0-4436-be3d-a388490486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F87F04AB42F4B8147F8D943EA5450" ma:contentTypeVersion="18" ma:contentTypeDescription="Crie um novo documento." ma:contentTypeScope="" ma:versionID="c37392ec389dba737b22407931f80602">
  <xsd:schema xmlns:xsd="http://www.w3.org/2001/XMLSchema" xmlns:xs="http://www.w3.org/2001/XMLSchema" xmlns:p="http://schemas.microsoft.com/office/2006/metadata/properties" xmlns:ns2="82156dce-dbb8-496b-8b7e-37e011c074a5" xmlns:ns3="f11fcdb6-50b0-4436-be3d-a388490486e6" targetNamespace="http://schemas.microsoft.com/office/2006/metadata/properties" ma:root="true" ma:fieldsID="42dbc14524cc18b7e1f7d29c2eaa7742" ns2:_="" ns3:_="">
    <xsd:import namespace="82156dce-dbb8-496b-8b7e-37e011c074a5"/>
    <xsd:import namespace="f11fcdb6-50b0-4436-be3d-a38849048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56dce-dbb8-496b-8b7e-37e011c07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fcdb6-50b0-4436-be3d-a38849048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89120d-7008-4892-b18e-65ca13d7722c}" ma:internalName="TaxCatchAll" ma:showField="CatchAllData" ma:web="f11fcdb6-50b0-4436-be3d-a38849048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7A5560-07C7-413C-A47A-F51ADAE9C57C}">
  <ds:schemaRefs>
    <ds:schemaRef ds:uri="http://purl.org/dc/dcmitype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58be8e35-b4e5-4099-aaa2-6f2e620f665a"/>
    <ds:schemaRef ds:uri="http://purl.org/dc/elements/1.1/"/>
    <ds:schemaRef ds:uri="http://www.w3.org/XML/1998/namespace"/>
    <ds:schemaRef ds:uri="http://schemas.microsoft.com/office/2006/documentManagement/types"/>
    <ds:schemaRef ds:uri="d25bde0f-240b-477f-86e2-4fade1528b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B1616E-FD05-4A82-A18E-119A0AF32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AAEBC-4B39-435F-B4C3-B3D9A2048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17</vt:i4>
      </vt:variant>
    </vt:vector>
  </HeadingPairs>
  <TitlesOfParts>
    <vt:vector size="29" baseType="lpstr">
      <vt:lpstr>Ficha de identificação do proje</vt:lpstr>
      <vt:lpstr>PCP - Tabela 1</vt:lpstr>
      <vt:lpstr>PCP - Tabela 2</vt:lpstr>
      <vt:lpstr>Relatório PCP - Tabela 3</vt:lpstr>
      <vt:lpstr>Relatório PCP - Tabela 4</vt:lpstr>
      <vt:lpstr>Relatório PCP - Tabela 5</vt:lpstr>
      <vt:lpstr>Relatório PCP - Tabela 6</vt:lpstr>
      <vt:lpstr>Relatório PCP - Tabela 7</vt:lpstr>
      <vt:lpstr>Relatório PCP - Tabela 8</vt:lpstr>
      <vt:lpstr>Relatório PCP - Tabela 9</vt:lpstr>
      <vt:lpstr>Considerações</vt:lpstr>
      <vt:lpstr>Planilha12</vt:lpstr>
      <vt:lpstr>Considerações!Area_de_impressao</vt:lpstr>
      <vt:lpstr>'PCP - Tabela 1'!Area_de_impressao</vt:lpstr>
      <vt:lpstr>'PCP - Tabela 2'!Area_de_impressao</vt:lpstr>
      <vt:lpstr>'Relatório PCP - Tabela 3'!Area_de_impressao</vt:lpstr>
      <vt:lpstr>'Relatório PCP - Tabela 4'!Area_de_impressao</vt:lpstr>
      <vt:lpstr>'Relatório PCP - Tabela 5'!Area_de_impressao</vt:lpstr>
      <vt:lpstr>'Relatório PCP - Tabela 7'!Area_de_impressao</vt:lpstr>
      <vt:lpstr>'Relatório PCP - Tabela 8'!Area_de_impressao</vt:lpstr>
      <vt:lpstr>Excel_BuiltIn_Print_Area_2_1</vt:lpstr>
      <vt:lpstr>Excel_BuiltIn_Print_Area_3_1</vt:lpstr>
      <vt:lpstr>Excel_BuiltIn_Print_Area_3_1_1</vt:lpstr>
      <vt:lpstr>Excel_BuiltIn_Print_Area_5_1</vt:lpstr>
      <vt:lpstr>Excel_BuiltIn_Print_Area_5_1_1</vt:lpstr>
      <vt:lpstr>Excel_BuiltIn_Print_Area_8_1</vt:lpstr>
      <vt:lpstr>Excel_BuiltIn_Print_Area_8_1_1</vt:lpstr>
      <vt:lpstr>Excel_BuiltIn_Print_Area_9_1</vt:lpstr>
      <vt:lpstr>Excel_BuiltIn_Print_Area_9_1_1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Cardoso Louzada</dc:creator>
  <cp:keywords/>
  <dc:description/>
  <cp:lastModifiedBy>Roberta Cardoso Louzada</cp:lastModifiedBy>
  <cp:revision/>
  <dcterms:created xsi:type="dcterms:W3CDTF">2022-12-05T16:18:21Z</dcterms:created>
  <dcterms:modified xsi:type="dcterms:W3CDTF">2023-03-07T18:48:38Z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ContentTypeId">
    <vt:lpwstr>0x01010038BF87F04AB42F4B8147F8D943EA5450</vt:lpwstr>
  </property>
  <property fmtid="{D5CDD505-2E9C-101B-9397-08002B2CF9AE}" pid="5" name="MediaServiceImageTags">
    <vt:lpwstr/>
  </property>
</Properties>
</file>